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WBsO4iGZ2M0YwS2wxrg4gtBBFyDGxIsSqn1OUQTQ7gwY9dnEmFzKEcn7Gc12n1+vE/zCBRk9CWansNI8xh9fIA==" saltValue="ParZlGImIc1YmzsxLKTXpw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4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C40" i="24" l="1"/>
  <c r="D40" i="24"/>
  <c r="E40" i="24"/>
  <c r="B40" i="24"/>
  <c r="E40" i="23"/>
  <c r="D40" i="23"/>
  <c r="E12" i="16" l="1"/>
  <c r="E31" i="16"/>
  <c r="E42" i="16"/>
  <c r="E41" i="16"/>
  <c r="E27" i="16"/>
  <c r="E24" i="16"/>
  <c r="B9" i="33" l="1"/>
  <c r="M20" i="33" l="1"/>
  <c r="Z10" i="33" s="1"/>
  <c r="AG48" i="1"/>
  <c r="F4" i="21"/>
  <c r="U8" i="1" s="1"/>
  <c r="F5" i="21"/>
  <c r="F6" i="21"/>
  <c r="U10" i="1" s="1"/>
  <c r="F7" i="21"/>
  <c r="U11" i="1" s="1"/>
  <c r="F8" i="21"/>
  <c r="F9" i="21"/>
  <c r="F10" i="21"/>
  <c r="U14" i="1" s="1"/>
  <c r="F11" i="21"/>
  <c r="U15" i="1" s="1"/>
  <c r="B12" i="21"/>
  <c r="C12" i="21"/>
  <c r="F13" i="21"/>
  <c r="F14" i="21"/>
  <c r="F15" i="21"/>
  <c r="F16" i="21"/>
  <c r="U20" i="1" s="1"/>
  <c r="F17" i="21"/>
  <c r="U21" i="1" s="1"/>
  <c r="F18" i="21"/>
  <c r="U22" i="1" s="1"/>
  <c r="F19" i="21"/>
  <c r="F20" i="21"/>
  <c r="U24" i="1" s="1"/>
  <c r="F21" i="21"/>
  <c r="U25" i="1" s="1"/>
  <c r="F22" i="21"/>
  <c r="F23" i="21"/>
  <c r="U27" i="1" s="1"/>
  <c r="B24" i="21"/>
  <c r="C24" i="21"/>
  <c r="F25" i="21"/>
  <c r="U29" i="1" s="1"/>
  <c r="F26" i="2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F39" i="21"/>
  <c r="U43" i="1" s="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/>
  <c r="F4" i="15"/>
  <c r="O8" i="1" s="1"/>
  <c r="F9" i="15"/>
  <c r="O13" i="1" s="1"/>
  <c r="F40" i="7"/>
  <c r="G44" i="1" s="1"/>
  <c r="F40" i="3"/>
  <c r="C44" i="1" s="1"/>
  <c r="F40" i="4"/>
  <c r="D44" i="1" s="1"/>
  <c r="D45" i="1" s="1"/>
  <c r="F40" i="9"/>
  <c r="I44" i="1" s="1"/>
  <c r="F40" i="10"/>
  <c r="J44" i="1" s="1"/>
  <c r="F40" i="11"/>
  <c r="K44" i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C10" i="1" s="1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D27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40" i="1" s="1"/>
  <c r="F37" i="6"/>
  <c r="F41" i="1" s="1"/>
  <c r="F38" i="6"/>
  <c r="F42" i="1" s="1"/>
  <c r="F39" i="6"/>
  <c r="F43" i="1" s="1"/>
  <c r="F28" i="6"/>
  <c r="F32" i="1" s="1"/>
  <c r="F29" i="6"/>
  <c r="F33" i="1" s="1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/>
  <c r="F22" i="6"/>
  <c r="F26" i="1" s="1"/>
  <c r="F23" i="6"/>
  <c r="F27" i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F41" i="7" s="1"/>
  <c r="F33" i="7"/>
  <c r="G37" i="1" s="1"/>
  <c r="F34" i="7"/>
  <c r="G38" i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/>
  <c r="F25" i="7"/>
  <c r="F27" i="7" s="1"/>
  <c r="G31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/>
  <c r="F5" i="7"/>
  <c r="G9" i="1" s="1"/>
  <c r="F6" i="7"/>
  <c r="G10" i="1" s="1"/>
  <c r="F7" i="7"/>
  <c r="G11" i="1"/>
  <c r="F8" i="7"/>
  <c r="G12" i="1"/>
  <c r="F9" i="7"/>
  <c r="G13" i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F8" i="8"/>
  <c r="H12" i="1" s="1"/>
  <c r="F9" i="8"/>
  <c r="H13" i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/>
  <c r="F28" i="9"/>
  <c r="I32" i="1" s="1"/>
  <c r="F29" i="9"/>
  <c r="I33" i="1" s="1"/>
  <c r="F30" i="9"/>
  <c r="I34" i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/>
  <c r="F17" i="10"/>
  <c r="J21" i="1"/>
  <c r="F4" i="10"/>
  <c r="J8" i="1"/>
  <c r="F5" i="10"/>
  <c r="J9" i="1"/>
  <c r="F6" i="10"/>
  <c r="J10" i="1"/>
  <c r="F7" i="10"/>
  <c r="J11" i="1"/>
  <c r="F8" i="10"/>
  <c r="J12" i="1"/>
  <c r="F9" i="10"/>
  <c r="J13" i="1"/>
  <c r="F10" i="10"/>
  <c r="J14" i="1"/>
  <c r="F11" i="10"/>
  <c r="J15" i="1"/>
  <c r="F13" i="10"/>
  <c r="J17" i="1"/>
  <c r="F14" i="10"/>
  <c r="J18" i="1"/>
  <c r="F15" i="10"/>
  <c r="J19" i="1"/>
  <c r="F16" i="10"/>
  <c r="J20" i="1"/>
  <c r="F18" i="10"/>
  <c r="J22" i="1"/>
  <c r="F19" i="10"/>
  <c r="J23" i="1"/>
  <c r="F20" i="10"/>
  <c r="J24" i="1"/>
  <c r="F21" i="10"/>
  <c r="J25" i="1"/>
  <c r="F22" i="10"/>
  <c r="J26" i="1"/>
  <c r="F23" i="10"/>
  <c r="J27" i="1"/>
  <c r="F25" i="10"/>
  <c r="J29" i="1"/>
  <c r="F26" i="10"/>
  <c r="J30" i="1"/>
  <c r="F28" i="10"/>
  <c r="J32" i="1"/>
  <c r="F29" i="10"/>
  <c r="J33" i="1"/>
  <c r="F30" i="10"/>
  <c r="J34" i="1"/>
  <c r="F32" i="10"/>
  <c r="J36" i="1" s="1"/>
  <c r="F33" i="10"/>
  <c r="J37" i="1"/>
  <c r="F34" i="10"/>
  <c r="J38" i="1" s="1"/>
  <c r="F35" i="10"/>
  <c r="J39" i="1"/>
  <c r="F36" i="10"/>
  <c r="J40" i="1" s="1"/>
  <c r="F37" i="10"/>
  <c r="J41" i="1"/>
  <c r="F38" i="10"/>
  <c r="J42" i="1"/>
  <c r="F39" i="10"/>
  <c r="J43" i="1"/>
  <c r="F4" i="11"/>
  <c r="K8" i="1"/>
  <c r="F5" i="11"/>
  <c r="K9" i="1" s="1"/>
  <c r="F6" i="11"/>
  <c r="K10" i="1"/>
  <c r="F8" i="11"/>
  <c r="K12" i="1" s="1"/>
  <c r="F9" i="11"/>
  <c r="K13" i="1"/>
  <c r="F10" i="11"/>
  <c r="K14" i="1" s="1"/>
  <c r="F11" i="11"/>
  <c r="K15" i="1"/>
  <c r="F13" i="11"/>
  <c r="K17" i="1" s="1"/>
  <c r="F14" i="11"/>
  <c r="K18" i="1"/>
  <c r="F15" i="11"/>
  <c r="K19" i="1" s="1"/>
  <c r="F16" i="11"/>
  <c r="K20" i="1"/>
  <c r="F17" i="11"/>
  <c r="K21" i="1" s="1"/>
  <c r="F18" i="11"/>
  <c r="K22" i="1"/>
  <c r="F19" i="11"/>
  <c r="K23" i="1" s="1"/>
  <c r="F20" i="11"/>
  <c r="K24" i="1"/>
  <c r="F22" i="11"/>
  <c r="K26" i="1" s="1"/>
  <c r="F23" i="11"/>
  <c r="K27" i="1"/>
  <c r="F26" i="11"/>
  <c r="K30" i="1" s="1"/>
  <c r="F28" i="11"/>
  <c r="K32" i="1"/>
  <c r="F29" i="11"/>
  <c r="K33" i="1" s="1"/>
  <c r="F30" i="11"/>
  <c r="K34" i="1"/>
  <c r="F32" i="11"/>
  <c r="K36" i="1" s="1"/>
  <c r="F33" i="11"/>
  <c r="K37" i="1"/>
  <c r="F34" i="11"/>
  <c r="K38" i="1" s="1"/>
  <c r="F35" i="11"/>
  <c r="K39" i="1"/>
  <c r="F36" i="11"/>
  <c r="K40" i="1" s="1"/>
  <c r="F37" i="11"/>
  <c r="K41" i="1"/>
  <c r="F38" i="11"/>
  <c r="K42" i="1" s="1"/>
  <c r="F39" i="11"/>
  <c r="K43" i="1"/>
  <c r="F25" i="11"/>
  <c r="K29" i="1" s="1"/>
  <c r="F21" i="11"/>
  <c r="K25" i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F6" i="12"/>
  <c r="L10" i="1" s="1"/>
  <c r="F7" i="12"/>
  <c r="L11" i="1" s="1"/>
  <c r="F8" i="12"/>
  <c r="L12" i="1" s="1"/>
  <c r="F9" i="12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/>
  <c r="F34" i="14"/>
  <c r="N38" i="1" s="1"/>
  <c r="F35" i="14"/>
  <c r="N39" i="1"/>
  <c r="F36" i="14"/>
  <c r="N40" i="1" s="1"/>
  <c r="F37" i="14"/>
  <c r="N41" i="1"/>
  <c r="F38" i="14"/>
  <c r="N42" i="1" s="1"/>
  <c r="F39" i="14"/>
  <c r="N43" i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/>
  <c r="F4" i="14"/>
  <c r="N8" i="1" s="1"/>
  <c r="F5" i="14"/>
  <c r="N9" i="1" s="1"/>
  <c r="F6" i="14"/>
  <c r="N10" i="1" s="1"/>
  <c r="F7" i="14"/>
  <c r="N11" i="1"/>
  <c r="F8" i="14"/>
  <c r="N12" i="1" s="1"/>
  <c r="F9" i="14"/>
  <c r="N13" i="1" s="1"/>
  <c r="F10" i="14"/>
  <c r="N14" i="1" s="1"/>
  <c r="F11" i="14"/>
  <c r="N15" i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/>
  <c r="F34" i="16"/>
  <c r="P38" i="1" s="1"/>
  <c r="F35" i="16"/>
  <c r="P39" i="1" s="1"/>
  <c r="F36" i="16"/>
  <c r="P40" i="1" s="1"/>
  <c r="F37" i="16"/>
  <c r="P41" i="1"/>
  <c r="F38" i="16"/>
  <c r="P42" i="1" s="1"/>
  <c r="F39" i="16"/>
  <c r="P43" i="1" s="1"/>
  <c r="F28" i="16"/>
  <c r="P32" i="1" s="1"/>
  <c r="F29" i="16"/>
  <c r="P33" i="1"/>
  <c r="F30" i="16"/>
  <c r="P34" i="1" s="1"/>
  <c r="F25" i="16"/>
  <c r="P29" i="1"/>
  <c r="F26" i="16"/>
  <c r="P30" i="1" s="1"/>
  <c r="F13" i="16"/>
  <c r="P17" i="1"/>
  <c r="F14" i="16"/>
  <c r="P18" i="1" s="1"/>
  <c r="F15" i="16"/>
  <c r="F24" i="16" s="1"/>
  <c r="P28" i="1" s="1"/>
  <c r="F16" i="16"/>
  <c r="P20" i="1" s="1"/>
  <c r="F17" i="16"/>
  <c r="P21" i="1"/>
  <c r="F18" i="16"/>
  <c r="P22" i="1" s="1"/>
  <c r="F19" i="16"/>
  <c r="P23" i="1" s="1"/>
  <c r="F20" i="16"/>
  <c r="P24" i="1" s="1"/>
  <c r="F21" i="16"/>
  <c r="P25" i="1"/>
  <c r="F22" i="16"/>
  <c r="P26" i="1" s="1"/>
  <c r="F23" i="16"/>
  <c r="P27" i="1" s="1"/>
  <c r="F4" i="16"/>
  <c r="P8" i="1" s="1"/>
  <c r="F5" i="16"/>
  <c r="P9" i="1"/>
  <c r="F6" i="16"/>
  <c r="P10" i="1" s="1"/>
  <c r="F7" i="16"/>
  <c r="P11" i="1" s="1"/>
  <c r="F8" i="16"/>
  <c r="P12" i="1" s="1"/>
  <c r="F9" i="16"/>
  <c r="P13" i="1"/>
  <c r="F10" i="16"/>
  <c r="P14" i="1" s="1"/>
  <c r="F11" i="16"/>
  <c r="P15" i="1" s="1"/>
  <c r="F32" i="17"/>
  <c r="Q36" i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/>
  <c r="F39" i="17"/>
  <c r="Q43" i="1"/>
  <c r="F28" i="17"/>
  <c r="Q32" i="1" s="1"/>
  <c r="F29" i="17"/>
  <c r="Q33" i="1" s="1"/>
  <c r="F30" i="17"/>
  <c r="Q34" i="1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F35" i="18"/>
  <c r="R39" i="1" s="1"/>
  <c r="F36" i="18"/>
  <c r="R40" i="1"/>
  <c r="F37" i="18"/>
  <c r="R41" i="1" s="1"/>
  <c r="F38" i="18"/>
  <c r="R42" i="1" s="1"/>
  <c r="F39" i="18"/>
  <c r="R43" i="1" s="1"/>
  <c r="F28" i="18"/>
  <c r="R32" i="1"/>
  <c r="F29" i="18"/>
  <c r="R33" i="1" s="1"/>
  <c r="F30" i="18"/>
  <c r="R34" i="1"/>
  <c r="F25" i="18"/>
  <c r="R29" i="1" s="1"/>
  <c r="F26" i="18"/>
  <c r="R30" i="1"/>
  <c r="F13" i="18"/>
  <c r="R17" i="1" s="1"/>
  <c r="F14" i="18"/>
  <c r="R18" i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/>
  <c r="F5" i="18"/>
  <c r="R9" i="1" s="1"/>
  <c r="F6" i="18"/>
  <c r="R10" i="1"/>
  <c r="F7" i="18"/>
  <c r="R11" i="1" s="1"/>
  <c r="F8" i="18"/>
  <c r="R12" i="1"/>
  <c r="F9" i="18"/>
  <c r="R13" i="1" s="1"/>
  <c r="F10" i="18"/>
  <c r="R14" i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S8" i="1" s="1"/>
  <c r="F5" i="19"/>
  <c r="S9" i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/>
  <c r="F35" i="20"/>
  <c r="T39" i="1" s="1"/>
  <c r="F36" i="20"/>
  <c r="T40" i="1" s="1"/>
  <c r="F37" i="20"/>
  <c r="T41" i="1" s="1"/>
  <c r="F38" i="20"/>
  <c r="T42" i="1"/>
  <c r="F39" i="20"/>
  <c r="T43" i="1" s="1"/>
  <c r="F28" i="20"/>
  <c r="T32" i="1" s="1"/>
  <c r="F29" i="20"/>
  <c r="T33" i="1" s="1"/>
  <c r="F30" i="20"/>
  <c r="T34" i="1" s="1"/>
  <c r="F25" i="20"/>
  <c r="T29" i="1" s="1"/>
  <c r="F26" i="20"/>
  <c r="T30" i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/>
  <c r="F21" i="20"/>
  <c r="T25" i="1" s="1"/>
  <c r="F22" i="20"/>
  <c r="T26" i="1" s="1"/>
  <c r="F23" i="20"/>
  <c r="T27" i="1" s="1"/>
  <c r="F4" i="20"/>
  <c r="T8" i="1"/>
  <c r="F5" i="20"/>
  <c r="T9" i="1" s="1"/>
  <c r="F6" i="20"/>
  <c r="F12" i="20" s="1"/>
  <c r="T16" i="1" s="1"/>
  <c r="F7" i="20"/>
  <c r="T11" i="1" s="1"/>
  <c r="F8" i="20"/>
  <c r="T12" i="1"/>
  <c r="F9" i="20"/>
  <c r="T13" i="1" s="1"/>
  <c r="F10" i="20"/>
  <c r="T14" i="1"/>
  <c r="F11" i="20"/>
  <c r="T15" i="1" s="1"/>
  <c r="U37" i="1"/>
  <c r="U38" i="1"/>
  <c r="U41" i="1"/>
  <c r="U42" i="1"/>
  <c r="U32" i="1"/>
  <c r="U34" i="1"/>
  <c r="U30" i="1"/>
  <c r="U17" i="1"/>
  <c r="U18" i="1"/>
  <c r="U19" i="1"/>
  <c r="U23" i="1"/>
  <c r="U26" i="1"/>
  <c r="U9" i="1"/>
  <c r="U13" i="1"/>
  <c r="F32" i="22"/>
  <c r="V36" i="1" s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F29" i="22"/>
  <c r="V33" i="1" s="1"/>
  <c r="F30" i="22"/>
  <c r="V34" i="1"/>
  <c r="F25" i="22"/>
  <c r="V29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/>
  <c r="F11" i="22"/>
  <c r="V15" i="1" s="1"/>
  <c r="F32" i="23"/>
  <c r="W36" i="1" s="1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W32" i="1" s="1"/>
  <c r="F29" i="23"/>
  <c r="W33" i="1" s="1"/>
  <c r="F30" i="23"/>
  <c r="W34" i="1" s="1"/>
  <c r="F25" i="23"/>
  <c r="W29" i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W10" i="1" s="1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Y43" i="1" s="1"/>
  <c r="F28" i="25"/>
  <c r="Y32" i="1" s="1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Z32" i="1" s="1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F11" i="26"/>
  <c r="Z15" i="1" s="1"/>
  <c r="F32" i="27"/>
  <c r="AA36" i="1" s="1"/>
  <c r="F33" i="27"/>
  <c r="AA37" i="1"/>
  <c r="F34" i="27"/>
  <c r="AA38" i="1" s="1"/>
  <c r="F35" i="27"/>
  <c r="AA39" i="1"/>
  <c r="F36" i="27"/>
  <c r="AA40" i="1" s="1"/>
  <c r="F37" i="27"/>
  <c r="AA41" i="1"/>
  <c r="F38" i="27"/>
  <c r="AA42" i="1" s="1"/>
  <c r="F39" i="27"/>
  <c r="AA43" i="1" s="1"/>
  <c r="F28" i="27"/>
  <c r="AA32" i="1" s="1"/>
  <c r="F29" i="27"/>
  <c r="AA33" i="1"/>
  <c r="F30" i="27"/>
  <c r="AA34" i="1" s="1"/>
  <c r="F25" i="27"/>
  <c r="AA29" i="1"/>
  <c r="F26" i="27"/>
  <c r="AA30" i="1" s="1"/>
  <c r="F13" i="27"/>
  <c r="AA17" i="1"/>
  <c r="F14" i="27"/>
  <c r="AA18" i="1" s="1"/>
  <c r="F15" i="27"/>
  <c r="AA19" i="1" s="1"/>
  <c r="F16" i="27"/>
  <c r="AA20" i="1" s="1"/>
  <c r="F17" i="27"/>
  <c r="AA21" i="1"/>
  <c r="F18" i="27"/>
  <c r="AA22" i="1" s="1"/>
  <c r="F19" i="27"/>
  <c r="AA23" i="1" s="1"/>
  <c r="F20" i="27"/>
  <c r="AA24" i="1" s="1"/>
  <c r="F21" i="27"/>
  <c r="AA25" i="1"/>
  <c r="F22" i="27"/>
  <c r="AA26" i="1" s="1"/>
  <c r="F23" i="27"/>
  <c r="AA27" i="1"/>
  <c r="F4" i="27"/>
  <c r="AA8" i="1" s="1"/>
  <c r="F5" i="27"/>
  <c r="AA9" i="1" s="1"/>
  <c r="F6" i="27"/>
  <c r="AA10" i="1" s="1"/>
  <c r="F7" i="27"/>
  <c r="AA11" i="1"/>
  <c r="F8" i="27"/>
  <c r="AA12" i="1" s="1"/>
  <c r="F9" i="27"/>
  <c r="AA13" i="1" s="1"/>
  <c r="F10" i="27"/>
  <c r="AA14" i="1" s="1"/>
  <c r="F11" i="27"/>
  <c r="AA15" i="1"/>
  <c r="F32" i="28"/>
  <c r="AB36" i="1"/>
  <c r="F33" i="28"/>
  <c r="AB37" i="1" s="1"/>
  <c r="F34" i="28"/>
  <c r="AB38" i="1"/>
  <c r="F35" i="28"/>
  <c r="AB39" i="1" s="1"/>
  <c r="F36" i="28"/>
  <c r="AB40" i="1" s="1"/>
  <c r="F37" i="28"/>
  <c r="AB41" i="1" s="1"/>
  <c r="F38" i="28"/>
  <c r="AB42" i="1"/>
  <c r="F39" i="28"/>
  <c r="AB43" i="1" s="1"/>
  <c r="F28" i="28"/>
  <c r="AB32" i="1" s="1"/>
  <c r="F29" i="28"/>
  <c r="AB33" i="1" s="1"/>
  <c r="F30" i="28"/>
  <c r="F31" i="28" s="1"/>
  <c r="AB35" i="1" s="1"/>
  <c r="F25" i="28"/>
  <c r="AB29" i="1" s="1"/>
  <c r="F26" i="28"/>
  <c r="AB30" i="1"/>
  <c r="F13" i="28"/>
  <c r="AB17" i="1" s="1"/>
  <c r="F14" i="28"/>
  <c r="AB18" i="1" s="1"/>
  <c r="F15" i="28"/>
  <c r="AB19" i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/>
  <c r="F22" i="28"/>
  <c r="AB26" i="1" s="1"/>
  <c r="F23" i="28"/>
  <c r="AB27" i="1"/>
  <c r="F4" i="28"/>
  <c r="AB8" i="1" s="1"/>
  <c r="F5" i="28"/>
  <c r="AB9" i="1"/>
  <c r="F6" i="28"/>
  <c r="AB10" i="1" s="1"/>
  <c r="F7" i="28"/>
  <c r="AB11" i="1"/>
  <c r="F8" i="28"/>
  <c r="AB12" i="1" s="1"/>
  <c r="F9" i="28"/>
  <c r="AB13" i="1"/>
  <c r="F10" i="28"/>
  <c r="AB14" i="1" s="1"/>
  <c r="F11" i="28"/>
  <c r="AB15" i="1"/>
  <c r="F32" i="29"/>
  <c r="AC36" i="1" s="1"/>
  <c r="F33" i="29"/>
  <c r="AC37" i="1" s="1"/>
  <c r="F34" i="29"/>
  <c r="AC38" i="1" s="1"/>
  <c r="F35" i="29"/>
  <c r="AC39" i="1" s="1"/>
  <c r="F36" i="29"/>
  <c r="AC40" i="1" s="1"/>
  <c r="F37" i="29"/>
  <c r="AC41" i="1" s="1"/>
  <c r="F38" i="29"/>
  <c r="AC42" i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/>
  <c r="F34" i="30"/>
  <c r="AD38" i="1" s="1"/>
  <c r="F35" i="30"/>
  <c r="AD39" i="1"/>
  <c r="F36" i="30"/>
  <c r="AD40" i="1" s="1"/>
  <c r="F37" i="30"/>
  <c r="AD41" i="1"/>
  <c r="F38" i="30"/>
  <c r="AD42" i="1" s="1"/>
  <c r="F39" i="30"/>
  <c r="F41" i="30" s="1"/>
  <c r="F28" i="30"/>
  <c r="AD32" i="1" s="1"/>
  <c r="F29" i="30"/>
  <c r="AD33" i="1"/>
  <c r="F30" i="30"/>
  <c r="AD34" i="1" s="1"/>
  <c r="F25" i="30"/>
  <c r="AD29" i="1"/>
  <c r="F26" i="30"/>
  <c r="AD30" i="1" s="1"/>
  <c r="F13" i="30"/>
  <c r="AD17" i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AE32" i="1" s="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/>
  <c r="F20" i="32"/>
  <c r="AF24" i="1" s="1"/>
  <c r="F21" i="32"/>
  <c r="AF25" i="1" s="1"/>
  <c r="F22" i="32"/>
  <c r="AF26" i="1" s="1"/>
  <c r="F23" i="32"/>
  <c r="AF27" i="1" s="1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F27" i="2" s="1"/>
  <c r="B31" i="1" s="1"/>
  <c r="F13" i="2"/>
  <c r="B17" i="1" s="1"/>
  <c r="F14" i="2"/>
  <c r="B18" i="1" s="1"/>
  <c r="F15" i="2"/>
  <c r="B19" i="1" s="1"/>
  <c r="F16" i="2"/>
  <c r="B20" i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J45" i="1"/>
  <c r="K45" i="1"/>
  <c r="N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4"/>
  <c r="F42" i="10"/>
  <c r="F42" i="11"/>
  <c r="F41" i="4"/>
  <c r="F41" i="10"/>
  <c r="F41" i="11"/>
  <c r="F41" i="14"/>
  <c r="F41" i="20"/>
  <c r="F41" i="28"/>
  <c r="C9" i="33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F27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F27" i="28"/>
  <c r="E27" i="28"/>
  <c r="D27" i="28"/>
  <c r="C27" i="28"/>
  <c r="B27" i="28"/>
  <c r="E24" i="28"/>
  <c r="D24" i="28"/>
  <c r="C24" i="28"/>
  <c r="B24" i="28"/>
  <c r="F12" i="28"/>
  <c r="AB16" i="1" s="1"/>
  <c r="E12" i="28"/>
  <c r="D12" i="28"/>
  <c r="C12" i="28"/>
  <c r="B12" i="28"/>
  <c r="F31" i="27"/>
  <c r="D31" i="27"/>
  <c r="C31" i="27"/>
  <c r="B31" i="27"/>
  <c r="F27" i="27"/>
  <c r="E27" i="27"/>
  <c r="D27" i="27"/>
  <c r="C27" i="27"/>
  <c r="B27" i="27"/>
  <c r="E24" i="27"/>
  <c r="D24" i="27"/>
  <c r="C24" i="27"/>
  <c r="B24" i="27"/>
  <c r="F12" i="27"/>
  <c r="AA16" i="1" s="1"/>
  <c r="E12" i="27"/>
  <c r="D12" i="27"/>
  <c r="C12" i="27"/>
  <c r="B12" i="27"/>
  <c r="D31" i="26"/>
  <c r="C31" i="26"/>
  <c r="B31" i="26"/>
  <c r="F27" i="26"/>
  <c r="Z31" i="1" s="1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E24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F27" i="23"/>
  <c r="W31" i="1" s="1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F27" i="22"/>
  <c r="V31" i="1" s="1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E24" i="18"/>
  <c r="D24" i="18"/>
  <c r="C24" i="18"/>
  <c r="B24" i="18"/>
  <c r="F12" i="18"/>
  <c r="R16" i="1" s="1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F27" i="16"/>
  <c r="P31" i="1" s="1"/>
  <c r="D27" i="16"/>
  <c r="C27" i="16"/>
  <c r="B27" i="16"/>
  <c r="D24" i="16"/>
  <c r="C24" i="16"/>
  <c r="B24" i="16"/>
  <c r="D12" i="16"/>
  <c r="C12" i="16"/>
  <c r="B12" i="16"/>
  <c r="D31" i="15"/>
  <c r="C31" i="15"/>
  <c r="B31" i="15"/>
  <c r="D27" i="15"/>
  <c r="C27" i="15"/>
  <c r="B27" i="15"/>
  <c r="D24" i="15"/>
  <c r="C24" i="15"/>
  <c r="B24" i="15"/>
  <c r="D12" i="15"/>
  <c r="C12" i="15"/>
  <c r="B12" i="15"/>
  <c r="F31" i="14"/>
  <c r="D31" i="14"/>
  <c r="C31" i="14"/>
  <c r="B31" i="14"/>
  <c r="F27" i="14"/>
  <c r="E27" i="14"/>
  <c r="D27" i="14"/>
  <c r="C27" i="14"/>
  <c r="B27" i="14"/>
  <c r="F24" i="14"/>
  <c r="N28" i="1" s="1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F31" i="11"/>
  <c r="D31" i="11"/>
  <c r="C31" i="11"/>
  <c r="B31" i="11"/>
  <c r="F27" i="11"/>
  <c r="E27" i="11"/>
  <c r="D27" i="11"/>
  <c r="C27" i="11"/>
  <c r="B27" i="11"/>
  <c r="F24" i="11"/>
  <c r="E24" i="11"/>
  <c r="D24" i="11"/>
  <c r="C24" i="11"/>
  <c r="B24" i="11"/>
  <c r="F12" i="11"/>
  <c r="E12" i="11"/>
  <c r="D12" i="11"/>
  <c r="C12" i="11"/>
  <c r="B12" i="11"/>
  <c r="F31" i="10"/>
  <c r="D31" i="10"/>
  <c r="C31" i="10"/>
  <c r="B31" i="10"/>
  <c r="F27" i="10"/>
  <c r="E27" i="10"/>
  <c r="D27" i="10"/>
  <c r="C27" i="10"/>
  <c r="B27" i="10"/>
  <c r="F24" i="10"/>
  <c r="E24" i="10"/>
  <c r="D24" i="10"/>
  <c r="C24" i="10"/>
  <c r="B24" i="10"/>
  <c r="F12" i="10"/>
  <c r="J16" i="1" s="1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F12" i="5"/>
  <c r="E16" i="1" s="1"/>
  <c r="C12" i="5"/>
  <c r="B12" i="5"/>
  <c r="F31" i="4"/>
  <c r="D31" i="4"/>
  <c r="C31" i="4"/>
  <c r="B31" i="4"/>
  <c r="F27" i="4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C35" i="1" s="1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AG47" i="1"/>
  <c r="D31" i="2"/>
  <c r="B31" i="2"/>
  <c r="E27" i="2"/>
  <c r="D27" i="2"/>
  <c r="B27" i="2"/>
  <c r="E24" i="2"/>
  <c r="D24" i="2"/>
  <c r="B24" i="2"/>
  <c r="E12" i="2"/>
  <c r="D12" i="2"/>
  <c r="B12" i="2"/>
  <c r="AF31" i="1"/>
  <c r="AD28" i="1"/>
  <c r="K28" i="1"/>
  <c r="J28" i="1"/>
  <c r="D28" i="1"/>
  <c r="D16" i="1"/>
  <c r="K16" i="1"/>
  <c r="AD16" i="1"/>
  <c r="D31" i="1"/>
  <c r="J31" i="1"/>
  <c r="K31" i="1"/>
  <c r="N31" i="1"/>
  <c r="R31" i="1"/>
  <c r="T31" i="1"/>
  <c r="AA31" i="1"/>
  <c r="AB31" i="1"/>
  <c r="D35" i="1"/>
  <c r="J35" i="1"/>
  <c r="K35" i="1"/>
  <c r="N35" i="1"/>
  <c r="R35" i="1"/>
  <c r="AA35" i="1"/>
  <c r="F42" i="30" l="1"/>
  <c r="AD43" i="1"/>
  <c r="AD46" i="1" s="1"/>
  <c r="AD3" i="33" s="1"/>
  <c r="AB34" i="1"/>
  <c r="F42" i="28"/>
  <c r="F24" i="28"/>
  <c r="AB28" i="1" s="1"/>
  <c r="F12" i="26"/>
  <c r="Z16" i="1" s="1"/>
  <c r="Z14" i="1"/>
  <c r="Z46" i="1" s="1"/>
  <c r="Z3" i="33" s="1"/>
  <c r="F24" i="26"/>
  <c r="Z28" i="1" s="1"/>
  <c r="F31" i="26"/>
  <c r="Z35" i="1" s="1"/>
  <c r="Z45" i="1"/>
  <c r="F41" i="26"/>
  <c r="F42" i="26"/>
  <c r="F27" i="25"/>
  <c r="Y31" i="1" s="1"/>
  <c r="F31" i="25"/>
  <c r="Y35" i="1" s="1"/>
  <c r="F41" i="25"/>
  <c r="F12" i="25"/>
  <c r="Y16" i="1" s="1"/>
  <c r="Y45" i="1"/>
  <c r="F42" i="25"/>
  <c r="F24" i="25"/>
  <c r="Y28" i="1" s="1"/>
  <c r="F27" i="24"/>
  <c r="X31" i="1" s="1"/>
  <c r="X30" i="1"/>
  <c r="AG30" i="1" s="1"/>
  <c r="B34" i="33" s="1"/>
  <c r="I24" i="33"/>
  <c r="G16" i="33"/>
  <c r="F31" i="20"/>
  <c r="T35" i="1" s="1"/>
  <c r="F41" i="18"/>
  <c r="F31" i="17"/>
  <c r="Q35" i="1" s="1"/>
  <c r="F41" i="16"/>
  <c r="P19" i="1"/>
  <c r="AG19" i="1" s="1"/>
  <c r="B24" i="33" s="1"/>
  <c r="F12" i="16"/>
  <c r="P16" i="1" s="1"/>
  <c r="F42" i="16"/>
  <c r="F42" i="14"/>
  <c r="F27" i="12"/>
  <c r="L31" i="1" s="1"/>
  <c r="F27" i="9"/>
  <c r="I31" i="1" s="1"/>
  <c r="G36" i="1"/>
  <c r="G46" i="1" s="1"/>
  <c r="G29" i="1"/>
  <c r="AG29" i="1" s="1"/>
  <c r="B33" i="33" s="1"/>
  <c r="F12" i="7"/>
  <c r="G16" i="1" s="1"/>
  <c r="F31" i="5"/>
  <c r="E35" i="1" s="1"/>
  <c r="B30" i="1"/>
  <c r="F12" i="32"/>
  <c r="AF16" i="1" s="1"/>
  <c r="F31" i="32"/>
  <c r="AF35" i="1" s="1"/>
  <c r="F24" i="32"/>
  <c r="AF28" i="1" s="1"/>
  <c r="F41" i="32"/>
  <c r="F42" i="32"/>
  <c r="F31" i="31"/>
  <c r="AE35" i="1" s="1"/>
  <c r="F24" i="31"/>
  <c r="AE28" i="1" s="1"/>
  <c r="F12" i="31"/>
  <c r="AE16" i="1" s="1"/>
  <c r="F41" i="31"/>
  <c r="F42" i="31"/>
  <c r="F24" i="27"/>
  <c r="AA28" i="1" s="1"/>
  <c r="F41" i="27"/>
  <c r="F42" i="27"/>
  <c r="AA45" i="1"/>
  <c r="F24" i="24"/>
  <c r="X28" i="1" s="1"/>
  <c r="F12" i="24"/>
  <c r="X16" i="1" s="1"/>
  <c r="F31" i="24"/>
  <c r="X35" i="1" s="1"/>
  <c r="X45" i="1"/>
  <c r="F41" i="24"/>
  <c r="F42" i="24"/>
  <c r="F31" i="23"/>
  <c r="W35" i="1" s="1"/>
  <c r="F24" i="23"/>
  <c r="W28" i="1" s="1"/>
  <c r="W45" i="1"/>
  <c r="F41" i="23"/>
  <c r="F12" i="23"/>
  <c r="W16" i="1" s="1"/>
  <c r="F42" i="23"/>
  <c r="F31" i="22"/>
  <c r="V35" i="1" s="1"/>
  <c r="F41" i="22"/>
  <c r="V45" i="1"/>
  <c r="V32" i="1"/>
  <c r="AG32" i="1" s="1"/>
  <c r="F12" i="22"/>
  <c r="V16" i="1" s="1"/>
  <c r="F42" i="22"/>
  <c r="F24" i="22"/>
  <c r="V28" i="1" s="1"/>
  <c r="F31" i="21"/>
  <c r="U35" i="1" s="1"/>
  <c r="F27" i="21"/>
  <c r="U31" i="1" s="1"/>
  <c r="F12" i="21"/>
  <c r="U16" i="1" s="1"/>
  <c r="U12" i="1"/>
  <c r="F42" i="21"/>
  <c r="U39" i="1"/>
  <c r="U45" i="1" s="1"/>
  <c r="T10" i="1"/>
  <c r="T46" i="1" s="1"/>
  <c r="F42" i="20"/>
  <c r="F24" i="20"/>
  <c r="T28" i="1" s="1"/>
  <c r="F41" i="19"/>
  <c r="F12" i="19"/>
  <c r="S16" i="1" s="1"/>
  <c r="F31" i="19"/>
  <c r="S35" i="1" s="1"/>
  <c r="F42" i="19"/>
  <c r="F24" i="19"/>
  <c r="S28" i="1" s="1"/>
  <c r="S45" i="1"/>
  <c r="F42" i="18"/>
  <c r="F24" i="18"/>
  <c r="R28" i="1" s="1"/>
  <c r="R38" i="1"/>
  <c r="R45" i="1" s="1"/>
  <c r="F24" i="17"/>
  <c r="Q28" i="1" s="1"/>
  <c r="F27" i="17"/>
  <c r="Q31" i="1" s="1"/>
  <c r="F41" i="17"/>
  <c r="Q45" i="1"/>
  <c r="F12" i="17"/>
  <c r="Q16" i="1" s="1"/>
  <c r="F42" i="17"/>
  <c r="F27" i="15"/>
  <c r="O31" i="1" s="1"/>
  <c r="F31" i="15"/>
  <c r="O35" i="1" s="1"/>
  <c r="P45" i="1"/>
  <c r="F41" i="15"/>
  <c r="O45" i="1"/>
  <c r="F24" i="15"/>
  <c r="O28" i="1" s="1"/>
  <c r="F42" i="15"/>
  <c r="F12" i="15"/>
  <c r="O16" i="1" s="1"/>
  <c r="F12" i="14"/>
  <c r="N16" i="1" s="1"/>
  <c r="F27" i="13"/>
  <c r="M31" i="1" s="1"/>
  <c r="F31" i="13"/>
  <c r="M35" i="1" s="1"/>
  <c r="F12" i="13"/>
  <c r="M16" i="1" s="1"/>
  <c r="F24" i="13"/>
  <c r="M28" i="1" s="1"/>
  <c r="M45" i="1"/>
  <c r="F41" i="13"/>
  <c r="F42" i="13"/>
  <c r="F41" i="12"/>
  <c r="L45" i="1"/>
  <c r="F31" i="12"/>
  <c r="L35" i="1" s="1"/>
  <c r="F24" i="12"/>
  <c r="L28" i="1" s="1"/>
  <c r="F12" i="12"/>
  <c r="L16" i="1" s="1"/>
  <c r="F42" i="12"/>
  <c r="L13" i="1"/>
  <c r="L46" i="1" s="1"/>
  <c r="L3" i="33" s="1"/>
  <c r="L9" i="1"/>
  <c r="F41" i="9"/>
  <c r="F12" i="9"/>
  <c r="I16" i="1" s="1"/>
  <c r="F31" i="9"/>
  <c r="I35" i="1" s="1"/>
  <c r="I45" i="1"/>
  <c r="F42" i="9"/>
  <c r="F24" i="9"/>
  <c r="I28" i="1" s="1"/>
  <c r="F31" i="8"/>
  <c r="H35" i="1" s="1"/>
  <c r="F27" i="8"/>
  <c r="H31" i="1" s="1"/>
  <c r="H45" i="1"/>
  <c r="F41" i="8"/>
  <c r="F24" i="8"/>
  <c r="H28" i="1" s="1"/>
  <c r="F42" i="8"/>
  <c r="F12" i="8"/>
  <c r="H16" i="1" s="1"/>
  <c r="H11" i="1"/>
  <c r="H46" i="1" s="1"/>
  <c r="C45" i="1"/>
  <c r="AG27" i="1"/>
  <c r="B32" i="33" s="1"/>
  <c r="F24" i="7"/>
  <c r="G28" i="1" s="1"/>
  <c r="F42" i="7"/>
  <c r="F31" i="7"/>
  <c r="G35" i="1" s="1"/>
  <c r="AG33" i="1"/>
  <c r="B36" i="33" s="1"/>
  <c r="F45" i="1"/>
  <c r="F31" i="6"/>
  <c r="F35" i="1" s="1"/>
  <c r="AG23" i="1"/>
  <c r="B28" i="33" s="1"/>
  <c r="F12" i="6"/>
  <c r="F16" i="1" s="1"/>
  <c r="F41" i="6"/>
  <c r="AG13" i="1"/>
  <c r="B19" i="33" s="1"/>
  <c r="AG15" i="1"/>
  <c r="B21" i="33" s="1"/>
  <c r="F27" i="6"/>
  <c r="F31" i="1" s="1"/>
  <c r="F24" i="6"/>
  <c r="F28" i="1" s="1"/>
  <c r="F42" i="6"/>
  <c r="F27" i="5"/>
  <c r="E31" i="1" s="1"/>
  <c r="F42" i="5"/>
  <c r="F41" i="5"/>
  <c r="E45" i="1"/>
  <c r="F24" i="5"/>
  <c r="E28" i="1" s="1"/>
  <c r="E46" i="1"/>
  <c r="F27" i="3"/>
  <c r="C31" i="1" s="1"/>
  <c r="F24" i="2"/>
  <c r="B28" i="1" s="1"/>
  <c r="AG41" i="1"/>
  <c r="B43" i="33" s="1"/>
  <c r="F27" i="29"/>
  <c r="AC31" i="1" s="1"/>
  <c r="F41" i="2"/>
  <c r="F31" i="2"/>
  <c r="B35" i="1" s="1"/>
  <c r="AG21" i="1"/>
  <c r="B26" i="33" s="1"/>
  <c r="AG18" i="1"/>
  <c r="B23" i="33" s="1"/>
  <c r="AG26" i="1"/>
  <c r="B31" i="33" s="1"/>
  <c r="AG25" i="1"/>
  <c r="B30" i="33" s="1"/>
  <c r="F42" i="2"/>
  <c r="AG9" i="1"/>
  <c r="B15" i="33" s="1"/>
  <c r="F12" i="2"/>
  <c r="B16" i="1" s="1"/>
  <c r="AG17" i="1"/>
  <c r="B22" i="33" s="1"/>
  <c r="AG42" i="1"/>
  <c r="B44" i="33" s="1"/>
  <c r="F31" i="29"/>
  <c r="AC35" i="1" s="1"/>
  <c r="AG34" i="1"/>
  <c r="B37" i="33" s="1"/>
  <c r="AG24" i="1"/>
  <c r="B29" i="33" s="1"/>
  <c r="AG43" i="1"/>
  <c r="B45" i="33" s="1"/>
  <c r="AG22" i="1"/>
  <c r="B27" i="33" s="1"/>
  <c r="F24" i="29"/>
  <c r="AC28" i="1" s="1"/>
  <c r="F41" i="29"/>
  <c r="F42" i="29"/>
  <c r="AG12" i="1"/>
  <c r="B18" i="33" s="1"/>
  <c r="F12" i="29"/>
  <c r="AC16" i="1" s="1"/>
  <c r="Z16" i="33"/>
  <c r="B10" i="33"/>
  <c r="C10" i="33"/>
  <c r="T16" i="33"/>
  <c r="C29" i="33"/>
  <c r="I16" i="33"/>
  <c r="C40" i="33"/>
  <c r="N10" i="33"/>
  <c r="C20" i="33"/>
  <c r="S10" i="33"/>
  <c r="P16" i="33"/>
  <c r="C24" i="33"/>
  <c r="C45" i="33"/>
  <c r="J10" i="33"/>
  <c r="AD10" i="33"/>
  <c r="Y16" i="33"/>
  <c r="C36" i="33"/>
  <c r="K10" i="33"/>
  <c r="V10" i="33"/>
  <c r="H16" i="33"/>
  <c r="Q16" i="33"/>
  <c r="C16" i="33"/>
  <c r="C28" i="33"/>
  <c r="C37" i="33"/>
  <c r="I21" i="33"/>
  <c r="F10" i="33"/>
  <c r="R10" i="33"/>
  <c r="AA10" i="33"/>
  <c r="L16" i="33"/>
  <c r="X16" i="33"/>
  <c r="C21" i="33"/>
  <c r="C32" i="33"/>
  <c r="C44" i="33"/>
  <c r="G10" i="33"/>
  <c r="O10" i="33"/>
  <c r="W10" i="33"/>
  <c r="AE10" i="33"/>
  <c r="M16" i="33"/>
  <c r="U16" i="33"/>
  <c r="C17" i="33"/>
  <c r="C25" i="33"/>
  <c r="C33" i="33"/>
  <c r="C41" i="33"/>
  <c r="I22" i="33"/>
  <c r="AB46" i="1"/>
  <c r="AB3" i="33" s="1"/>
  <c r="AG40" i="1"/>
  <c r="B42" i="33" s="1"/>
  <c r="AD45" i="1"/>
  <c r="AG37" i="1"/>
  <c r="B39" i="33" s="1"/>
  <c r="B45" i="1"/>
  <c r="AC45" i="1"/>
  <c r="AF46" i="1"/>
  <c r="AF45" i="1"/>
  <c r="AG8" i="1"/>
  <c r="B14" i="33" s="1"/>
  <c r="AG20" i="1"/>
  <c r="B25" i="33" s="1"/>
  <c r="AE45" i="1"/>
  <c r="AC46" i="1"/>
  <c r="AC3" i="33" s="1"/>
  <c r="F41" i="3"/>
  <c r="AB45" i="1"/>
  <c r="T45" i="1"/>
  <c r="B46" i="1"/>
  <c r="AE46" i="1"/>
  <c r="AA46" i="1"/>
  <c r="AA3" i="33" s="1"/>
  <c r="S46" i="1"/>
  <c r="S3" i="33" s="1"/>
  <c r="P46" i="1"/>
  <c r="O46" i="1"/>
  <c r="F12" i="3"/>
  <c r="C16" i="1" s="1"/>
  <c r="Y46" i="1"/>
  <c r="Y3" i="33" s="1"/>
  <c r="X46" i="1"/>
  <c r="X3" i="33" s="1"/>
  <c r="Q46" i="1"/>
  <c r="F24" i="3"/>
  <c r="C28" i="1" s="1"/>
  <c r="F42" i="3"/>
  <c r="W46" i="1"/>
  <c r="W3" i="33" s="1"/>
  <c r="K46" i="1"/>
  <c r="D46" i="1"/>
  <c r="J46" i="1"/>
  <c r="I46" i="1"/>
  <c r="C46" i="1"/>
  <c r="N46" i="1"/>
  <c r="M46" i="1"/>
  <c r="F46" i="1"/>
  <c r="AG44" i="1"/>
  <c r="B46" i="33" s="1"/>
  <c r="F41" i="21"/>
  <c r="F24" i="21"/>
  <c r="U28" i="1" s="1"/>
  <c r="D10" i="33"/>
  <c r="H10" i="33"/>
  <c r="L10" i="33"/>
  <c r="P10" i="33"/>
  <c r="T10" i="33"/>
  <c r="X10" i="33"/>
  <c r="AB10" i="33"/>
  <c r="AF10" i="33"/>
  <c r="J16" i="33"/>
  <c r="N16" i="33"/>
  <c r="R16" i="33"/>
  <c r="V16" i="33"/>
  <c r="C14" i="33"/>
  <c r="C18" i="33"/>
  <c r="C22" i="33"/>
  <c r="C26" i="33"/>
  <c r="C30" i="33"/>
  <c r="C34" i="33"/>
  <c r="C38" i="33"/>
  <c r="C42" i="33"/>
  <c r="C46" i="33"/>
  <c r="I23" i="33"/>
  <c r="E10" i="33"/>
  <c r="I10" i="33"/>
  <c r="M10" i="33"/>
  <c r="Q10" i="33"/>
  <c r="U10" i="33"/>
  <c r="Y10" i="33"/>
  <c r="AC10" i="33"/>
  <c r="K16" i="33"/>
  <c r="O16" i="33"/>
  <c r="S16" i="33"/>
  <c r="W16" i="33"/>
  <c r="C15" i="33"/>
  <c r="C19" i="33"/>
  <c r="C23" i="33"/>
  <c r="C27" i="33"/>
  <c r="C31" i="33"/>
  <c r="C35" i="33"/>
  <c r="C39" i="33"/>
  <c r="C43" i="33"/>
  <c r="I20" i="33"/>
  <c r="AG14" i="1" l="1"/>
  <c r="B20" i="33" s="1"/>
  <c r="AG10" i="1"/>
  <c r="B16" i="33" s="1"/>
  <c r="AG36" i="1"/>
  <c r="B38" i="33" s="1"/>
  <c r="G45" i="1"/>
  <c r="V46" i="1"/>
  <c r="U46" i="1"/>
  <c r="AG39" i="1"/>
  <c r="B41" i="33" s="1"/>
  <c r="AG38" i="1"/>
  <c r="B40" i="33" s="1"/>
  <c r="R46" i="1"/>
  <c r="AG11" i="1"/>
  <c r="B17" i="33" s="1"/>
  <c r="AG31" i="1"/>
  <c r="H22" i="33" s="1"/>
  <c r="B35" i="33"/>
  <c r="AG35" i="1"/>
  <c r="H23" i="33" s="1"/>
  <c r="AG28" i="1"/>
  <c r="H21" i="33" s="1"/>
  <c r="AG45" i="1" l="1"/>
  <c r="H24" i="33" s="1"/>
  <c r="AG46" i="1"/>
  <c r="Z15" i="33" s="1"/>
  <c r="AG16" i="1"/>
  <c r="H20" i="33" s="1"/>
  <c r="B8" i="33"/>
  <c r="C8" i="33" s="1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X8" i="33" s="1"/>
  <c r="Y8" i="33" s="1"/>
  <c r="Z8" i="33" s="1"/>
  <c r="AA8" i="33" s="1"/>
  <c r="AB8" i="33" s="1"/>
  <c r="AC8" i="33" s="1"/>
  <c r="AD8" i="33" s="1"/>
  <c r="AE8" i="33" s="1"/>
  <c r="AF8" i="33" s="1"/>
</calcChain>
</file>

<file path=xl/sharedStrings.xml><?xml version="1.0" encoding="utf-8"?>
<sst xmlns="http://schemas.openxmlformats.org/spreadsheetml/2006/main" count="1522" uniqueCount="130">
  <si>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</si>
  <si>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</si>
  <si>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</si>
  <si>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</si>
  <si>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</si>
  <si>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</si>
  <si>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</si>
  <si>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</si>
  <si>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</si>
  <si>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</si>
  <si>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</si>
  <si>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</si>
  <si>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</si>
  <si>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</si>
  <si>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</si>
  <si>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</si>
  <si>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</si>
  <si>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</si>
  <si>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</si>
  <si>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</si>
  <si>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</si>
  <si>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</si>
  <si>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</si>
  <si>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</si>
  <si>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</si>
  <si>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</si>
  <si>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</si>
  <si>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</si>
  <si>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</si>
  <si>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</si>
  <si>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</si>
  <si>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</si>
  <si>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</si>
  <si>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</si>
  <si>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</si>
  <si>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</si>
  <si>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</si>
  <si>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</si>
  <si>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</si>
  <si>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</si>
  <si>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</si>
  <si>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</si>
  <si>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</si>
  <si>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</si>
  <si>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</si>
  <si>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</si>
  <si>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</si>
  <si>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</si>
  <si>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</si>
  <si>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</si>
  <si>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</si>
  <si>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</si>
  <si>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</si>
  <si>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</si>
  <si>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</si>
  <si>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</si>
  <si>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</si>
  <si>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</si>
  <si>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</si>
  <si>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</si>
  <si>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</si>
  <si>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</si>
  <si>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</si>
  <si>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</si>
  <si>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</si>
  <si>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</si>
  <si>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</si>
  <si>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</si>
  <si>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</si>
  <si>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</si>
  <si>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</si>
  <si>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</si>
  <si>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</si>
  <si>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</si>
  <si>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</si>
  <si>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</si>
  <si>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</si>
  <si>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</si>
  <si>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</si>
  <si>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</si>
  <si>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</si>
  <si>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</si>
  <si>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</si>
  <si>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</si>
  <si>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</si>
  <si>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</si>
  <si>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</si>
  <si>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</si>
  <si>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</si>
  <si>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</si>
  <si>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</si>
  <si>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</si>
  <si>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Média</t>
  </si>
  <si>
    <t>EM - Ermelino Matarazzo</t>
  </si>
  <si>
    <t>QUEDA DE ÁRVORES</t>
  </si>
  <si>
    <t>MÉDIA</t>
  </si>
  <si>
    <t>Precipitação por mês de 1995 a 2014</t>
  </si>
  <si>
    <t>São Paulo 01 de maio de 2014</t>
  </si>
  <si>
    <t>São Paulo 02 de maio de 2014</t>
  </si>
  <si>
    <t>São Paulo 04 de maio de 2014</t>
  </si>
  <si>
    <t>São Paulo 05 de maio de 2014</t>
  </si>
  <si>
    <t>São Paulo 06 de maio de 2014</t>
  </si>
  <si>
    <t>São Paulo 07 de maio de 2014</t>
  </si>
  <si>
    <t>São Paulo 08 de maio de 2014</t>
  </si>
  <si>
    <t>São Paulo 09 de maio de 2014</t>
  </si>
  <si>
    <t>São Paulo 10 de maio de 2014</t>
  </si>
  <si>
    <t>São Paulo 11 de maio de 2014</t>
  </si>
  <si>
    <t>São Paulo 12 de maio de 2014</t>
  </si>
  <si>
    <t>São Paulo 13 de maio de 2014</t>
  </si>
  <si>
    <t>São Paulo 14 de maio de 2014</t>
  </si>
  <si>
    <t>São Paulo 15 de maio de 2014</t>
  </si>
  <si>
    <t>São Paulo 16 de maio de 2014</t>
  </si>
  <si>
    <t>São Paulo 17 de maio de 2014</t>
  </si>
  <si>
    <t>São Paulo 18 de maio de 2014</t>
  </si>
  <si>
    <t>São Paulo 19 de maio de 2014</t>
  </si>
  <si>
    <t>São Paulo 20 de maio de 2014</t>
  </si>
  <si>
    <t>São Paulo 21 de maio de 2014</t>
  </si>
  <si>
    <t>São Paulo 22 de maio de 2014</t>
  </si>
  <si>
    <t>São Paulo 23 de maio de 2014</t>
  </si>
  <si>
    <t>São Paulo 24 de maio de 2014</t>
  </si>
  <si>
    <t>São Paulo 25 de maio de 2014</t>
  </si>
  <si>
    <t>São Paulo 26 de maio de 2014</t>
  </si>
  <si>
    <t>São Paulo 27 de maio de 2014</t>
  </si>
  <si>
    <t>São Paulo 28 de maio de 2014</t>
  </si>
  <si>
    <t>São Paulo 29 de maio de 2014</t>
  </si>
  <si>
    <t>São Paulo 30 de maio de 2014</t>
  </si>
  <si>
    <t>São Paulo 31 de maio de 2014</t>
  </si>
  <si>
    <t>BOLETIM PLUVIOMÉTRICO MENSAL - MAIO - 2014</t>
  </si>
  <si>
    <t>São Paulo 03 de maio de 2014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</si>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</sst>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2"/>
      <color indexed="1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0" fontId="5" fillId="17" borderId="3" xfId="0" applyFont="1" applyFill="1" applyBorder="1"/>
    <xf numFmtId="0" fontId="5" fillId="17" borderId="1" xfId="0" applyFont="1" applyFill="1" applyBorder="1" applyAlignment="1"/>
    <xf numFmtId="164" fontId="14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5" fillId="18" borderId="1" xfId="0" applyFont="1" applyFill="1" applyBorder="1"/>
    <xf numFmtId="164" fontId="0" fillId="18" borderId="1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164" fontId="0" fillId="20" borderId="3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Maio</a:t>
            </a:r>
          </a:p>
        </c:rich>
      </c:tx>
      <c:layout>
        <c:manualLayout>
          <c:xMode val="edge"/>
          <c:yMode val="edge"/>
          <c:x val="0.2177083333333333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53.4</c:v>
                </c:pt>
                <c:pt idx="1">
                  <c:v>29</c:v>
                </c:pt>
                <c:pt idx="2">
                  <c:v>70.900000000000006</c:v>
                </c:pt>
                <c:pt idx="3">
                  <c:v>106.3</c:v>
                </c:pt>
                <c:pt idx="4">
                  <c:v>35.299999999999997</c:v>
                </c:pt>
                <c:pt idx="5">
                  <c:v>8.6</c:v>
                </c:pt>
                <c:pt idx="6">
                  <c:v>73.3</c:v>
                </c:pt>
                <c:pt idx="7">
                  <c:v>73.5</c:v>
                </c:pt>
                <c:pt idx="8">
                  <c:v>24.2</c:v>
                </c:pt>
                <c:pt idx="9">
                  <c:v>70.5</c:v>
                </c:pt>
                <c:pt idx="10">
                  <c:v>151.80000000000001</c:v>
                </c:pt>
                <c:pt idx="11">
                  <c:v>11.6</c:v>
                </c:pt>
                <c:pt idx="12">
                  <c:v>47.3</c:v>
                </c:pt>
                <c:pt idx="13">
                  <c:v>54.9</c:v>
                </c:pt>
                <c:pt idx="14">
                  <c:v>53.7</c:v>
                </c:pt>
                <c:pt idx="15">
                  <c:v>50.2</c:v>
                </c:pt>
                <c:pt idx="16">
                  <c:v>17.100000000000001</c:v>
                </c:pt>
                <c:pt idx="17">
                  <c:v>37.799999999999997</c:v>
                </c:pt>
                <c:pt idx="18">
                  <c:v>34.799999999999997</c:v>
                </c:pt>
                <c:pt idx="19">
                  <c:v>48.040909090909082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491376"/>
        <c:axId val="441672272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52.852631578947367</c:v>
                </c:pt>
                <c:pt idx="1">
                  <c:v>52.852631578947367</c:v>
                </c:pt>
                <c:pt idx="2">
                  <c:v>52.852631578947367</c:v>
                </c:pt>
                <c:pt idx="3">
                  <c:v>52.852631578947367</c:v>
                </c:pt>
                <c:pt idx="4">
                  <c:v>52.852631578947367</c:v>
                </c:pt>
                <c:pt idx="5">
                  <c:v>52.852631578947367</c:v>
                </c:pt>
                <c:pt idx="6">
                  <c:v>52.852631578947367</c:v>
                </c:pt>
                <c:pt idx="7">
                  <c:v>52.852631578947367</c:v>
                </c:pt>
                <c:pt idx="8">
                  <c:v>52.852631578947367</c:v>
                </c:pt>
                <c:pt idx="9">
                  <c:v>52.852631578947367</c:v>
                </c:pt>
                <c:pt idx="10">
                  <c:v>52.852631578947367</c:v>
                </c:pt>
                <c:pt idx="11">
                  <c:v>52.852631578947367</c:v>
                </c:pt>
                <c:pt idx="12">
                  <c:v>52.852631578947367</c:v>
                </c:pt>
                <c:pt idx="13">
                  <c:v>52.852631578947367</c:v>
                </c:pt>
                <c:pt idx="14">
                  <c:v>52.852631578947367</c:v>
                </c:pt>
                <c:pt idx="15">
                  <c:v>52.852631578947367</c:v>
                </c:pt>
                <c:pt idx="16">
                  <c:v>52.852631578947367</c:v>
                </c:pt>
                <c:pt idx="17">
                  <c:v>52.852631578947367</c:v>
                </c:pt>
                <c:pt idx="18">
                  <c:v>52.852631578947367</c:v>
                </c:pt>
                <c:pt idx="19">
                  <c:v>52.852631578947367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491376"/>
        <c:axId val="441672272"/>
      </c:lineChart>
      <c:catAx>
        <c:axId val="44349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167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67227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491376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Maio 2014</a:t>
            </a:r>
          </a:p>
        </c:rich>
      </c:tx>
      <c:layout>
        <c:manualLayout>
          <c:xMode val="edge"/>
          <c:yMode val="edge"/>
          <c:x val="0.32187500000000002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clima!$B$3:$AF$3</c:f>
              <c:numCache>
                <c:formatCode>0.0</c:formatCode>
                <c:ptCount val="31"/>
                <c:pt idx="10">
                  <c:v>0.17575757575757575</c:v>
                </c:pt>
                <c:pt idx="17">
                  <c:v>10.345454545454544</c:v>
                </c:pt>
                <c:pt idx="21">
                  <c:v>11.635606060606063</c:v>
                </c:pt>
                <c:pt idx="22">
                  <c:v>11.662878787878787</c:v>
                </c:pt>
                <c:pt idx="23">
                  <c:v>3.8303030303030305</c:v>
                </c:pt>
                <c:pt idx="24">
                  <c:v>9.5424242424242411</c:v>
                </c:pt>
                <c:pt idx="25">
                  <c:v>0.42424242424242425</c:v>
                </c:pt>
                <c:pt idx="26">
                  <c:v>0.14545454545454542</c:v>
                </c:pt>
                <c:pt idx="27">
                  <c:v>0.1424242424242424</c:v>
                </c:pt>
                <c:pt idx="28">
                  <c:v>0.13636363636363635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452480"/>
        <c:axId val="441743176"/>
      </c:barChart>
      <c:catAx>
        <c:axId val="44145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1743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743176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145248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Maio</a:t>
            </a:r>
          </a:p>
        </c:rich>
      </c:tx>
      <c:layout>
        <c:manualLayout>
          <c:xMode val="edge"/>
          <c:yMode val="edge"/>
          <c:x val="0.21145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1.5684848484848484</c:v>
                </c:pt>
                <c:pt idx="5">
                  <c:v>3.8957575757575751</c:v>
                </c:pt>
                <c:pt idx="6">
                  <c:v>3.9260606060606054</c:v>
                </c:pt>
                <c:pt idx="7">
                  <c:v>3.9624242424242415</c:v>
                </c:pt>
                <c:pt idx="8">
                  <c:v>3.9624242424242415</c:v>
                </c:pt>
                <c:pt idx="9">
                  <c:v>3.9624242424242415</c:v>
                </c:pt>
                <c:pt idx="10">
                  <c:v>3.9624242424242415</c:v>
                </c:pt>
                <c:pt idx="11">
                  <c:v>3.9624242424242415</c:v>
                </c:pt>
                <c:pt idx="12">
                  <c:v>3.9624242424242415</c:v>
                </c:pt>
                <c:pt idx="13">
                  <c:v>3.9624242424242415</c:v>
                </c:pt>
                <c:pt idx="14">
                  <c:v>3.9624242424242415</c:v>
                </c:pt>
                <c:pt idx="15">
                  <c:v>4.7018181818181812</c:v>
                </c:pt>
                <c:pt idx="16">
                  <c:v>4.9472727272727264</c:v>
                </c:pt>
                <c:pt idx="17">
                  <c:v>4.9472727272727264</c:v>
                </c:pt>
                <c:pt idx="18">
                  <c:v>4.9472727272727264</c:v>
                </c:pt>
                <c:pt idx="19">
                  <c:v>5.5593939393939387</c:v>
                </c:pt>
                <c:pt idx="20">
                  <c:v>5.7301010101010093</c:v>
                </c:pt>
                <c:pt idx="21">
                  <c:v>18.434949494949493</c:v>
                </c:pt>
                <c:pt idx="22">
                  <c:v>19.556161616161614</c:v>
                </c:pt>
                <c:pt idx="23">
                  <c:v>19.662222222222219</c:v>
                </c:pt>
                <c:pt idx="24">
                  <c:v>19.662222222222219</c:v>
                </c:pt>
                <c:pt idx="25">
                  <c:v>19.662222222222219</c:v>
                </c:pt>
                <c:pt idx="26">
                  <c:v>20.592525252525249</c:v>
                </c:pt>
                <c:pt idx="27">
                  <c:v>27.341616161616159</c:v>
                </c:pt>
                <c:pt idx="28">
                  <c:v>31.838585858585859</c:v>
                </c:pt>
                <c:pt idx="29">
                  <c:v>34.834040404040408</c:v>
                </c:pt>
                <c:pt idx="30">
                  <c:v>34.843131313131316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50112"/>
        <c:axId val="188457528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clima!$B$8:$AF$8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0.17575757575757575</c:v>
                </c:pt>
                <c:pt idx="11">
                  <c:v>0.17575757575757575</c:v>
                </c:pt>
                <c:pt idx="12">
                  <c:v>0.17575757575757575</c:v>
                </c:pt>
                <c:pt idx="13">
                  <c:v>0.17575757575757575</c:v>
                </c:pt>
                <c:pt idx="14">
                  <c:v>0.17575757575757575</c:v>
                </c:pt>
                <c:pt idx="15">
                  <c:v>0.17575757575757575</c:v>
                </c:pt>
                <c:pt idx="16">
                  <c:v>0.17575757575757575</c:v>
                </c:pt>
                <c:pt idx="17">
                  <c:v>10.52121212121212</c:v>
                </c:pt>
                <c:pt idx="18">
                  <c:v>10.52121212121212</c:v>
                </c:pt>
                <c:pt idx="19">
                  <c:v>10.52121212121212</c:v>
                </c:pt>
                <c:pt idx="20">
                  <c:v>10.52121212121212</c:v>
                </c:pt>
                <c:pt idx="21">
                  <c:v>22.156818181818181</c:v>
                </c:pt>
                <c:pt idx="22">
                  <c:v>33.81969696969697</c:v>
                </c:pt>
                <c:pt idx="23">
                  <c:v>37.65</c:v>
                </c:pt>
                <c:pt idx="24">
                  <c:v>47.192424242424238</c:v>
                </c:pt>
                <c:pt idx="25">
                  <c:v>47.61666666666666</c:v>
                </c:pt>
                <c:pt idx="26">
                  <c:v>47.762121212121208</c:v>
                </c:pt>
                <c:pt idx="27">
                  <c:v>47.904545454545449</c:v>
                </c:pt>
                <c:pt idx="28">
                  <c:v>48.040909090909082</c:v>
                </c:pt>
                <c:pt idx="29">
                  <c:v>48.040909090909082</c:v>
                </c:pt>
                <c:pt idx="30">
                  <c:v>48.040909090909082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52.852631578947367</c:v>
                </c:pt>
                <c:pt idx="1">
                  <c:v>52.852631578947367</c:v>
                </c:pt>
                <c:pt idx="2">
                  <c:v>52.852631578947367</c:v>
                </c:pt>
                <c:pt idx="3">
                  <c:v>52.852631578947367</c:v>
                </c:pt>
                <c:pt idx="4">
                  <c:v>52.852631578947367</c:v>
                </c:pt>
                <c:pt idx="5">
                  <c:v>52.852631578947367</c:v>
                </c:pt>
                <c:pt idx="6">
                  <c:v>52.852631578947367</c:v>
                </c:pt>
                <c:pt idx="7">
                  <c:v>52.852631578947367</c:v>
                </c:pt>
                <c:pt idx="8">
                  <c:v>52.852631578947367</c:v>
                </c:pt>
                <c:pt idx="9">
                  <c:v>52.852631578947367</c:v>
                </c:pt>
                <c:pt idx="10">
                  <c:v>52.852631578947367</c:v>
                </c:pt>
                <c:pt idx="11">
                  <c:v>52.852631578947367</c:v>
                </c:pt>
                <c:pt idx="12">
                  <c:v>52.852631578947367</c:v>
                </c:pt>
                <c:pt idx="13">
                  <c:v>52.852631578947367</c:v>
                </c:pt>
                <c:pt idx="14">
                  <c:v>52.852631578947367</c:v>
                </c:pt>
                <c:pt idx="15">
                  <c:v>52.852631578947367</c:v>
                </c:pt>
                <c:pt idx="16">
                  <c:v>52.852631578947367</c:v>
                </c:pt>
                <c:pt idx="17">
                  <c:v>52.852631578947367</c:v>
                </c:pt>
                <c:pt idx="18">
                  <c:v>52.852631578947367</c:v>
                </c:pt>
                <c:pt idx="19">
                  <c:v>52.852631578947367</c:v>
                </c:pt>
                <c:pt idx="20">
                  <c:v>52.852631578947367</c:v>
                </c:pt>
                <c:pt idx="21">
                  <c:v>52.852631578947367</c:v>
                </c:pt>
                <c:pt idx="22">
                  <c:v>52.852631578947367</c:v>
                </c:pt>
                <c:pt idx="23">
                  <c:v>52.852631578947367</c:v>
                </c:pt>
                <c:pt idx="24">
                  <c:v>52.852631578947367</c:v>
                </c:pt>
                <c:pt idx="25">
                  <c:v>52.852631578947367</c:v>
                </c:pt>
                <c:pt idx="26">
                  <c:v>52.852631578947367</c:v>
                </c:pt>
                <c:pt idx="27">
                  <c:v>52.852631578947367</c:v>
                </c:pt>
                <c:pt idx="28">
                  <c:v>52.852631578947367</c:v>
                </c:pt>
                <c:pt idx="29">
                  <c:v>52.852631578947367</c:v>
                </c:pt>
                <c:pt idx="30">
                  <c:v>52.852631578947367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10312"/>
        <c:axId val="443307888"/>
      </c:lineChart>
      <c:catAx>
        <c:axId val="44315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457528"/>
        <c:crosses val="autoZero"/>
        <c:auto val="0"/>
        <c:lblAlgn val="ctr"/>
        <c:lblOffset val="100"/>
        <c:noMultiLvlLbl val="0"/>
      </c:catAx>
      <c:valAx>
        <c:axId val="18845752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3150112"/>
        <c:crosses val="autoZero"/>
        <c:crossBetween val="between"/>
      </c:valAx>
      <c:catAx>
        <c:axId val="44301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30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307888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0103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458765885273707"/>
          <c:y val="0.46576879910213242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Maio 2014</a:t>
            </a:r>
          </a:p>
        </c:rich>
      </c:tx>
      <c:layout>
        <c:manualLayout>
          <c:xMode val="edge"/>
          <c:yMode val="edge"/>
          <c:x val="0.1760416666666666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37.999999999999993</c:v>
                </c:pt>
                <c:pt idx="1">
                  <c:v>42.5</c:v>
                </c:pt>
                <c:pt idx="2">
                  <c:v>42.6</c:v>
                </c:pt>
                <c:pt idx="3">
                  <c:v>39.700000000000003</c:v>
                </c:pt>
                <c:pt idx="4">
                  <c:v>50.1</c:v>
                </c:pt>
                <c:pt idx="5">
                  <c:v>31.6</c:v>
                </c:pt>
                <c:pt idx="6">
                  <c:v>42.400000000000006</c:v>
                </c:pt>
                <c:pt idx="7">
                  <c:v>46.3</c:v>
                </c:pt>
                <c:pt idx="8">
                  <c:v>39.999999999999993</c:v>
                </c:pt>
                <c:pt idx="9">
                  <c:v>39.900000000000006</c:v>
                </c:pt>
                <c:pt idx="10">
                  <c:v>26</c:v>
                </c:pt>
                <c:pt idx="11">
                  <c:v>46.7</c:v>
                </c:pt>
                <c:pt idx="12">
                  <c:v>50.6</c:v>
                </c:pt>
                <c:pt idx="13">
                  <c:v>59.7</c:v>
                </c:pt>
                <c:pt idx="14">
                  <c:v>53.699999999999989</c:v>
                </c:pt>
                <c:pt idx="15">
                  <c:v>68.199999999999989</c:v>
                </c:pt>
                <c:pt idx="16">
                  <c:v>40.699999999999996</c:v>
                </c:pt>
                <c:pt idx="17">
                  <c:v>32.200000000000003</c:v>
                </c:pt>
                <c:pt idx="18">
                  <c:v>38.4</c:v>
                </c:pt>
                <c:pt idx="19">
                  <c:v>55.400000000000006</c:v>
                </c:pt>
                <c:pt idx="20">
                  <c:v>62.2</c:v>
                </c:pt>
                <c:pt idx="21">
                  <c:v>79.5</c:v>
                </c:pt>
                <c:pt idx="22">
                  <c:v>50.5</c:v>
                </c:pt>
                <c:pt idx="23">
                  <c:v>46.9</c:v>
                </c:pt>
                <c:pt idx="24">
                  <c:v>25.5</c:v>
                </c:pt>
                <c:pt idx="25">
                  <c:v>73.100000000000009</c:v>
                </c:pt>
                <c:pt idx="26">
                  <c:v>38.500000000000007</c:v>
                </c:pt>
                <c:pt idx="27">
                  <c:v>45.2</c:v>
                </c:pt>
                <c:pt idx="28">
                  <c:v>58.3</c:v>
                </c:pt>
                <c:pt idx="29">
                  <c:v>67.5</c:v>
                </c:pt>
                <c:pt idx="30">
                  <c:v>64.8</c:v>
                </c:pt>
                <c:pt idx="31">
                  <c:v>50.699999999999996</c:v>
                </c:pt>
                <c:pt idx="32">
                  <c:v>37.950000000000003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231512"/>
        <c:axId val="442562928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52.852631578947367</c:v>
                </c:pt>
                <c:pt idx="1">
                  <c:v>52.852631578947367</c:v>
                </c:pt>
                <c:pt idx="2">
                  <c:v>52.852631578947367</c:v>
                </c:pt>
                <c:pt idx="3">
                  <c:v>52.852631578947367</c:v>
                </c:pt>
                <c:pt idx="4">
                  <c:v>52.852631578947367</c:v>
                </c:pt>
                <c:pt idx="5">
                  <c:v>52.852631578947367</c:v>
                </c:pt>
                <c:pt idx="6">
                  <c:v>52.852631578947367</c:v>
                </c:pt>
                <c:pt idx="7">
                  <c:v>52.852631578947367</c:v>
                </c:pt>
                <c:pt idx="8">
                  <c:v>52.852631578947367</c:v>
                </c:pt>
                <c:pt idx="9">
                  <c:v>52.852631578947367</c:v>
                </c:pt>
                <c:pt idx="10">
                  <c:v>52.852631578947367</c:v>
                </c:pt>
                <c:pt idx="11">
                  <c:v>52.852631578947367</c:v>
                </c:pt>
                <c:pt idx="12">
                  <c:v>52.852631578947367</c:v>
                </c:pt>
                <c:pt idx="13">
                  <c:v>52.852631578947367</c:v>
                </c:pt>
                <c:pt idx="14">
                  <c:v>52.852631578947367</c:v>
                </c:pt>
                <c:pt idx="15">
                  <c:v>52.852631578947367</c:v>
                </c:pt>
                <c:pt idx="16">
                  <c:v>52.852631578947367</c:v>
                </c:pt>
                <c:pt idx="17">
                  <c:v>52.852631578947367</c:v>
                </c:pt>
                <c:pt idx="18">
                  <c:v>52.852631578947367</c:v>
                </c:pt>
                <c:pt idx="19">
                  <c:v>52.852631578947367</c:v>
                </c:pt>
                <c:pt idx="20">
                  <c:v>52.852631578947367</c:v>
                </c:pt>
                <c:pt idx="21">
                  <c:v>52.852631578947367</c:v>
                </c:pt>
                <c:pt idx="22">
                  <c:v>52.852631578947367</c:v>
                </c:pt>
                <c:pt idx="23">
                  <c:v>52.852631578947367</c:v>
                </c:pt>
                <c:pt idx="24">
                  <c:v>52.852631578947367</c:v>
                </c:pt>
                <c:pt idx="25">
                  <c:v>52.852631578947367</c:v>
                </c:pt>
                <c:pt idx="26">
                  <c:v>52.852631578947367</c:v>
                </c:pt>
                <c:pt idx="27">
                  <c:v>52.852631578947367</c:v>
                </c:pt>
                <c:pt idx="28">
                  <c:v>52.852631578947367</c:v>
                </c:pt>
                <c:pt idx="29">
                  <c:v>52.852631578947367</c:v>
                </c:pt>
                <c:pt idx="30">
                  <c:v>52.852631578947367</c:v>
                </c:pt>
                <c:pt idx="31">
                  <c:v>52.852631578947367</c:v>
                </c:pt>
                <c:pt idx="32">
                  <c:v>52.852631578947367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231512"/>
        <c:axId val="442562928"/>
      </c:lineChart>
      <c:catAx>
        <c:axId val="44523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56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56292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5231512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Maio 2014</a:t>
            </a:r>
          </a:p>
        </c:rich>
      </c:tx>
      <c:layout>
        <c:manualLayout>
          <c:xMode val="edge"/>
          <c:yMode val="edge"/>
          <c:x val="0.278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41.65</c:v>
                </c:pt>
                <c:pt idx="1">
                  <c:v>45.099999999999994</c:v>
                </c:pt>
                <c:pt idx="2">
                  <c:v>58.800000000000004</c:v>
                </c:pt>
                <c:pt idx="3">
                  <c:v>58.966666666666669</c:v>
                </c:pt>
                <c:pt idx="4">
                  <c:v>51.283333333333331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825352"/>
        <c:axId val="445825744"/>
      </c:barChart>
      <c:lineChart>
        <c:grouping val="standard"/>
        <c:varyColors val="0"/>
        <c:ser>
          <c:idx val="2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52.852631578947367</c:v>
                </c:pt>
                <c:pt idx="1">
                  <c:v>52.852631578947367</c:v>
                </c:pt>
                <c:pt idx="2">
                  <c:v>52.852631578947367</c:v>
                </c:pt>
                <c:pt idx="3">
                  <c:v>52.852631578947367</c:v>
                </c:pt>
                <c:pt idx="4">
                  <c:v>52.852631578947367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25352"/>
        <c:axId val="445825744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826136"/>
        <c:axId val="445826528"/>
      </c:lineChart>
      <c:catAx>
        <c:axId val="44582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5825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82574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5825352"/>
        <c:crosses val="autoZero"/>
        <c:crossBetween val="between"/>
        <c:majorUnit val="20"/>
      </c:valAx>
      <c:catAx>
        <c:axId val="445826136"/>
        <c:scaling>
          <c:orientation val="minMax"/>
        </c:scaling>
        <c:delete val="1"/>
        <c:axPos val="b"/>
        <c:majorTickMark val="out"/>
        <c:minorTickMark val="none"/>
        <c:tickLblPos val="nextTo"/>
        <c:crossAx val="445826528"/>
        <c:crosses val="autoZero"/>
        <c:auto val="0"/>
        <c:lblAlgn val="ctr"/>
        <c:lblOffset val="100"/>
        <c:noMultiLvlLbl val="0"/>
      </c:catAx>
      <c:valAx>
        <c:axId val="445826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45826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176032" y="76200"/>
          <a:ext cx="772886" cy="586468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0.91146</cdr:x>
      <cdr:y>0.37403</cdr:y>
    </cdr:from>
    <cdr:to>
      <cdr:x>0.99071</cdr:x>
      <cdr:y>0.42478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067" y="2116205"/>
          <a:ext cx="725416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(52,9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0.91046</cdr:x>
      <cdr:y>0.60443</cdr:y>
    </cdr:from>
    <cdr:to>
      <cdr:x>0.98971</cdr:x>
      <cdr:y>0.65643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929" y="341978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(52,9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</cdr:x>
      <cdr:y>0.19729</cdr:y>
    </cdr:from>
    <cdr:to>
      <cdr:x>0.992</cdr:x>
      <cdr:y>0.24829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27" y="1116219"/>
          <a:ext cx="736859" cy="28855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(52,9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0.91254</cdr:x>
      <cdr:y>0.39862</cdr:y>
    </cdr:from>
    <cdr:to>
      <cdr:x>0.99179</cdr:x>
      <cdr:y>0.44912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2984" y="2255317"/>
          <a:ext cx="725417" cy="2857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(52,9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48"/>
    </sheetView>
  </sheetViews>
  <sheetFormatPr defaultColWidth="9.7109375" defaultRowHeight="12.75" x14ac:dyDescent="0.2"/>
  <cols>
    <col min="1" max="1" width="34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7" ht="15.75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3" spans="1:37" ht="18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9" t="s">
        <v>127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3"/>
      <c r="AJ6" s="123"/>
      <c r="AK6" s="123"/>
    </row>
    <row r="7" spans="1:37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>
        <v>31</v>
      </c>
      <c r="AG7" s="30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2.8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11.6</v>
      </c>
      <c r="X8" s="94">
        <f>'23'!F4</f>
        <v>11.2</v>
      </c>
      <c r="Y8" s="94">
        <f>'24'!F4</f>
        <v>4.0999999999999996</v>
      </c>
      <c r="Z8" s="94">
        <f>'25'!F4</f>
        <v>7.8</v>
      </c>
      <c r="AA8" s="94">
        <f>'26'!F4</f>
        <v>0.5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37.999999999999993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5.0999999999999996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9</v>
      </c>
      <c r="X9" s="94">
        <f>'23'!F5</f>
        <v>11.8</v>
      </c>
      <c r="Y9" s="94">
        <f>'24'!F5</f>
        <v>5.5</v>
      </c>
      <c r="Z9" s="94">
        <f>'25'!F5</f>
        <v>11</v>
      </c>
      <c r="AA9" s="94">
        <f>'26'!F5</f>
        <v>0.1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42.5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0.2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5.6999999999999993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14</v>
      </c>
      <c r="X10" s="94">
        <f>'23'!F6</f>
        <v>8.9</v>
      </c>
      <c r="Y10" s="94">
        <f>'24'!F6</f>
        <v>2.5</v>
      </c>
      <c r="Z10" s="94">
        <f>'25'!F6</f>
        <v>10.199999999999999</v>
      </c>
      <c r="AA10" s="94">
        <f>'26'!F6</f>
        <v>0</v>
      </c>
      <c r="AB10" s="94">
        <f>'27'!F6</f>
        <v>0.4</v>
      </c>
      <c r="AC10" s="94">
        <f>'28'!F6</f>
        <v>0.7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42.6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11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10.5</v>
      </c>
      <c r="X11" s="94">
        <f>'23'!F7</f>
        <v>7.6</v>
      </c>
      <c r="Y11" s="94">
        <f>'24'!F7</f>
        <v>2.4000000000000004</v>
      </c>
      <c r="Z11" s="94">
        <f>'25'!F7</f>
        <v>8.1999999999999993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39.700000000000003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7.5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10.8</v>
      </c>
      <c r="X12" s="94">
        <f>'23'!F8</f>
        <v>13.5</v>
      </c>
      <c r="Y12" s="94">
        <f>'24'!F8</f>
        <v>6.9</v>
      </c>
      <c r="Z12" s="94">
        <f>'25'!F8</f>
        <v>11.4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50.1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0.3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10</v>
      </c>
      <c r="X13" s="94">
        <f>'23'!F9</f>
        <v>8.3000000000000007</v>
      </c>
      <c r="Y13" s="94">
        <f>'24'!F9</f>
        <v>2.4</v>
      </c>
      <c r="Z13" s="94">
        <f>'25'!F9</f>
        <v>9</v>
      </c>
      <c r="AA13" s="94">
        <f>'26'!F9</f>
        <v>1.2</v>
      </c>
      <c r="AB13" s="94">
        <f>'27'!F9</f>
        <v>0.30000000000000004</v>
      </c>
      <c r="AC13" s="94">
        <f>'28'!F9</f>
        <v>0.1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31.6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0.5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5.4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9.5</v>
      </c>
      <c r="X14" s="94">
        <f>'23'!F10</f>
        <v>11.3</v>
      </c>
      <c r="Y14" s="94">
        <f>'24'!F10</f>
        <v>3.5</v>
      </c>
      <c r="Z14" s="94">
        <f>'25'!F10</f>
        <v>12.1</v>
      </c>
      <c r="AA14" s="94">
        <f>'26'!F10</f>
        <v>0</v>
      </c>
      <c r="AB14" s="94">
        <f>'27'!F10</f>
        <v>0.1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42.400000000000006</v>
      </c>
      <c r="AH14" s="13"/>
      <c r="AJ14" s="14"/>
      <c r="AK14" s="17"/>
    </row>
    <row r="15" spans="1:37" x14ac:dyDescent="0.2">
      <c r="A15" s="22" t="s">
        <v>49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4.7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13.3</v>
      </c>
      <c r="X15" s="94">
        <f>'23'!F11</f>
        <v>13.2</v>
      </c>
      <c r="Y15" s="94">
        <f>'24'!F11</f>
        <v>3.5</v>
      </c>
      <c r="Z15" s="94">
        <f>'25'!F11</f>
        <v>11.3</v>
      </c>
      <c r="AA15" s="94">
        <f>'26'!F11</f>
        <v>0</v>
      </c>
      <c r="AB15" s="94">
        <f>'27'!F11</f>
        <v>0.3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46.3</v>
      </c>
      <c r="AH15" s="13"/>
      <c r="AJ15" s="14"/>
      <c r="AK15" s="17"/>
    </row>
    <row r="16" spans="1:37" x14ac:dyDescent="0.2">
      <c r="A16" s="18" t="s">
        <v>10</v>
      </c>
      <c r="B16" s="77">
        <f>'01'!F12</f>
        <v>0</v>
      </c>
      <c r="C16" s="77">
        <f>'02'!F12</f>
        <v>0</v>
      </c>
      <c r="D16" s="77">
        <f>'03'!F12</f>
        <v>0</v>
      </c>
      <c r="E16" s="77">
        <f>'04'!F12</f>
        <v>0</v>
      </c>
      <c r="F16" s="77">
        <f>'05'!F12</f>
        <v>0</v>
      </c>
      <c r="G16" s="77">
        <f>'06'!F12</f>
        <v>0</v>
      </c>
      <c r="H16" s="77">
        <f>'07'!F12</f>
        <v>0</v>
      </c>
      <c r="I16" s="77">
        <f>'08'!F12</f>
        <v>0</v>
      </c>
      <c r="J16" s="77">
        <f>'09'!F12</f>
        <v>0</v>
      </c>
      <c r="K16" s="77">
        <f>'10'!F12</f>
        <v>0</v>
      </c>
      <c r="L16" s="77">
        <f>'11'!F12</f>
        <v>0.125</v>
      </c>
      <c r="M16" s="77">
        <f>'12'!F12</f>
        <v>0</v>
      </c>
      <c r="N16" s="77">
        <f>'13'!F12</f>
        <v>0</v>
      </c>
      <c r="O16" s="77">
        <f>'14'!F12</f>
        <v>0</v>
      </c>
      <c r="P16" s="77">
        <f>'15'!F12</f>
        <v>0</v>
      </c>
      <c r="Q16" s="77">
        <f>'16'!F12</f>
        <v>0</v>
      </c>
      <c r="R16" s="77">
        <f>'17'!F12</f>
        <v>0</v>
      </c>
      <c r="S16" s="77">
        <f>'18'!F12</f>
        <v>5.2749999999999995</v>
      </c>
      <c r="T16" s="77">
        <f>'19'!F12</f>
        <v>0</v>
      </c>
      <c r="U16" s="77">
        <f>'20'!F12</f>
        <v>0</v>
      </c>
      <c r="V16" s="77">
        <f>'21'!F12</f>
        <v>0</v>
      </c>
      <c r="W16" s="77">
        <f>'22'!F12</f>
        <v>11.0875</v>
      </c>
      <c r="X16" s="77">
        <f>'23'!F12</f>
        <v>10.725</v>
      </c>
      <c r="Y16" s="77">
        <f>'24'!F12</f>
        <v>3.8499999999999996</v>
      </c>
      <c r="Z16" s="77">
        <f>'25'!F12</f>
        <v>10.125</v>
      </c>
      <c r="AA16" s="77">
        <f>'26'!F12</f>
        <v>0.22499999999999998</v>
      </c>
      <c r="AB16" s="77">
        <f>'27'!F12</f>
        <v>0.13750000000000001</v>
      </c>
      <c r="AC16" s="77">
        <f>'28'!F12</f>
        <v>9.9999999999999992E-2</v>
      </c>
      <c r="AD16" s="77">
        <f>'29'!F12</f>
        <v>0</v>
      </c>
      <c r="AE16" s="77">
        <f>'30'!F12</f>
        <v>0</v>
      </c>
      <c r="AF16" s="77">
        <f>'31'!F12</f>
        <v>0</v>
      </c>
      <c r="AG16" s="19">
        <f>AVERAGE(AG8:AG15)</f>
        <v>41.65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8.1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11.7</v>
      </c>
      <c r="X17" s="94">
        <f>'23'!F13</f>
        <v>11.9</v>
      </c>
      <c r="Y17" s="94">
        <f>'24'!F13</f>
        <v>2.4000000000000004</v>
      </c>
      <c r="Z17" s="94">
        <f>'25'!F13</f>
        <v>5.5</v>
      </c>
      <c r="AA17" s="94">
        <f>'26'!F13</f>
        <v>0</v>
      </c>
      <c r="AB17" s="94">
        <f>'27'!F13</f>
        <v>0.4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39.999999999999993</v>
      </c>
      <c r="AH17" s="13"/>
      <c r="AJ17" s="14"/>
      <c r="AK17" s="17"/>
    </row>
    <row r="18" spans="1:37" x14ac:dyDescent="0.2">
      <c r="A18" s="16" t="s">
        <v>93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0.4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20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7.9</v>
      </c>
      <c r="X18" s="94">
        <f>'23'!F14</f>
        <v>5.1999999999999993</v>
      </c>
      <c r="Y18" s="94">
        <f>'24'!F14</f>
        <v>1.7000000000000002</v>
      </c>
      <c r="Z18" s="94">
        <f>'25'!F14</f>
        <v>4.0999999999999996</v>
      </c>
      <c r="AA18" s="94">
        <f>'26'!F14</f>
        <v>0</v>
      </c>
      <c r="AB18" s="94">
        <f>'27'!F14</f>
        <v>0</v>
      </c>
      <c r="AC18" s="94">
        <f>'28'!F14</f>
        <v>0.6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39.900000000000006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0.4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2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6</v>
      </c>
      <c r="X19" s="94">
        <f>'23'!F15</f>
        <v>6.6</v>
      </c>
      <c r="Y19" s="94">
        <f>'24'!F15</f>
        <v>3</v>
      </c>
      <c r="Z19" s="94">
        <f>'25'!F15</f>
        <v>8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26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0.7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16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6.4</v>
      </c>
      <c r="X20" s="94">
        <f>'23'!F16</f>
        <v>9.9</v>
      </c>
      <c r="Y20" s="94">
        <f>'24'!F16</f>
        <v>2</v>
      </c>
      <c r="Z20" s="94">
        <f>'25'!F16</f>
        <v>8.1999999999999993</v>
      </c>
      <c r="AA20" s="94">
        <f>'26'!F16</f>
        <v>3</v>
      </c>
      <c r="AB20" s="94">
        <f>'27'!F16</f>
        <v>0.5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46.7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20.7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7.9</v>
      </c>
      <c r="X21" s="94">
        <f>'23'!F17</f>
        <v>7.1000000000000005</v>
      </c>
      <c r="Y21" s="94">
        <f>'24'!F17</f>
        <v>3.6</v>
      </c>
      <c r="Z21" s="94">
        <f>'25'!F17</f>
        <v>10.4</v>
      </c>
      <c r="AA21" s="94">
        <f>'26'!F17</f>
        <v>0.3</v>
      </c>
      <c r="AB21" s="94">
        <f>'27'!F17</f>
        <v>0.60000000000000009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50.6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24.8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10.899999999999999</v>
      </c>
      <c r="X22" s="94">
        <f>'23'!F18</f>
        <v>11.5</v>
      </c>
      <c r="Y22" s="94">
        <f>'24'!F18</f>
        <v>3.4</v>
      </c>
      <c r="Z22" s="94">
        <f>'25'!F18</f>
        <v>9.1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59.7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21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7.8999999999999995</v>
      </c>
      <c r="X23" s="94">
        <f>'23'!F19</f>
        <v>9.5</v>
      </c>
      <c r="Y23" s="94">
        <f>'24'!F19</f>
        <v>3.8</v>
      </c>
      <c r="Z23" s="94">
        <f>'25'!F19</f>
        <v>10.7</v>
      </c>
      <c r="AA23" s="94">
        <f>'26'!F19</f>
        <v>0.30000000000000004</v>
      </c>
      <c r="AB23" s="94">
        <f>'27'!F19</f>
        <v>0.5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53.699999999999989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22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9.1999999999999993</v>
      </c>
      <c r="X24" s="94">
        <f>'23'!F20</f>
        <v>17.299999999999997</v>
      </c>
      <c r="Y24" s="94">
        <f>'24'!F20</f>
        <v>7.3</v>
      </c>
      <c r="Z24" s="94">
        <f>'25'!F20</f>
        <v>12.1</v>
      </c>
      <c r="AA24" s="94">
        <f>'26'!F20</f>
        <v>0</v>
      </c>
      <c r="AB24" s="94">
        <f>'27'!F20</f>
        <v>0.3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68.199999999999989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2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13.8</v>
      </c>
      <c r="X25" s="94">
        <f>'23'!F21</f>
        <v>13.200000000000001</v>
      </c>
      <c r="Y25" s="94">
        <f>'24'!F21</f>
        <v>2.5</v>
      </c>
      <c r="Z25" s="94">
        <f>'25'!F21</f>
        <v>8.8000000000000007</v>
      </c>
      <c r="AA25" s="94">
        <f>'26'!F21</f>
        <v>0</v>
      </c>
      <c r="AB25" s="94">
        <f>'27'!F21</f>
        <v>0.4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40.699999999999996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1.8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8.3000000000000007</v>
      </c>
      <c r="X26" s="94">
        <f>'23'!F22</f>
        <v>12.100000000000001</v>
      </c>
      <c r="Y26" s="94">
        <f>'24'!F22</f>
        <v>2.2999999999999998</v>
      </c>
      <c r="Z26" s="94">
        <f>'25'!F22</f>
        <v>7.7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32.200000000000003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3.6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11.8</v>
      </c>
      <c r="X27" s="94">
        <f>'23'!F23</f>
        <v>12</v>
      </c>
      <c r="Y27" s="94">
        <f>'24'!F23</f>
        <v>2.8</v>
      </c>
      <c r="Z27" s="94">
        <f>'25'!F23</f>
        <v>8.1999999999999993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38.4</v>
      </c>
      <c r="AH27" s="13"/>
      <c r="AJ27" s="14"/>
      <c r="AK27" s="17"/>
    </row>
    <row r="28" spans="1:37" s="6" customFormat="1" x14ac:dyDescent="0.2">
      <c r="A28" s="18" t="s">
        <v>22</v>
      </c>
      <c r="B28" s="77">
        <f>'01'!F24</f>
        <v>0</v>
      </c>
      <c r="C28" s="77">
        <f>'02'!F24</f>
        <v>0</v>
      </c>
      <c r="D28" s="77">
        <f>'03'!F24</f>
        <v>0</v>
      </c>
      <c r="E28" s="77">
        <f>'04'!F24</f>
        <v>0</v>
      </c>
      <c r="F28" s="77">
        <f>'05'!F24</f>
        <v>0</v>
      </c>
      <c r="G28" s="77">
        <f>'06'!F24</f>
        <v>0</v>
      </c>
      <c r="H28" s="77">
        <f>'07'!F24</f>
        <v>0</v>
      </c>
      <c r="I28" s="77">
        <f>'08'!F24</f>
        <v>0</v>
      </c>
      <c r="J28" s="77">
        <f>'09'!F24</f>
        <v>0</v>
      </c>
      <c r="K28" s="77">
        <f>'10'!F24</f>
        <v>0</v>
      </c>
      <c r="L28" s="77">
        <f>'11'!F24</f>
        <v>0.13636363636363635</v>
      </c>
      <c r="M28" s="77">
        <f>'12'!F24</f>
        <v>0</v>
      </c>
      <c r="N28" s="77">
        <f>'13'!F24</f>
        <v>0</v>
      </c>
      <c r="O28" s="77">
        <f>'14'!F24</f>
        <v>0</v>
      </c>
      <c r="P28" s="77">
        <f>'15'!F24</f>
        <v>0</v>
      </c>
      <c r="Q28" s="77">
        <f>'16'!F24</f>
        <v>0</v>
      </c>
      <c r="R28" s="77">
        <f>'17'!F24</f>
        <v>0</v>
      </c>
      <c r="S28" s="77">
        <f>'18'!F24</f>
        <v>12.909090909090908</v>
      </c>
      <c r="T28" s="77">
        <f>'19'!F24</f>
        <v>0</v>
      </c>
      <c r="U28" s="77">
        <f>'20'!F24</f>
        <v>0</v>
      </c>
      <c r="V28" s="77">
        <f>'21'!F24</f>
        <v>0</v>
      </c>
      <c r="W28" s="77">
        <f>'22'!F24</f>
        <v>9.2545454545454522</v>
      </c>
      <c r="X28" s="77">
        <f>'23'!F24</f>
        <v>10.572727272727274</v>
      </c>
      <c r="Y28" s="77">
        <f>'24'!F24</f>
        <v>3.1636363636363636</v>
      </c>
      <c r="Z28" s="77">
        <f>'25'!F24</f>
        <v>8.4363636363636356</v>
      </c>
      <c r="AA28" s="77">
        <f>'26'!F24</f>
        <v>0.32727272727272722</v>
      </c>
      <c r="AB28" s="77">
        <f>'27'!F24</f>
        <v>0.24545454545454543</v>
      </c>
      <c r="AC28" s="77">
        <f>'28'!F24</f>
        <v>5.4545454545454543E-2</v>
      </c>
      <c r="AD28" s="77">
        <f>'29'!F24</f>
        <v>0</v>
      </c>
      <c r="AE28" s="77">
        <f>'30'!F24</f>
        <v>0</v>
      </c>
      <c r="AF28" s="77">
        <f>'31'!F24</f>
        <v>0</v>
      </c>
      <c r="AG28" s="19">
        <f>AVERAGE(AG17:AG27)</f>
        <v>45.099999999999994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19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12.2</v>
      </c>
      <c r="X29" s="94">
        <f>'23'!F25</f>
        <v>10.5</v>
      </c>
      <c r="Y29" s="94">
        <f>'24'!F25</f>
        <v>2.5</v>
      </c>
      <c r="Z29" s="94">
        <f>'25'!F25</f>
        <v>10.5</v>
      </c>
      <c r="AA29" s="94">
        <f>'26'!F25</f>
        <v>0</v>
      </c>
      <c r="AB29" s="94">
        <f>'27'!F25</f>
        <v>0.2</v>
      </c>
      <c r="AC29" s="94">
        <f>'28'!F25</f>
        <v>0.5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55.400000000000006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26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13.1</v>
      </c>
      <c r="X30" s="94">
        <f>'23'!F26</f>
        <v>9</v>
      </c>
      <c r="Y30" s="94">
        <f>'24'!F26</f>
        <v>4.3</v>
      </c>
      <c r="Z30" s="94">
        <f>'25'!F26</f>
        <v>9.8000000000000007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62.2</v>
      </c>
      <c r="AH30" s="13"/>
      <c r="AJ30" s="14"/>
      <c r="AK30" s="17"/>
    </row>
    <row r="31" spans="1:37" x14ac:dyDescent="0.2">
      <c r="A31" s="18" t="s">
        <v>25</v>
      </c>
      <c r="B31" s="77">
        <f>'01'!F27</f>
        <v>0</v>
      </c>
      <c r="C31" s="77">
        <f>'02'!F27</f>
        <v>0</v>
      </c>
      <c r="D31" s="77">
        <f>'03'!F27</f>
        <v>0</v>
      </c>
      <c r="E31" s="77">
        <f>'04'!F27</f>
        <v>0</v>
      </c>
      <c r="F31" s="77">
        <f>'05'!F27</f>
        <v>0</v>
      </c>
      <c r="G31" s="77">
        <f>'06'!F27</f>
        <v>0</v>
      </c>
      <c r="H31" s="77">
        <f>'07'!F27</f>
        <v>0</v>
      </c>
      <c r="I31" s="77">
        <f>'08'!F27</f>
        <v>0</v>
      </c>
      <c r="J31" s="77">
        <f>'09'!F27</f>
        <v>0</v>
      </c>
      <c r="K31" s="77">
        <f>'10'!F27</f>
        <v>0</v>
      </c>
      <c r="L31" s="77">
        <f>'11'!F27</f>
        <v>0</v>
      </c>
      <c r="M31" s="77">
        <f>'12'!F27</f>
        <v>0</v>
      </c>
      <c r="N31" s="77">
        <f>'13'!F27</f>
        <v>0</v>
      </c>
      <c r="O31" s="77">
        <f>'14'!F27</f>
        <v>0</v>
      </c>
      <c r="P31" s="77">
        <f>'15'!F27</f>
        <v>0</v>
      </c>
      <c r="Q31" s="77">
        <f>'16'!F27</f>
        <v>0</v>
      </c>
      <c r="R31" s="77">
        <f>'17'!F27</f>
        <v>0</v>
      </c>
      <c r="S31" s="77">
        <f>'18'!F27</f>
        <v>22.5</v>
      </c>
      <c r="T31" s="77">
        <f>'19'!F27</f>
        <v>0</v>
      </c>
      <c r="U31" s="77">
        <f>'20'!F27</f>
        <v>0</v>
      </c>
      <c r="V31" s="77">
        <f>'21'!F27</f>
        <v>0</v>
      </c>
      <c r="W31" s="77">
        <f>'22'!F27</f>
        <v>12.649999999999999</v>
      </c>
      <c r="X31" s="77">
        <f>'23'!F27</f>
        <v>9.75</v>
      </c>
      <c r="Y31" s="77">
        <f>'24'!F27</f>
        <v>3.4</v>
      </c>
      <c r="Z31" s="77">
        <f>'25'!F27</f>
        <v>10.15</v>
      </c>
      <c r="AA31" s="77">
        <f>'26'!F27</f>
        <v>0</v>
      </c>
      <c r="AB31" s="77">
        <f>'27'!F27</f>
        <v>0.1</v>
      </c>
      <c r="AC31" s="77">
        <f>'28'!F27</f>
        <v>0.25</v>
      </c>
      <c r="AD31" s="77">
        <f>'29'!F27</f>
        <v>0</v>
      </c>
      <c r="AE31" s="77">
        <f>'30'!F27</f>
        <v>0</v>
      </c>
      <c r="AF31" s="77">
        <f>'31'!F27</f>
        <v>0</v>
      </c>
      <c r="AG31" s="19">
        <f>AVERAGE(AG29:AG30)</f>
        <v>58.800000000000004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28.8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16.100000000000001</v>
      </c>
      <c r="X32" s="94">
        <f>'23'!F28</f>
        <v>13.3</v>
      </c>
      <c r="Y32" s="94">
        <f>'24'!F28</f>
        <v>5.7</v>
      </c>
      <c r="Z32" s="94">
        <f>'25'!F28</f>
        <v>13.700000000000001</v>
      </c>
      <c r="AA32" s="94">
        <f>'26'!F28</f>
        <v>0</v>
      </c>
      <c r="AB32" s="94">
        <f>'27'!F28</f>
        <v>0.3</v>
      </c>
      <c r="AC32" s="94">
        <f>'28'!F28</f>
        <v>0</v>
      </c>
      <c r="AD32" s="94">
        <f>'29'!F28</f>
        <v>1.6</v>
      </c>
      <c r="AE32" s="94">
        <f>'30'!F28</f>
        <v>0</v>
      </c>
      <c r="AF32" s="94">
        <f>'31'!F28</f>
        <v>0</v>
      </c>
      <c r="AG32" s="94">
        <f>SUM(B32:AF32)</f>
        <v>79.5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5.3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14</v>
      </c>
      <c r="X33" s="94">
        <f>'23'!F29</f>
        <v>14.6</v>
      </c>
      <c r="Y33" s="94">
        <f>'24'!F29</f>
        <v>7.2</v>
      </c>
      <c r="Z33" s="94">
        <f>'25'!F29</f>
        <v>9.4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50.5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6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17.2</v>
      </c>
      <c r="X34" s="94">
        <f>'23'!F30</f>
        <v>17.3</v>
      </c>
      <c r="Y34" s="94">
        <f>'24'!F30</f>
        <v>2.2000000000000002</v>
      </c>
      <c r="Z34" s="94">
        <f>'25'!F30</f>
        <v>3.3</v>
      </c>
      <c r="AA34" s="94">
        <f>'26'!F30</f>
        <v>0</v>
      </c>
      <c r="AB34" s="94">
        <f>'27'!F30</f>
        <v>0.5</v>
      </c>
      <c r="AC34" s="94">
        <f>'28'!F30</f>
        <v>0</v>
      </c>
      <c r="AD34" s="94">
        <f>'29'!F30</f>
        <v>0.4</v>
      </c>
      <c r="AE34" s="94">
        <f>'30'!F30</f>
        <v>0</v>
      </c>
      <c r="AF34" s="94">
        <f>'31'!F30</f>
        <v>0</v>
      </c>
      <c r="AG34" s="94">
        <f>SUM(B34:AF34)</f>
        <v>46.9</v>
      </c>
      <c r="AH34" s="13"/>
      <c r="AJ34" s="14"/>
      <c r="AK34" s="17"/>
    </row>
    <row r="35" spans="1:37" x14ac:dyDescent="0.2">
      <c r="A35" s="18" t="s">
        <v>29</v>
      </c>
      <c r="B35" s="77">
        <f>'01'!F31</f>
        <v>0</v>
      </c>
      <c r="C35" s="77">
        <f>'02'!F31</f>
        <v>0</v>
      </c>
      <c r="D35" s="77">
        <f>'03'!F31</f>
        <v>0</v>
      </c>
      <c r="E35" s="77">
        <f>'04'!F31</f>
        <v>0</v>
      </c>
      <c r="F35" s="77">
        <f>'05'!F31</f>
        <v>0</v>
      </c>
      <c r="G35" s="77">
        <f>'06'!F31</f>
        <v>0</v>
      </c>
      <c r="H35" s="77">
        <f>'07'!F31</f>
        <v>0</v>
      </c>
      <c r="I35" s="77">
        <f>'08'!F31</f>
        <v>0</v>
      </c>
      <c r="J35" s="77">
        <f>'09'!F31</f>
        <v>0</v>
      </c>
      <c r="K35" s="77">
        <f>'10'!F31</f>
        <v>0</v>
      </c>
      <c r="L35" s="77">
        <f>'11'!F31</f>
        <v>0</v>
      </c>
      <c r="M35" s="77">
        <f>'12'!F31</f>
        <v>0</v>
      </c>
      <c r="N35" s="77">
        <f>'13'!F31</f>
        <v>0</v>
      </c>
      <c r="O35" s="77">
        <f>'14'!F31</f>
        <v>0</v>
      </c>
      <c r="P35" s="77">
        <f>'15'!F31</f>
        <v>0</v>
      </c>
      <c r="Q35" s="77">
        <f>'16'!F31</f>
        <v>0</v>
      </c>
      <c r="R35" s="77">
        <f>'17'!F31</f>
        <v>0</v>
      </c>
      <c r="S35" s="77">
        <f>'18'!F31</f>
        <v>13.366666666666667</v>
      </c>
      <c r="T35" s="77">
        <f>'19'!F31</f>
        <v>0</v>
      </c>
      <c r="U35" s="77">
        <f>'20'!F31</f>
        <v>0</v>
      </c>
      <c r="V35" s="77">
        <f>'21'!F31</f>
        <v>0</v>
      </c>
      <c r="W35" s="77">
        <f>'22'!F31</f>
        <v>15.766666666666666</v>
      </c>
      <c r="X35" s="77">
        <f>'23'!F31</f>
        <v>15.066666666666668</v>
      </c>
      <c r="Y35" s="77">
        <f>'24'!F31</f>
        <v>5.0333333333333341</v>
      </c>
      <c r="Z35" s="77">
        <f>'25'!F31</f>
        <v>8.8000000000000007</v>
      </c>
      <c r="AA35" s="77">
        <f>'26'!F31</f>
        <v>0</v>
      </c>
      <c r="AB35" s="77">
        <f>'27'!F31</f>
        <v>0.26666666666666666</v>
      </c>
      <c r="AC35" s="77">
        <f>'28'!F31</f>
        <v>0</v>
      </c>
      <c r="AD35" s="77">
        <f>'29'!F31</f>
        <v>0.66666666666666663</v>
      </c>
      <c r="AE35" s="77">
        <f>'30'!F31</f>
        <v>0</v>
      </c>
      <c r="AF35" s="77">
        <f>'31'!F31</f>
        <v>0</v>
      </c>
      <c r="AG35" s="19">
        <f>AVERAGE(AG32:AG34)</f>
        <v>58.966666666666669</v>
      </c>
      <c r="AH35" s="13"/>
      <c r="AJ35" s="14"/>
      <c r="AK35" s="14"/>
    </row>
    <row r="36" spans="1:37" x14ac:dyDescent="0.2">
      <c r="A36" s="16" t="s">
        <v>47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2.6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10</v>
      </c>
      <c r="X36" s="94">
        <f>'23'!F32</f>
        <v>1.3</v>
      </c>
      <c r="Y36" s="94">
        <f>'24'!F32</f>
        <v>2.2000000000000002</v>
      </c>
      <c r="Z36" s="94">
        <f>'25'!F32</f>
        <v>6.9</v>
      </c>
      <c r="AA36" s="94">
        <f>'26'!F32</f>
        <v>2.5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25.5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24.2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19</v>
      </c>
      <c r="X37" s="94">
        <f>'23'!F33</f>
        <v>14.9</v>
      </c>
      <c r="Y37" s="94">
        <f>'24'!F33</f>
        <v>4.8000000000000007</v>
      </c>
      <c r="Z37" s="94">
        <f>'25'!F33</f>
        <v>10.199999999999999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73.100000000000009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0.9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1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10.3</v>
      </c>
      <c r="X38" s="94">
        <f>'23'!F34</f>
        <v>8.1999999999999993</v>
      </c>
      <c r="Y38" s="94">
        <f>'24'!F34</f>
        <v>3.3</v>
      </c>
      <c r="Z38" s="94">
        <f>'25'!F34</f>
        <v>11.4</v>
      </c>
      <c r="AA38" s="94">
        <f>'26'!F34</f>
        <v>0</v>
      </c>
      <c r="AB38" s="94">
        <f>'27'!F34</f>
        <v>0</v>
      </c>
      <c r="AC38" s="94">
        <f>'28'!F34</f>
        <v>1.2</v>
      </c>
      <c r="AD38" s="94">
        <f>'29'!F34</f>
        <v>2.2000000000000002</v>
      </c>
      <c r="AE38" s="94">
        <f>'30'!F34</f>
        <v>0</v>
      </c>
      <c r="AF38" s="94">
        <f>'31'!F34</f>
        <v>0</v>
      </c>
      <c r="AG38" s="94">
        <f t="shared" si="2"/>
        <v>38.500000000000007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1.5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13.3</v>
      </c>
      <c r="X39" s="94">
        <f>'23'!F35</f>
        <v>16.3</v>
      </c>
      <c r="Y39" s="94">
        <f>'24'!F35</f>
        <v>4.2</v>
      </c>
      <c r="Z39" s="94">
        <f>'25'!F35</f>
        <v>9.9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45.2</v>
      </c>
      <c r="AH39" s="13"/>
      <c r="AJ39" s="14"/>
      <c r="AK39" s="17"/>
    </row>
    <row r="40" spans="1:37" x14ac:dyDescent="0.2">
      <c r="A40" s="16" t="s">
        <v>48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3.2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15.5</v>
      </c>
      <c r="X40" s="94">
        <f>'23'!F36</f>
        <v>20.2</v>
      </c>
      <c r="Y40" s="94">
        <f>'24'!F36</f>
        <v>4.5</v>
      </c>
      <c r="Z40" s="94">
        <f>'25'!F36</f>
        <v>14.9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58.3</v>
      </c>
      <c r="AH40" s="13"/>
      <c r="AJ40" s="14"/>
      <c r="AK40" s="17"/>
    </row>
    <row r="41" spans="1:37" x14ac:dyDescent="0.2">
      <c r="A41" s="16" t="s">
        <v>34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7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14.9</v>
      </c>
      <c r="X41" s="94">
        <f>'23'!F37</f>
        <v>20.599999999999998</v>
      </c>
      <c r="Y41" s="94">
        <f>'24'!F37</f>
        <v>6.5</v>
      </c>
      <c r="Z41" s="94">
        <f>'25'!F37</f>
        <v>13.7</v>
      </c>
      <c r="AA41" s="94">
        <f>'26'!F37</f>
        <v>4</v>
      </c>
      <c r="AB41" s="94">
        <f>'27'!F37</f>
        <v>0</v>
      </c>
      <c r="AC41" s="94">
        <f>'28'!F37</f>
        <v>0.8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67.5</v>
      </c>
      <c r="AH41" s="13"/>
      <c r="AJ41" s="14"/>
      <c r="AK41" s="17"/>
    </row>
    <row r="42" spans="1:37" x14ac:dyDescent="0.2">
      <c r="A42" s="16" t="s">
        <v>35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27.2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13.3</v>
      </c>
      <c r="X42" s="94">
        <f>'23'!F38</f>
        <v>9.8000000000000007</v>
      </c>
      <c r="Y42" s="94">
        <f>'24'!F38</f>
        <v>4.2</v>
      </c>
      <c r="Z42" s="94">
        <f>'25'!F38</f>
        <v>10.299999999999999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64.8</v>
      </c>
      <c r="AH42" s="13"/>
      <c r="AJ42" s="14"/>
      <c r="AK42" s="17"/>
    </row>
    <row r="43" spans="1:37" x14ac:dyDescent="0.2">
      <c r="A43" s="16" t="s">
        <v>36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2.4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1.4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11.9</v>
      </c>
      <c r="X43" s="94">
        <f>'23'!F39</f>
        <v>14.2</v>
      </c>
      <c r="Y43" s="94">
        <f>'24'!F39</f>
        <v>8.2000000000000011</v>
      </c>
      <c r="Z43" s="94">
        <f>'25'!F39</f>
        <v>11.4</v>
      </c>
      <c r="AA43" s="94">
        <f>'26'!F39</f>
        <v>0.1</v>
      </c>
      <c r="AB43" s="94">
        <f>'27'!F39</f>
        <v>0</v>
      </c>
      <c r="AC43" s="94">
        <f>'28'!F39</f>
        <v>0.8</v>
      </c>
      <c r="AD43" s="94">
        <f>'29'!F39</f>
        <v>0.3</v>
      </c>
      <c r="AE43" s="94">
        <f>'30'!F39</f>
        <v>0</v>
      </c>
      <c r="AF43" s="94">
        <f>'31'!F39</f>
        <v>0</v>
      </c>
      <c r="AG43" s="94">
        <f>SUM(B43:AF43)</f>
        <v>50.699999999999996</v>
      </c>
      <c r="AH43" s="13"/>
      <c r="AJ43" s="14"/>
      <c r="AK43" s="17"/>
    </row>
    <row r="44" spans="1:37" x14ac:dyDescent="0.2">
      <c r="A44" s="16" t="s">
        <v>90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4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12.675000000000001</v>
      </c>
      <c r="X44" s="94">
        <f>'23'!F40</f>
        <v>12.574999999999999</v>
      </c>
      <c r="Y44" s="94">
        <f>'24'!F40</f>
        <v>1</v>
      </c>
      <c r="Z44" s="94">
        <f>'25'!F40</f>
        <v>5.7000000000000011</v>
      </c>
      <c r="AA44" s="94">
        <f>'26'!F40</f>
        <v>2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37.950000000000003</v>
      </c>
      <c r="AH44" s="13"/>
      <c r="AJ44" s="14"/>
      <c r="AK44" s="17"/>
    </row>
    <row r="45" spans="1:37" x14ac:dyDescent="0.2">
      <c r="A45" s="18" t="s">
        <v>37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0.36666666666666664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8.0111111111111128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13.430555555555555</v>
      </c>
      <c r="X45" s="19">
        <f t="shared" si="3"/>
        <v>13.119444444444445</v>
      </c>
      <c r="Y45" s="19">
        <f t="shared" si="3"/>
        <v>4.322222222222222</v>
      </c>
      <c r="Z45" s="19">
        <f t="shared" si="3"/>
        <v>10.488888888888889</v>
      </c>
      <c r="AA45" s="19">
        <f t="shared" si="3"/>
        <v>0.95555555555555549</v>
      </c>
      <c r="AB45" s="19">
        <f t="shared" si="3"/>
        <v>0</v>
      </c>
      <c r="AC45" s="19">
        <f t="shared" si="3"/>
        <v>0.31111111111111112</v>
      </c>
      <c r="AD45" s="19">
        <f t="shared" si="3"/>
        <v>0.27777777777777779</v>
      </c>
      <c r="AE45" s="19">
        <f t="shared" si="3"/>
        <v>0</v>
      </c>
      <c r="AF45" s="19">
        <f t="shared" si="3"/>
        <v>0</v>
      </c>
      <c r="AG45" s="19">
        <f>AVERAGE(AG36:AG44)</f>
        <v>51.283333333333331</v>
      </c>
      <c r="AH45" s="13"/>
      <c r="AJ45" s="14"/>
      <c r="AK45" s="14"/>
    </row>
    <row r="46" spans="1:37" x14ac:dyDescent="0.2">
      <c r="A46" s="23" t="s">
        <v>38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0.17575757575757575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10.345454545454544</v>
      </c>
      <c r="T46" s="24">
        <f t="shared" si="4"/>
        <v>0</v>
      </c>
      <c r="U46" s="24">
        <f t="shared" si="4"/>
        <v>0</v>
      </c>
      <c r="V46" s="24">
        <f t="shared" si="4"/>
        <v>0</v>
      </c>
      <c r="W46" s="24">
        <f t="shared" si="4"/>
        <v>11.635606060606063</v>
      </c>
      <c r="X46" s="24">
        <f t="shared" si="4"/>
        <v>11.662878787878787</v>
      </c>
      <c r="Y46" s="24">
        <f t="shared" si="4"/>
        <v>3.8303030303030305</v>
      </c>
      <c r="Z46" s="24">
        <f t="shared" si="4"/>
        <v>9.5424242424242411</v>
      </c>
      <c r="AA46" s="24">
        <f t="shared" si="4"/>
        <v>0.42424242424242425</v>
      </c>
      <c r="AB46" s="24">
        <f t="shared" si="4"/>
        <v>0.14545454545454542</v>
      </c>
      <c r="AC46" s="24">
        <f t="shared" si="4"/>
        <v>0.1424242424242424</v>
      </c>
      <c r="AD46" s="24">
        <f t="shared" si="4"/>
        <v>0.13636363636363635</v>
      </c>
      <c r="AE46" s="24">
        <f t="shared" si="4"/>
        <v>0</v>
      </c>
      <c r="AF46" s="24">
        <f t="shared" si="4"/>
        <v>0</v>
      </c>
      <c r="AG46" s="24">
        <f>SUM(B46:AF46)</f>
        <v>48.040909090909082</v>
      </c>
      <c r="AH46" s="13"/>
      <c r="AJ46" s="25"/>
      <c r="AK46" s="26"/>
    </row>
    <row r="47" spans="1:37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>
        <v>10</v>
      </c>
      <c r="T47" s="27"/>
      <c r="U47" s="27"/>
      <c r="V47" s="27"/>
      <c r="W47" s="27">
        <v>1</v>
      </c>
      <c r="X47" s="27"/>
      <c r="Y47" s="27"/>
      <c r="Z47" s="27"/>
      <c r="AA47" s="27"/>
      <c r="AB47" s="27"/>
      <c r="AC47" s="27"/>
      <c r="AD47" s="27"/>
      <c r="AE47" s="27"/>
      <c r="AF47" s="27"/>
      <c r="AG47" s="28">
        <f>SUM(B47:AF47)</f>
        <v>11</v>
      </c>
      <c r="AH47" s="13"/>
      <c r="AJ47" s="29"/>
      <c r="AK47" s="26"/>
    </row>
    <row r="48" spans="1:37" x14ac:dyDescent="0.2">
      <c r="A48" s="110" t="s">
        <v>94</v>
      </c>
      <c r="B48" s="110">
        <v>3</v>
      </c>
      <c r="C48" s="110">
        <v>2</v>
      </c>
      <c r="D48" s="110">
        <v>3</v>
      </c>
      <c r="E48" s="110">
        <v>0</v>
      </c>
      <c r="F48" s="110">
        <v>4</v>
      </c>
      <c r="G48" s="110">
        <v>3</v>
      </c>
      <c r="H48" s="110">
        <v>2</v>
      </c>
      <c r="I48" s="110">
        <v>3</v>
      </c>
      <c r="J48" s="110">
        <v>1</v>
      </c>
      <c r="K48" s="110">
        <v>0</v>
      </c>
      <c r="L48" s="110">
        <v>1</v>
      </c>
      <c r="M48" s="110">
        <v>0</v>
      </c>
      <c r="N48" s="110">
        <v>0</v>
      </c>
      <c r="O48" s="110">
        <v>0</v>
      </c>
      <c r="P48" s="110">
        <v>1</v>
      </c>
      <c r="Q48" s="110">
        <v>1</v>
      </c>
      <c r="R48" s="110">
        <v>0</v>
      </c>
      <c r="S48" s="110">
        <v>6</v>
      </c>
      <c r="T48" s="110">
        <v>13</v>
      </c>
      <c r="U48" s="110">
        <v>1</v>
      </c>
      <c r="V48" s="110">
        <v>4</v>
      </c>
      <c r="W48" s="110">
        <v>7</v>
      </c>
      <c r="X48" s="110">
        <v>8</v>
      </c>
      <c r="Y48" s="110">
        <v>6</v>
      </c>
      <c r="Z48" s="110">
        <v>4</v>
      </c>
      <c r="AA48" s="110">
        <v>7</v>
      </c>
      <c r="AB48" s="110">
        <v>2</v>
      </c>
      <c r="AC48" s="110">
        <v>3</v>
      </c>
      <c r="AD48" s="110">
        <v>2</v>
      </c>
      <c r="AE48" s="110"/>
      <c r="AF48" s="110"/>
      <c r="AG48" s="111">
        <f>SUM(B48:AF48)</f>
        <v>87</v>
      </c>
      <c r="AJ48" s="17"/>
      <c r="AK48" s="17"/>
    </row>
    <row r="49" spans="1:35" ht="15.75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</row>
    <row r="50" spans="1:35" x14ac:dyDescent="0.2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</row>
    <row r="52" spans="1:35" x14ac:dyDescent="0.2">
      <c r="T52" s="88"/>
    </row>
    <row r="53" spans="1:35" x14ac:dyDescent="0.2">
      <c r="S53" s="37"/>
      <c r="T53" s="37"/>
      <c r="U53" s="37"/>
      <c r="V53" s="37"/>
      <c r="W53" s="37"/>
      <c r="AH53" s="31"/>
      <c r="AI53" s="31"/>
    </row>
    <row r="54" spans="1:35" x14ac:dyDescent="0.2">
      <c r="AG54" s="32"/>
      <c r="AH54" s="32"/>
      <c r="AI54" s="31"/>
    </row>
    <row r="55" spans="1:35" x14ac:dyDescent="0.2">
      <c r="AG55" s="33"/>
      <c r="AH55" s="34"/>
      <c r="AI55" s="31"/>
    </row>
    <row r="56" spans="1:35" x14ac:dyDescent="0.2">
      <c r="AG56" s="33"/>
      <c r="AH56" s="34"/>
      <c r="AI56" s="31"/>
    </row>
    <row r="57" spans="1:35" x14ac:dyDescent="0.2">
      <c r="AG57" s="33"/>
      <c r="AH57" s="34"/>
      <c r="AI57" s="31"/>
    </row>
    <row r="58" spans="1:35" x14ac:dyDescent="0.2">
      <c r="AG58" s="33"/>
      <c r="AH58" s="34"/>
      <c r="AI58" s="31"/>
    </row>
    <row r="59" spans="1:35" x14ac:dyDescent="0.2">
      <c r="AG59" s="33"/>
      <c r="AH59" s="34"/>
      <c r="AI59" s="31"/>
    </row>
    <row r="60" spans="1:35" x14ac:dyDescent="0.2">
      <c r="AG60" s="33"/>
      <c r="AH60" s="34"/>
      <c r="AI60" s="31"/>
    </row>
    <row r="61" spans="1:35" x14ac:dyDescent="0.2">
      <c r="AG61" s="35"/>
      <c r="AH61" s="32"/>
      <c r="AI61" s="31"/>
    </row>
    <row r="62" spans="1:35" x14ac:dyDescent="0.2">
      <c r="AG62" s="35"/>
      <c r="AH62" s="32"/>
      <c r="AI62" s="31"/>
    </row>
    <row r="63" spans="1:35" x14ac:dyDescent="0.2">
      <c r="AG63" s="33"/>
      <c r="AH63" s="34"/>
      <c r="AI63" s="31"/>
    </row>
    <row r="64" spans="1:35" x14ac:dyDescent="0.2">
      <c r="AG64" s="33"/>
      <c r="AH64" s="34"/>
      <c r="AI64" s="31"/>
    </row>
    <row r="65" spans="33:35" x14ac:dyDescent="0.2">
      <c r="AG65" s="33"/>
      <c r="AH65" s="34"/>
      <c r="AI65" s="31"/>
    </row>
    <row r="66" spans="33:35" x14ac:dyDescent="0.2">
      <c r="AG66" s="33"/>
      <c r="AH66" s="34"/>
      <c r="AI66" s="31"/>
    </row>
    <row r="67" spans="33:35" x14ac:dyDescent="0.2">
      <c r="AG67" s="33"/>
      <c r="AH67" s="34"/>
      <c r="AI67" s="31"/>
    </row>
    <row r="68" spans="33:35" x14ac:dyDescent="0.2">
      <c r="AG68" s="33"/>
      <c r="AH68" s="34"/>
      <c r="AI68" s="31"/>
    </row>
    <row r="69" spans="33:35" x14ac:dyDescent="0.2">
      <c r="AG69" s="33"/>
      <c r="AH69" s="34"/>
      <c r="AI69" s="31"/>
    </row>
    <row r="70" spans="33:35" x14ac:dyDescent="0.2">
      <c r="AG70" s="33"/>
      <c r="AH70" s="34"/>
      <c r="AI70" s="31"/>
    </row>
    <row r="71" spans="33:35" x14ac:dyDescent="0.2">
      <c r="AG71" s="33"/>
      <c r="AH71" s="34"/>
      <c r="AI71" s="31"/>
    </row>
    <row r="72" spans="33:35" x14ac:dyDescent="0.2">
      <c r="AG72" s="33"/>
      <c r="AH72" s="34"/>
      <c r="AI72" s="31"/>
    </row>
    <row r="73" spans="33:35" x14ac:dyDescent="0.2">
      <c r="AG73" s="33"/>
      <c r="AH73" s="34"/>
      <c r="AI73" s="31"/>
    </row>
    <row r="74" spans="33:35" x14ac:dyDescent="0.2">
      <c r="AG74" s="35"/>
      <c r="AH74" s="32"/>
      <c r="AI74" s="31"/>
    </row>
    <row r="75" spans="33:35" x14ac:dyDescent="0.2">
      <c r="AG75" s="33"/>
      <c r="AH75" s="34"/>
      <c r="AI75" s="31"/>
    </row>
    <row r="76" spans="33:35" x14ac:dyDescent="0.2">
      <c r="AG76" s="33"/>
      <c r="AH76" s="34"/>
      <c r="AI76" s="31"/>
    </row>
    <row r="77" spans="33:35" x14ac:dyDescent="0.2">
      <c r="AG77" s="35"/>
      <c r="AH77" s="32"/>
      <c r="AI77" s="31"/>
    </row>
    <row r="78" spans="33:35" x14ac:dyDescent="0.2">
      <c r="AG78" s="33"/>
      <c r="AH78" s="34"/>
      <c r="AI78" s="31"/>
    </row>
    <row r="79" spans="33:35" x14ac:dyDescent="0.2">
      <c r="AG79" s="33"/>
      <c r="AH79" s="34"/>
      <c r="AI79" s="31"/>
    </row>
    <row r="80" spans="33:35" x14ac:dyDescent="0.2">
      <c r="AG80" s="33"/>
      <c r="AH80" s="34"/>
      <c r="AI80" s="31"/>
    </row>
    <row r="81" spans="33:35" x14ac:dyDescent="0.2">
      <c r="AG81" s="35"/>
      <c r="AH81" s="32"/>
      <c r="AI81" s="31"/>
    </row>
    <row r="82" spans="33:35" x14ac:dyDescent="0.2">
      <c r="AG82" s="33"/>
      <c r="AH82" s="34"/>
      <c r="AI82" s="31"/>
    </row>
    <row r="83" spans="33:35" x14ac:dyDescent="0.2">
      <c r="AG83" s="33"/>
      <c r="AH83" s="34"/>
      <c r="AI83" s="31"/>
    </row>
    <row r="84" spans="33:35" x14ac:dyDescent="0.2">
      <c r="AG84" s="33"/>
      <c r="AH84" s="34"/>
      <c r="AI84" s="31"/>
    </row>
    <row r="85" spans="33:35" x14ac:dyDescent="0.2">
      <c r="AG85" s="33"/>
      <c r="AH85" s="34"/>
      <c r="AI85" s="31"/>
    </row>
    <row r="86" spans="33:35" x14ac:dyDescent="0.2">
      <c r="AG86" s="33"/>
      <c r="AH86" s="34"/>
      <c r="AI86" s="31"/>
    </row>
    <row r="87" spans="33:35" x14ac:dyDescent="0.2">
      <c r="AG87" s="33"/>
      <c r="AH87" s="34"/>
      <c r="AI87" s="31"/>
    </row>
    <row r="88" spans="33:35" x14ac:dyDescent="0.2">
      <c r="AG88" s="33"/>
      <c r="AH88" s="34"/>
      <c r="AI88" s="31"/>
    </row>
    <row r="89" spans="33:35" x14ac:dyDescent="0.2">
      <c r="AG89" s="33"/>
      <c r="AH89" s="34"/>
      <c r="AI89" s="31"/>
    </row>
    <row r="90" spans="33:35" x14ac:dyDescent="0.2">
      <c r="AG90" s="35"/>
      <c r="AH90" s="36"/>
      <c r="AI90" s="31"/>
    </row>
    <row r="91" spans="33:35" x14ac:dyDescent="0.2">
      <c r="AG91" s="35"/>
      <c r="AH91" s="36"/>
      <c r="AI91" s="31"/>
    </row>
    <row r="92" spans="33:35" x14ac:dyDescent="0.2">
      <c r="AH92" s="31"/>
      <c r="AI92" s="31"/>
    </row>
    <row r="93" spans="33:35" x14ac:dyDescent="0.2">
      <c r="AH93" s="31"/>
      <c r="AI93" s="31"/>
    </row>
    <row r="94" spans="33:35" x14ac:dyDescent="0.2">
      <c r="AH94" s="31"/>
      <c r="AI94" s="31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104</v>
      </c>
      <c r="B1" s="124"/>
      <c r="C1" s="124"/>
      <c r="D1" s="124"/>
      <c r="E1" s="124"/>
      <c r="F1" s="124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12">
        <v>0</v>
      </c>
      <c r="F11" s="12">
        <f t="shared" si="0"/>
        <v>0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>
      <selection activeCell="G11" sqref="G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4" t="s">
        <v>105</v>
      </c>
      <c r="B1" s="124"/>
      <c r="C1" s="124"/>
      <c r="D1" s="124"/>
      <c r="E1" s="124"/>
      <c r="F1" s="12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B25" sqref="B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106</v>
      </c>
      <c r="B1" s="124"/>
      <c r="C1" s="124"/>
      <c r="D1" s="124"/>
      <c r="E1" s="124"/>
      <c r="F1" s="124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0.3</v>
      </c>
      <c r="C9" s="12">
        <v>0</v>
      </c>
      <c r="D9" s="12">
        <v>0</v>
      </c>
      <c r="E9" s="12">
        <v>0</v>
      </c>
      <c r="F9" s="12">
        <f t="shared" si="0"/>
        <v>0.3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0.5</v>
      </c>
      <c r="C10" s="12">
        <v>0</v>
      </c>
      <c r="D10" s="12">
        <v>0</v>
      </c>
      <c r="E10" s="12">
        <v>0</v>
      </c>
      <c r="F10" s="12">
        <f t="shared" si="0"/>
        <v>0.5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0.125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0.125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0.4</v>
      </c>
      <c r="C14" s="12">
        <v>0</v>
      </c>
      <c r="D14" s="12">
        <v>0</v>
      </c>
      <c r="E14" s="12">
        <v>0</v>
      </c>
      <c r="F14" s="12">
        <f t="shared" si="1"/>
        <v>0.4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0.7</v>
      </c>
      <c r="C16" s="12">
        <v>0</v>
      </c>
      <c r="D16" s="12">
        <v>0</v>
      </c>
      <c r="E16" s="12">
        <v>0</v>
      </c>
      <c r="F16" s="12">
        <f t="shared" si="1"/>
        <v>0.7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0.13636363636363635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0.13636363636363635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0.9</v>
      </c>
      <c r="C34" s="12">
        <v>0</v>
      </c>
      <c r="D34" s="12">
        <v>0</v>
      </c>
      <c r="E34" s="12">
        <v>0</v>
      </c>
      <c r="F34" s="12">
        <f t="shared" si="2"/>
        <v>0.9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46</v>
      </c>
      <c r="B39" s="12">
        <v>2.4</v>
      </c>
      <c r="C39" s="12">
        <v>0</v>
      </c>
      <c r="D39" s="12">
        <v>0</v>
      </c>
      <c r="E39" s="12">
        <v>0</v>
      </c>
      <c r="F39" s="12">
        <f t="shared" si="2"/>
        <v>2.4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3" t="s">
        <v>37</v>
      </c>
      <c r="B41" s="45">
        <f>AVERAGE(B32:B40)</f>
        <v>0.36666666666666664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0.36666666666666664</v>
      </c>
    </row>
    <row r="42" spans="1:20" x14ac:dyDescent="0.2">
      <c r="A42" s="47" t="s">
        <v>38</v>
      </c>
      <c r="B42" s="48">
        <f>AVERAGE(B4:B11,B13:B23,B25:B26,B28:B30,B32:B40)</f>
        <v>0.17575757575757575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0.17575757575757575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I5" sqref="I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4" t="s">
        <v>107</v>
      </c>
      <c r="B1" s="124"/>
      <c r="C1" s="124"/>
      <c r="D1" s="124"/>
      <c r="E1" s="124"/>
      <c r="F1" s="124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108</v>
      </c>
      <c r="B1" s="124"/>
      <c r="C1" s="124"/>
      <c r="D1" s="124"/>
      <c r="E1" s="124"/>
      <c r="F1" s="124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94">
        <v>0</v>
      </c>
      <c r="E25" s="12">
        <v>0</v>
      </c>
      <c r="F25" s="12">
        <f>B25+C25+D25+E25</f>
        <v>0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32:C40 B4:E11 B13:E23 B28:E30" name="Intervalo1_1" securityDescriptor="O:WDG:WDD:(A;;CC;;;WD)"/>
    <protectedRange sqref="D32:D40 C25:C26" name="Intervalo1_1_1" securityDescriptor="O:WDG:WDD:(A;;CC;;;WD)"/>
    <protectedRange sqref="B25:B26 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activeCell="L25" sqref="L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4" t="s">
        <v>109</v>
      </c>
      <c r="B1" s="124"/>
      <c r="C1" s="124"/>
      <c r="D1" s="124"/>
      <c r="E1" s="124"/>
      <c r="F1" s="124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v>0</v>
      </c>
      <c r="F12" s="44">
        <f>AVERAGE(F4:F11)</f>
        <v>0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v>0</v>
      </c>
      <c r="F24" s="45">
        <f>AVERAGE(F13:F23)</f>
        <v>0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2"/>
      <c r="H39" s="65"/>
      <c r="I39" s="61"/>
    </row>
    <row r="40" spans="1:21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v>0</v>
      </c>
      <c r="F41" s="45">
        <f>AVERAGE(F32:F40)</f>
        <v>0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v>0</v>
      </c>
      <c r="F42" s="48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12" sqref="A1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4" t="s">
        <v>110</v>
      </c>
      <c r="B1" s="124"/>
      <c r="C1" s="124"/>
      <c r="D1" s="124"/>
      <c r="E1" s="124"/>
      <c r="F1" s="124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13" t="s">
        <v>6</v>
      </c>
      <c r="B7" s="12">
        <v>0</v>
      </c>
      <c r="C7" s="12">
        <v>0</v>
      </c>
      <c r="D7" s="12">
        <v>0</v>
      </c>
      <c r="E7" s="12">
        <v>0</v>
      </c>
      <c r="F7" s="112">
        <f t="shared" si="0"/>
        <v>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114" t="s">
        <v>49</v>
      </c>
      <c r="B11" s="12">
        <v>0</v>
      </c>
      <c r="C11" s="12">
        <v>0</v>
      </c>
      <c r="D11" s="12">
        <v>0</v>
      </c>
      <c r="E11" s="12">
        <v>0</v>
      </c>
      <c r="F11" s="112">
        <f t="shared" si="0"/>
        <v>0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7" customFormat="1" ht="12.75" customHeight="1" x14ac:dyDescent="0.2">
      <c r="A13" s="115" t="s">
        <v>11</v>
      </c>
      <c r="B13" s="12">
        <v>0</v>
      </c>
      <c r="C13" s="12">
        <v>0</v>
      </c>
      <c r="D13" s="12">
        <v>0</v>
      </c>
      <c r="E13" s="12">
        <v>0</v>
      </c>
      <c r="F13" s="116">
        <f t="shared" ref="F13:F23" si="1">B13+C13+D13+E13</f>
        <v>0</v>
      </c>
      <c r="G13" s="95"/>
      <c r="H13" s="96"/>
      <c r="I13" s="36"/>
      <c r="J13" s="36"/>
      <c r="K13" s="36"/>
      <c r="L13" s="36"/>
      <c r="M13" s="36"/>
      <c r="N13" s="36"/>
      <c r="O13" s="96"/>
      <c r="P13" s="96"/>
      <c r="Q13" s="96"/>
      <c r="R13" s="96"/>
      <c r="S13" s="96"/>
      <c r="T13" s="96"/>
    </row>
    <row r="14" spans="1:20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13" t="s">
        <v>13</v>
      </c>
      <c r="B15" s="12">
        <v>0</v>
      </c>
      <c r="C15" s="12">
        <v>0</v>
      </c>
      <c r="D15" s="12">
        <v>0</v>
      </c>
      <c r="E15" s="12">
        <v>0</v>
      </c>
      <c r="F15" s="112">
        <f t="shared" si="1"/>
        <v>0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13" t="s">
        <v>14</v>
      </c>
      <c r="B16" s="12">
        <v>0</v>
      </c>
      <c r="C16" s="12">
        <v>0</v>
      </c>
      <c r="D16" s="12">
        <v>0</v>
      </c>
      <c r="E16" s="12">
        <v>0</v>
      </c>
      <c r="F16" s="112">
        <f t="shared" si="1"/>
        <v>0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13" t="s">
        <v>15</v>
      </c>
      <c r="B17" s="12">
        <v>0</v>
      </c>
      <c r="C17" s="12">
        <v>0</v>
      </c>
      <c r="D17" s="12">
        <v>0</v>
      </c>
      <c r="E17" s="12">
        <v>0</v>
      </c>
      <c r="F17" s="112">
        <f t="shared" si="1"/>
        <v>0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13" t="s">
        <v>16</v>
      </c>
      <c r="B18" s="12">
        <v>0</v>
      </c>
      <c r="C18" s="12">
        <v>0</v>
      </c>
      <c r="D18" s="12">
        <v>0</v>
      </c>
      <c r="E18" s="12">
        <v>0</v>
      </c>
      <c r="F18" s="112">
        <f t="shared" si="1"/>
        <v>0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13" t="s">
        <v>17</v>
      </c>
      <c r="B19" s="12">
        <v>0</v>
      </c>
      <c r="C19" s="12">
        <v>0</v>
      </c>
      <c r="D19" s="12">
        <v>0</v>
      </c>
      <c r="E19" s="12">
        <v>0</v>
      </c>
      <c r="F19" s="112">
        <f t="shared" si="1"/>
        <v>0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13" t="s">
        <v>19</v>
      </c>
      <c r="B21" s="12">
        <v>0</v>
      </c>
      <c r="C21" s="12">
        <v>0</v>
      </c>
      <c r="D21" s="12">
        <v>0</v>
      </c>
      <c r="E21" s="12">
        <v>0</v>
      </c>
      <c r="F21" s="112">
        <f t="shared" si="1"/>
        <v>0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117" t="s">
        <v>20</v>
      </c>
      <c r="B22" s="12">
        <v>0</v>
      </c>
      <c r="C22" s="12">
        <v>0</v>
      </c>
      <c r="D22" s="12">
        <v>0</v>
      </c>
      <c r="E22" s="12">
        <v>0</v>
      </c>
      <c r="F22" s="112">
        <f t="shared" si="1"/>
        <v>0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117" t="s">
        <v>21</v>
      </c>
      <c r="B23" s="12">
        <v>0</v>
      </c>
      <c r="C23" s="12">
        <v>0</v>
      </c>
      <c r="D23" s="12">
        <v>0</v>
      </c>
      <c r="E23" s="12">
        <v>0</v>
      </c>
      <c r="F23" s="112">
        <f t="shared" si="1"/>
        <v>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111</v>
      </c>
      <c r="B1" s="124"/>
      <c r="C1" s="124"/>
      <c r="D1" s="124"/>
      <c r="E1" s="124"/>
      <c r="F1" s="124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L30" sqref="L3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4" t="s">
        <v>112</v>
      </c>
      <c r="B1" s="124"/>
      <c r="C1" s="124"/>
      <c r="D1" s="124"/>
      <c r="E1" s="124"/>
      <c r="F1" s="124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C25:D26 C28:D30 B13:E23 B32:E40" name="Intervalo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0" workbookViewId="0">
      <selection activeCell="E37" sqref="E3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24" t="s">
        <v>113</v>
      </c>
      <c r="B1" s="124"/>
      <c r="C1" s="124"/>
      <c r="D1" s="124"/>
      <c r="E1" s="124"/>
      <c r="F1" s="124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2.8</v>
      </c>
      <c r="E4" s="12">
        <v>0</v>
      </c>
      <c r="F4" s="12">
        <f t="shared" ref="F4:F11" si="0">B4+C4+D4+E4</f>
        <v>2.8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5.0999999999999996</v>
      </c>
      <c r="E5" s="12">
        <v>0</v>
      </c>
      <c r="F5" s="12">
        <f t="shared" si="0"/>
        <v>5.0999999999999996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5.6</v>
      </c>
      <c r="E6" s="12">
        <v>0.1</v>
      </c>
      <c r="F6" s="12">
        <f t="shared" si="0"/>
        <v>5.6999999999999993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11</v>
      </c>
      <c r="E7" s="12">
        <v>0</v>
      </c>
      <c r="F7" s="12">
        <f t="shared" si="0"/>
        <v>11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7.5</v>
      </c>
      <c r="E8" s="12">
        <v>0</v>
      </c>
      <c r="F8" s="12">
        <f t="shared" si="0"/>
        <v>7.5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5.4</v>
      </c>
      <c r="E10" s="12">
        <v>0</v>
      </c>
      <c r="F10" s="12">
        <f t="shared" si="0"/>
        <v>5.4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4.7</v>
      </c>
      <c r="E11" s="12">
        <v>0</v>
      </c>
      <c r="F11" s="12">
        <f t="shared" si="0"/>
        <v>4.7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5.2625000000000002</v>
      </c>
      <c r="E12" s="44">
        <f>AVERAGE(E4:E11)</f>
        <v>1.2500000000000001E-2</v>
      </c>
      <c r="F12" s="44">
        <f>AVERAGE(F4:F11)</f>
        <v>5.2749999999999995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8.1</v>
      </c>
      <c r="E13" s="12">
        <v>0</v>
      </c>
      <c r="F13" s="12">
        <f t="shared" ref="F13:F23" si="1">B13+C13+D13+E13</f>
        <v>8.1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18" t="s">
        <v>12</v>
      </c>
      <c r="B14" s="119">
        <v>0</v>
      </c>
      <c r="C14" s="119">
        <v>0</v>
      </c>
      <c r="D14" s="119">
        <v>20</v>
      </c>
      <c r="E14" s="119">
        <v>0</v>
      </c>
      <c r="F14" s="119">
        <f t="shared" si="1"/>
        <v>20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2</v>
      </c>
      <c r="E15" s="12">
        <v>0</v>
      </c>
      <c r="F15" s="12">
        <f t="shared" si="1"/>
        <v>2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18" t="s">
        <v>14</v>
      </c>
      <c r="B16" s="119">
        <v>0</v>
      </c>
      <c r="C16" s="119">
        <v>0</v>
      </c>
      <c r="D16" s="119">
        <v>16</v>
      </c>
      <c r="E16" s="119">
        <v>0</v>
      </c>
      <c r="F16" s="119">
        <f t="shared" si="1"/>
        <v>16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18" t="s">
        <v>15</v>
      </c>
      <c r="B17" s="119">
        <v>0</v>
      </c>
      <c r="C17" s="119">
        <v>0</v>
      </c>
      <c r="D17" s="119">
        <v>19.5</v>
      </c>
      <c r="E17" s="119">
        <v>1.2</v>
      </c>
      <c r="F17" s="119">
        <f t="shared" si="1"/>
        <v>20.7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18" t="s">
        <v>16</v>
      </c>
      <c r="B18" s="119">
        <v>0</v>
      </c>
      <c r="C18" s="119">
        <v>0</v>
      </c>
      <c r="D18" s="119">
        <v>24.8</v>
      </c>
      <c r="E18" s="119">
        <v>0</v>
      </c>
      <c r="F18" s="119">
        <f t="shared" si="1"/>
        <v>24.8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18" t="s">
        <v>17</v>
      </c>
      <c r="B19" s="119">
        <v>0</v>
      </c>
      <c r="C19" s="119">
        <v>0</v>
      </c>
      <c r="D19" s="119">
        <v>21</v>
      </c>
      <c r="E19" s="119">
        <v>0</v>
      </c>
      <c r="F19" s="119">
        <f t="shared" si="1"/>
        <v>21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18" t="s">
        <v>18</v>
      </c>
      <c r="B20" s="119">
        <v>0</v>
      </c>
      <c r="C20" s="119">
        <v>0</v>
      </c>
      <c r="D20" s="119">
        <v>22</v>
      </c>
      <c r="E20" s="119">
        <v>0</v>
      </c>
      <c r="F20" s="119">
        <f t="shared" si="1"/>
        <v>22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2</v>
      </c>
      <c r="E21" s="12">
        <v>0</v>
      </c>
      <c r="F21" s="12">
        <f t="shared" si="1"/>
        <v>2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1.8</v>
      </c>
      <c r="E22" s="12">
        <v>0</v>
      </c>
      <c r="F22" s="12">
        <f t="shared" si="1"/>
        <v>1.8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3.6</v>
      </c>
      <c r="E23" s="12">
        <v>0</v>
      </c>
      <c r="F23" s="12">
        <f t="shared" si="1"/>
        <v>3.6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12.799999999999999</v>
      </c>
      <c r="E24" s="45">
        <f>AVERAGE(E13:E23)</f>
        <v>0.10909090909090909</v>
      </c>
      <c r="F24" s="45">
        <f>AVERAGE(F13:F23)</f>
        <v>12.909090909090908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18" t="s">
        <v>23</v>
      </c>
      <c r="B25" s="119">
        <v>0</v>
      </c>
      <c r="C25" s="119">
        <v>0</v>
      </c>
      <c r="D25" s="119">
        <v>19</v>
      </c>
      <c r="E25" s="119">
        <v>0</v>
      </c>
      <c r="F25" s="119">
        <f>B25+C25+D25+E25</f>
        <v>19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18" t="s">
        <v>24</v>
      </c>
      <c r="B26" s="119">
        <v>0</v>
      </c>
      <c r="C26" s="119">
        <v>0</v>
      </c>
      <c r="D26" s="119">
        <v>26</v>
      </c>
      <c r="E26" s="119">
        <v>0</v>
      </c>
      <c r="F26" s="119">
        <f>B26+C26+D26+E26</f>
        <v>26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22.5</v>
      </c>
      <c r="E27" s="44">
        <v>0</v>
      </c>
      <c r="F27" s="45">
        <f>AVERAGE(F25:F26)</f>
        <v>22.5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18" t="s">
        <v>26</v>
      </c>
      <c r="B28" s="119">
        <v>0</v>
      </c>
      <c r="C28" s="119">
        <v>0</v>
      </c>
      <c r="D28" s="119">
        <v>28.8</v>
      </c>
      <c r="E28" s="119">
        <v>0</v>
      </c>
      <c r="F28" s="119">
        <f>B28+C28+D28+E28</f>
        <v>28.8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5.3</v>
      </c>
      <c r="E29" s="12">
        <v>0</v>
      </c>
      <c r="F29" s="12">
        <f>B29+C29+D29+E29</f>
        <v>5.3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6</v>
      </c>
      <c r="E30" s="12">
        <v>0</v>
      </c>
      <c r="F30" s="12">
        <f>B30+C30+D30+E30</f>
        <v>6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13.366666666666667</v>
      </c>
      <c r="E31" s="44">
        <f>AVERAGE(E28:E30)</f>
        <v>0</v>
      </c>
      <c r="F31" s="45">
        <f>AVERAGE(F28:F30)</f>
        <v>13.366666666666667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2.6</v>
      </c>
      <c r="E32" s="12">
        <v>0</v>
      </c>
      <c r="F32" s="12">
        <f t="shared" ref="F32:F40" si="2">B32+C32+D32+E32</f>
        <v>2.6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18" t="s">
        <v>30</v>
      </c>
      <c r="B33" s="119">
        <v>0</v>
      </c>
      <c r="C33" s="119">
        <v>0</v>
      </c>
      <c r="D33" s="119">
        <v>24.2</v>
      </c>
      <c r="E33" s="119">
        <v>0</v>
      </c>
      <c r="F33" s="119">
        <f t="shared" si="2"/>
        <v>24.2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1</v>
      </c>
      <c r="E34" s="12">
        <v>0</v>
      </c>
      <c r="F34" s="12">
        <f t="shared" si="2"/>
        <v>1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1.5</v>
      </c>
      <c r="E35" s="12">
        <v>0</v>
      </c>
      <c r="F35" s="12">
        <f t="shared" si="2"/>
        <v>1.5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3.2</v>
      </c>
      <c r="E36" s="12">
        <v>0</v>
      </c>
      <c r="F36" s="12">
        <f t="shared" si="2"/>
        <v>3.2</v>
      </c>
      <c r="G36" s="73"/>
    </row>
    <row r="37" spans="1:19" x14ac:dyDescent="0.2">
      <c r="A37" s="16" t="s">
        <v>34</v>
      </c>
      <c r="B37" s="12">
        <v>0</v>
      </c>
      <c r="C37" s="12">
        <v>0</v>
      </c>
      <c r="D37" s="12">
        <v>7</v>
      </c>
      <c r="E37" s="12">
        <v>0</v>
      </c>
      <c r="F37" s="12">
        <f t="shared" si="2"/>
        <v>7</v>
      </c>
      <c r="G37" s="76"/>
    </row>
    <row r="38" spans="1:19" x14ac:dyDescent="0.2">
      <c r="A38" s="118" t="s">
        <v>35</v>
      </c>
      <c r="B38" s="119">
        <v>0</v>
      </c>
      <c r="C38" s="119">
        <v>0</v>
      </c>
      <c r="D38" s="119">
        <v>27.2</v>
      </c>
      <c r="E38" s="119">
        <v>0</v>
      </c>
      <c r="F38" s="119">
        <f t="shared" si="2"/>
        <v>27.2</v>
      </c>
      <c r="G38" s="73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1.4</v>
      </c>
      <c r="E39" s="12">
        <v>0</v>
      </c>
      <c r="F39" s="12">
        <f t="shared" si="2"/>
        <v>1.4</v>
      </c>
      <c r="G39" s="68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4</v>
      </c>
      <c r="E40" s="12">
        <v>0</v>
      </c>
      <c r="F40" s="12">
        <f t="shared" si="2"/>
        <v>4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8.0111111111111128</v>
      </c>
      <c r="E41" s="45">
        <f>AVERAGE(E32:E40)</f>
        <v>0</v>
      </c>
      <c r="F41" s="45">
        <f>AVERAGE(F32:F40)</f>
        <v>8.0111111111111128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10.306060606060605</v>
      </c>
      <c r="E42" s="48">
        <f>AVERAGE(E4:E11,E13:E23,E25:E26,E28:E30,E32:E40)</f>
        <v>3.9393939393939398E-2</v>
      </c>
      <c r="F42" s="48">
        <f>AVERAGE(F4:F11,F13:F23,F25:F26,F28:F30,F32:F40)</f>
        <v>10.345454545454544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4" t="s">
        <v>97</v>
      </c>
      <c r="B1" s="124"/>
      <c r="C1" s="124"/>
      <c r="D1" s="124"/>
      <c r="E1" s="124"/>
      <c r="F1" s="124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114</v>
      </c>
      <c r="B1" s="124"/>
      <c r="C1" s="124"/>
      <c r="D1" s="124"/>
      <c r="E1" s="124"/>
      <c r="F1" s="124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25:B26 B4:E11 B13:E23 B28:E30 B32:E40" name="Intervalo1_1" securityDescriptor="O:WDG:WDD:(A;;CC;;;WD)"/>
    <protectedRange sqref="C25:C26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J36" sqref="J3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4" t="s">
        <v>115</v>
      </c>
      <c r="B1" s="124"/>
      <c r="C1" s="124"/>
      <c r="D1" s="124"/>
      <c r="E1" s="124"/>
      <c r="F1" s="124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v>0</v>
      </c>
      <c r="E12" s="44"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v>0</v>
      </c>
      <c r="E31" s="44"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G6" sqref="G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4" t="s">
        <v>116</v>
      </c>
      <c r="B1" s="124"/>
      <c r="C1" s="124"/>
      <c r="D1" s="124"/>
      <c r="E1" s="124"/>
      <c r="F1" s="124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G39" sqref="G3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117</v>
      </c>
      <c r="B1" s="124"/>
      <c r="C1" s="124"/>
      <c r="D1" s="124"/>
      <c r="E1" s="124"/>
      <c r="F1" s="124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5</v>
      </c>
      <c r="E4" s="12">
        <v>6.6</v>
      </c>
      <c r="F4" s="12">
        <f t="shared" ref="F4:F11" si="0">B4+C4+D4+E4</f>
        <v>11.6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2</v>
      </c>
      <c r="E5" s="12">
        <v>7</v>
      </c>
      <c r="F5" s="12">
        <f t="shared" si="0"/>
        <v>9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9.1999999999999993</v>
      </c>
      <c r="E6" s="12">
        <v>4.8</v>
      </c>
      <c r="F6" s="12">
        <f t="shared" si="0"/>
        <v>14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4.0999999999999996</v>
      </c>
      <c r="E7" s="12">
        <v>6.4</v>
      </c>
      <c r="F7" s="12">
        <f t="shared" si="0"/>
        <v>10.5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3</v>
      </c>
      <c r="E8" s="12">
        <v>7.8</v>
      </c>
      <c r="F8" s="12">
        <f t="shared" si="0"/>
        <v>10.8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4.7</v>
      </c>
      <c r="E9" s="12">
        <v>5.3</v>
      </c>
      <c r="F9" s="12">
        <f t="shared" si="0"/>
        <v>10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3.1</v>
      </c>
      <c r="E10" s="12">
        <v>6.4</v>
      </c>
      <c r="F10" s="12">
        <f t="shared" si="0"/>
        <v>9.5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6.3</v>
      </c>
      <c r="E11" s="12">
        <v>7</v>
      </c>
      <c r="F11" s="12">
        <f t="shared" si="0"/>
        <v>13.3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4.6749999999999998</v>
      </c>
      <c r="E12" s="44">
        <f>AVERAGE(E4:E11)</f>
        <v>6.4124999999999988</v>
      </c>
      <c r="F12" s="44">
        <f>AVERAGE(F4:F11)</f>
        <v>11.0875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6.5</v>
      </c>
      <c r="E13" s="12">
        <v>5.2</v>
      </c>
      <c r="F13" s="12">
        <f t="shared" ref="F13:F23" si="1">B13+C13+D13+E13</f>
        <v>11.7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2</v>
      </c>
      <c r="E14" s="12">
        <v>5.9</v>
      </c>
      <c r="F14" s="12">
        <f t="shared" si="1"/>
        <v>7.9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2.8</v>
      </c>
      <c r="E15" s="12">
        <v>3.2</v>
      </c>
      <c r="F15" s="12">
        <f t="shared" si="1"/>
        <v>6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3.4</v>
      </c>
      <c r="E16" s="12">
        <v>3</v>
      </c>
      <c r="F16" s="12">
        <f t="shared" si="1"/>
        <v>6.4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3.4</v>
      </c>
      <c r="E17" s="12">
        <v>4.5</v>
      </c>
      <c r="F17" s="12">
        <f t="shared" si="1"/>
        <v>7.9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6.1</v>
      </c>
      <c r="E18" s="12">
        <v>4.8</v>
      </c>
      <c r="F18" s="12">
        <f t="shared" si="1"/>
        <v>10.899999999999999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3.3</v>
      </c>
      <c r="E19" s="12">
        <v>4.5999999999999996</v>
      </c>
      <c r="F19" s="12">
        <f t="shared" si="1"/>
        <v>7.8999999999999995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2</v>
      </c>
      <c r="E20" s="12">
        <v>7.2</v>
      </c>
      <c r="F20" s="12">
        <f t="shared" si="1"/>
        <v>9.1999999999999993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6.4</v>
      </c>
      <c r="E21" s="12">
        <v>7.4</v>
      </c>
      <c r="F21" s="12">
        <f t="shared" si="1"/>
        <v>13.8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3</v>
      </c>
      <c r="E22" s="12">
        <v>5.3</v>
      </c>
      <c r="F22" s="12">
        <f t="shared" si="1"/>
        <v>8.3000000000000007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6.8</v>
      </c>
      <c r="E23" s="12">
        <v>5</v>
      </c>
      <c r="F23" s="12">
        <f t="shared" si="1"/>
        <v>11.8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4.1545454545454552</v>
      </c>
      <c r="E24" s="45">
        <f>AVERAGE(E13:E23)</f>
        <v>5.1000000000000005</v>
      </c>
      <c r="F24" s="45">
        <f>AVERAGE(F13:F23)</f>
        <v>9.2545454545454522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6.5</v>
      </c>
      <c r="E25" s="12">
        <v>5.7</v>
      </c>
      <c r="F25" s="12">
        <f>B25+C25+D25+E25</f>
        <v>12.2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6.5</v>
      </c>
      <c r="E26" s="12">
        <v>6.6</v>
      </c>
      <c r="F26" s="12">
        <f>B26+C26+D26+E26</f>
        <v>13.1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6.5</v>
      </c>
      <c r="E27" s="44">
        <f>AVERAGE(E25:E26)</f>
        <v>6.15</v>
      </c>
      <c r="F27" s="45">
        <f>AVERAGE(F25:F26)</f>
        <v>12.649999999999999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9.5</v>
      </c>
      <c r="E28" s="12">
        <v>6.6</v>
      </c>
      <c r="F28" s="12">
        <f>B28+C28+D28+E28</f>
        <v>16.100000000000001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5</v>
      </c>
      <c r="E29" s="12">
        <v>9</v>
      </c>
      <c r="F29" s="12">
        <f>B29+C29+D29+E29</f>
        <v>14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10</v>
      </c>
      <c r="E30" s="12">
        <v>7.2</v>
      </c>
      <c r="F30" s="12">
        <f>B30+C30+D30+E30</f>
        <v>17.2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8.1666666666666661</v>
      </c>
      <c r="E31" s="44">
        <f>AVERAGE(E28:E30)</f>
        <v>7.6000000000000005</v>
      </c>
      <c r="F31" s="45">
        <f>AVERAGE(F28:F30)</f>
        <v>15.766666666666666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6.6</v>
      </c>
      <c r="E32" s="12">
        <v>3.4</v>
      </c>
      <c r="F32" s="12">
        <f t="shared" ref="F32:F40" si="2">B32+C32+D32+E32</f>
        <v>10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15</v>
      </c>
      <c r="E33" s="12">
        <v>4</v>
      </c>
      <c r="F33" s="12">
        <f t="shared" si="2"/>
        <v>19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10.3</v>
      </c>
      <c r="E34" s="12">
        <v>0</v>
      </c>
      <c r="F34" s="12">
        <f t="shared" si="2"/>
        <v>10.3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8</v>
      </c>
      <c r="E35" s="12">
        <v>5.3</v>
      </c>
      <c r="F35" s="12">
        <f t="shared" si="2"/>
        <v>13.3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9.1999999999999993</v>
      </c>
      <c r="E36" s="12">
        <v>6.3</v>
      </c>
      <c r="F36" s="12">
        <f t="shared" si="2"/>
        <v>15.5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11.3</v>
      </c>
      <c r="E37" s="12">
        <v>3.6</v>
      </c>
      <c r="F37" s="12">
        <f t="shared" si="2"/>
        <v>14.9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8.1</v>
      </c>
      <c r="E38" s="12">
        <v>5.2</v>
      </c>
      <c r="F38" s="12">
        <f t="shared" si="2"/>
        <v>13.3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9</v>
      </c>
      <c r="E39" s="12">
        <v>2.9</v>
      </c>
      <c r="F39" s="12">
        <f t="shared" si="2"/>
        <v>11.9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1">
        <f>AVERAGE(D36,D37,D32,D34)</f>
        <v>9.3500000000000014</v>
      </c>
      <c r="E40" s="121">
        <f>AVERAGE(E36,E37,E32,E34)</f>
        <v>3.3250000000000002</v>
      </c>
      <c r="F40" s="12">
        <f t="shared" si="2"/>
        <v>12.675000000000001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9.6499999999999986</v>
      </c>
      <c r="E41" s="45">
        <f>AVERAGE(E32:E40)</f>
        <v>3.7805555555555554</v>
      </c>
      <c r="F41" s="45">
        <f>AVERAGE(F32:F40)</f>
        <v>13.430555555555555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6.2863636363636362</v>
      </c>
      <c r="E42" s="48">
        <f>AVERAGE(E4:E11,E13:E23,E25:E26,E28:E30,E32:E40)</f>
        <v>5.3492424242424237</v>
      </c>
      <c r="F42" s="48">
        <f>AVERAGE(F4:F11,F13:F23,F25:F26,F28:F30,F32:F40)</f>
        <v>11.635606060606062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74" workbookViewId="0">
      <selection activeCell="K29" sqref="K2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4" t="s">
        <v>118</v>
      </c>
      <c r="B1" s="124"/>
      <c r="C1" s="124"/>
      <c r="D1" s="124"/>
      <c r="E1" s="124"/>
      <c r="F1" s="124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0.2</v>
      </c>
      <c r="D4" s="12">
        <v>5</v>
      </c>
      <c r="E4" s="121">
        <v>6</v>
      </c>
      <c r="F4" s="12">
        <f t="shared" ref="F4:F11" si="0">B4+C4+D4+E4</f>
        <v>11.2</v>
      </c>
    </row>
    <row r="5" spans="1:15" x14ac:dyDescent="0.2">
      <c r="A5" s="16" t="s">
        <v>4</v>
      </c>
      <c r="B5" s="12">
        <v>2.8</v>
      </c>
      <c r="C5" s="12">
        <v>0</v>
      </c>
      <c r="D5" s="12">
        <v>2</v>
      </c>
      <c r="E5" s="12">
        <v>7</v>
      </c>
      <c r="F5" s="12">
        <f t="shared" si="0"/>
        <v>11.8</v>
      </c>
    </row>
    <row r="6" spans="1:15" x14ac:dyDescent="0.2">
      <c r="A6" s="16" t="s">
        <v>5</v>
      </c>
      <c r="B6" s="12">
        <v>1</v>
      </c>
      <c r="C6" s="12">
        <v>0.5</v>
      </c>
      <c r="D6" s="12">
        <v>2.9</v>
      </c>
      <c r="E6" s="12">
        <v>4.5</v>
      </c>
      <c r="F6" s="12">
        <f t="shared" si="0"/>
        <v>8.9</v>
      </c>
    </row>
    <row r="7" spans="1:15" x14ac:dyDescent="0.2">
      <c r="A7" s="16" t="s">
        <v>6</v>
      </c>
      <c r="B7" s="12">
        <v>0</v>
      </c>
      <c r="C7" s="120">
        <v>0.4</v>
      </c>
      <c r="D7" s="120">
        <v>2.8</v>
      </c>
      <c r="E7" s="12">
        <v>4.4000000000000004</v>
      </c>
      <c r="F7" s="12">
        <f t="shared" si="0"/>
        <v>7.6</v>
      </c>
    </row>
    <row r="8" spans="1:15" x14ac:dyDescent="0.2">
      <c r="A8" s="16" t="s">
        <v>7</v>
      </c>
      <c r="B8" s="12">
        <v>2.2999999999999998</v>
      </c>
      <c r="C8" s="12">
        <v>0</v>
      </c>
      <c r="D8" s="12">
        <v>2.2000000000000002</v>
      </c>
      <c r="E8" s="12">
        <v>9</v>
      </c>
      <c r="F8" s="12">
        <f t="shared" si="0"/>
        <v>13.5</v>
      </c>
    </row>
    <row r="9" spans="1:15" x14ac:dyDescent="0.2">
      <c r="A9" s="16" t="s">
        <v>8</v>
      </c>
      <c r="B9" s="12">
        <v>2.8</v>
      </c>
      <c r="C9" s="12">
        <v>0.7</v>
      </c>
      <c r="D9" s="12">
        <v>0.4</v>
      </c>
      <c r="E9" s="12">
        <v>4.4000000000000004</v>
      </c>
      <c r="F9" s="12">
        <f t="shared" si="0"/>
        <v>8.3000000000000007</v>
      </c>
    </row>
    <row r="10" spans="1:15" x14ac:dyDescent="0.2">
      <c r="A10" s="16" t="s">
        <v>9</v>
      </c>
      <c r="B10" s="12">
        <v>2.2000000000000002</v>
      </c>
      <c r="C10" s="12">
        <v>0.7</v>
      </c>
      <c r="D10" s="12">
        <v>4.7</v>
      </c>
      <c r="E10" s="12">
        <v>3.7</v>
      </c>
      <c r="F10" s="12">
        <f t="shared" si="0"/>
        <v>11.3</v>
      </c>
    </row>
    <row r="11" spans="1:15" x14ac:dyDescent="0.2">
      <c r="A11" s="22" t="s">
        <v>49</v>
      </c>
      <c r="B11" s="12">
        <v>2.4</v>
      </c>
      <c r="C11" s="120">
        <v>0.8</v>
      </c>
      <c r="D11" s="120">
        <v>4</v>
      </c>
      <c r="E11" s="12">
        <v>6</v>
      </c>
      <c r="F11" s="12">
        <f t="shared" si="0"/>
        <v>13.2</v>
      </c>
    </row>
    <row r="12" spans="1:15" x14ac:dyDescent="0.2">
      <c r="A12" s="43" t="s">
        <v>10</v>
      </c>
      <c r="B12" s="44">
        <f>AVERAGE(B4:B11)</f>
        <v>1.6874999999999998</v>
      </c>
      <c r="C12" s="44">
        <f>AVERAGE(C4:C11)</f>
        <v>0.41249999999999998</v>
      </c>
      <c r="D12" s="44">
        <f>AVERAGE(D4:D11)</f>
        <v>3</v>
      </c>
      <c r="E12" s="44">
        <f>AVERAGE(E4:E11)</f>
        <v>5.625</v>
      </c>
      <c r="F12" s="44">
        <f>AVERAGE(F4:F11)</f>
        <v>10.725</v>
      </c>
    </row>
    <row r="13" spans="1:15" x14ac:dyDescent="0.2">
      <c r="A13" s="16" t="s">
        <v>11</v>
      </c>
      <c r="B13" s="12">
        <v>1.5</v>
      </c>
      <c r="C13" s="12">
        <v>0</v>
      </c>
      <c r="D13" s="12">
        <v>6</v>
      </c>
      <c r="E13" s="12">
        <v>4.4000000000000004</v>
      </c>
      <c r="F13" s="12">
        <f t="shared" ref="F13:F23" si="1">B13+C13+D13+E13</f>
        <v>11.9</v>
      </c>
    </row>
    <row r="14" spans="1:15" x14ac:dyDescent="0.2">
      <c r="A14" s="16" t="s">
        <v>12</v>
      </c>
      <c r="B14" s="12">
        <v>1.8</v>
      </c>
      <c r="C14" s="12">
        <v>0.2</v>
      </c>
      <c r="D14" s="12">
        <v>1.3</v>
      </c>
      <c r="E14" s="12">
        <v>1.9</v>
      </c>
      <c r="F14" s="12">
        <f t="shared" si="1"/>
        <v>5.1999999999999993</v>
      </c>
    </row>
    <row r="15" spans="1:15" x14ac:dyDescent="0.2">
      <c r="A15" s="16" t="s">
        <v>13</v>
      </c>
      <c r="B15" s="12">
        <v>1.5</v>
      </c>
      <c r="C15" s="12">
        <v>0</v>
      </c>
      <c r="D15" s="12">
        <v>2.7</v>
      </c>
      <c r="E15" s="12">
        <v>2.4</v>
      </c>
      <c r="F15" s="12">
        <f t="shared" si="1"/>
        <v>6.6</v>
      </c>
    </row>
    <row r="16" spans="1:15" x14ac:dyDescent="0.2">
      <c r="A16" s="16" t="s">
        <v>14</v>
      </c>
      <c r="B16" s="12">
        <v>1.9</v>
      </c>
      <c r="C16" s="12">
        <v>0.5</v>
      </c>
      <c r="D16" s="12">
        <v>5.0999999999999996</v>
      </c>
      <c r="E16" s="121">
        <v>2.4</v>
      </c>
      <c r="F16" s="12">
        <f t="shared" si="1"/>
        <v>9.9</v>
      </c>
    </row>
    <row r="17" spans="1:7" x14ac:dyDescent="0.2">
      <c r="A17" s="16" t="s">
        <v>15</v>
      </c>
      <c r="B17" s="12">
        <v>1.8</v>
      </c>
      <c r="C17" s="12">
        <v>0</v>
      </c>
      <c r="D17" s="12">
        <v>3.1</v>
      </c>
      <c r="E17" s="12">
        <v>2.2000000000000002</v>
      </c>
      <c r="F17" s="12">
        <f t="shared" si="1"/>
        <v>7.1000000000000005</v>
      </c>
    </row>
    <row r="18" spans="1:7" x14ac:dyDescent="0.2">
      <c r="A18" s="16" t="s">
        <v>16</v>
      </c>
      <c r="B18" s="12">
        <v>3</v>
      </c>
      <c r="C18" s="12">
        <v>0</v>
      </c>
      <c r="D18" s="12">
        <v>3.5</v>
      </c>
      <c r="E18" s="12">
        <v>5</v>
      </c>
      <c r="F18" s="12">
        <f t="shared" si="1"/>
        <v>11.5</v>
      </c>
    </row>
    <row r="19" spans="1:7" x14ac:dyDescent="0.2">
      <c r="A19" s="16" t="s">
        <v>17</v>
      </c>
      <c r="B19" s="12">
        <v>2.7</v>
      </c>
      <c r="C19" s="12">
        <v>0</v>
      </c>
      <c r="D19" s="12">
        <v>4.2</v>
      </c>
      <c r="E19" s="12">
        <v>2.6</v>
      </c>
      <c r="F19" s="12">
        <f t="shared" si="1"/>
        <v>9.5</v>
      </c>
    </row>
    <row r="20" spans="1:7" x14ac:dyDescent="0.2">
      <c r="A20" s="16" t="s">
        <v>18</v>
      </c>
      <c r="B20" s="12">
        <v>0.7</v>
      </c>
      <c r="C20" s="12">
        <v>0</v>
      </c>
      <c r="D20" s="12">
        <v>9.1</v>
      </c>
      <c r="E20" s="12">
        <v>7.5</v>
      </c>
      <c r="F20" s="12">
        <f t="shared" si="1"/>
        <v>17.299999999999997</v>
      </c>
    </row>
    <row r="21" spans="1:7" x14ac:dyDescent="0.2">
      <c r="A21" s="16" t="s">
        <v>19</v>
      </c>
      <c r="B21" s="12">
        <v>1.7</v>
      </c>
      <c r="C21" s="12">
        <v>0.1</v>
      </c>
      <c r="D21" s="12">
        <v>8</v>
      </c>
      <c r="E21" s="12">
        <v>3.4</v>
      </c>
      <c r="F21" s="12">
        <f t="shared" si="1"/>
        <v>13.200000000000001</v>
      </c>
    </row>
    <row r="22" spans="1:7" x14ac:dyDescent="0.2">
      <c r="A22" s="20" t="s">
        <v>20</v>
      </c>
      <c r="B22" s="12">
        <v>1.7</v>
      </c>
      <c r="C22" s="12">
        <v>0</v>
      </c>
      <c r="D22" s="12">
        <v>6.7</v>
      </c>
      <c r="E22" s="12">
        <v>3.7</v>
      </c>
      <c r="F22" s="12">
        <f t="shared" si="1"/>
        <v>12.100000000000001</v>
      </c>
    </row>
    <row r="23" spans="1:7" x14ac:dyDescent="0.2">
      <c r="A23" s="20" t="s">
        <v>21</v>
      </c>
      <c r="B23" s="12">
        <v>1.8</v>
      </c>
      <c r="C23" s="12">
        <v>0</v>
      </c>
      <c r="D23" s="12">
        <v>5.8</v>
      </c>
      <c r="E23" s="12">
        <v>4.4000000000000004</v>
      </c>
      <c r="F23" s="12">
        <f t="shared" si="1"/>
        <v>12</v>
      </c>
    </row>
    <row r="24" spans="1:7" x14ac:dyDescent="0.2">
      <c r="A24" s="43" t="s">
        <v>22</v>
      </c>
      <c r="B24" s="45">
        <f>AVERAGE(B13:B23)</f>
        <v>1.8272727272727272</v>
      </c>
      <c r="C24" s="45">
        <f>AVERAGE(C13:C23)</f>
        <v>7.2727272727272724E-2</v>
      </c>
      <c r="D24" s="45">
        <f>AVERAGE(D13:D23)</f>
        <v>5.0454545454545459</v>
      </c>
      <c r="E24" s="45">
        <f>AVERAGE(E13:E23)</f>
        <v>3.627272727272727</v>
      </c>
      <c r="F24" s="45">
        <f>AVERAGE(F13:F23)</f>
        <v>10.572727272727274</v>
      </c>
      <c r="G24" t="s">
        <v>50</v>
      </c>
    </row>
    <row r="25" spans="1:7" x14ac:dyDescent="0.2">
      <c r="A25" s="16" t="s">
        <v>23</v>
      </c>
      <c r="B25" s="12">
        <v>0</v>
      </c>
      <c r="C25" s="12">
        <v>0.5</v>
      </c>
      <c r="D25" s="12">
        <v>2.5</v>
      </c>
      <c r="E25" s="12">
        <v>7.5</v>
      </c>
      <c r="F25" s="12">
        <f>B25+C25+D25+E25</f>
        <v>10.5</v>
      </c>
    </row>
    <row r="26" spans="1:7" x14ac:dyDescent="0.2">
      <c r="A26" s="16" t="s">
        <v>24</v>
      </c>
      <c r="B26" s="12">
        <v>1.1000000000000001</v>
      </c>
      <c r="C26" s="12">
        <v>0.4</v>
      </c>
      <c r="D26" s="12">
        <v>2.9</v>
      </c>
      <c r="E26" s="121">
        <v>4.5999999999999996</v>
      </c>
      <c r="F26" s="12">
        <f>B26+C26+D26+E26</f>
        <v>9</v>
      </c>
    </row>
    <row r="27" spans="1:7" x14ac:dyDescent="0.2">
      <c r="A27" s="43" t="s">
        <v>25</v>
      </c>
      <c r="B27" s="44">
        <f>AVERAGE(B25:B26)</f>
        <v>0.55000000000000004</v>
      </c>
      <c r="C27" s="44">
        <f>AVERAGE(C25:C26)</f>
        <v>0.45</v>
      </c>
      <c r="D27" s="44">
        <f>AVERAGE(D25:D26)</f>
        <v>2.7</v>
      </c>
      <c r="E27" s="44">
        <f>AVERAGE(E25:E26)</f>
        <v>6.05</v>
      </c>
      <c r="F27" s="45">
        <f>AVERAGE(F25:F26)</f>
        <v>9.75</v>
      </c>
    </row>
    <row r="28" spans="1:7" x14ac:dyDescent="0.2">
      <c r="A28" s="16" t="s">
        <v>26</v>
      </c>
      <c r="B28" s="12">
        <v>2.1</v>
      </c>
      <c r="C28" s="12">
        <v>1</v>
      </c>
      <c r="D28" s="12">
        <v>4.2</v>
      </c>
      <c r="E28" s="12">
        <v>6</v>
      </c>
      <c r="F28" s="12">
        <f>B28+C28+D28+E28</f>
        <v>13.3</v>
      </c>
    </row>
    <row r="29" spans="1:7" x14ac:dyDescent="0.2">
      <c r="A29" s="16" t="s">
        <v>27</v>
      </c>
      <c r="B29" s="12">
        <v>6.5</v>
      </c>
      <c r="C29" s="12">
        <v>0.5</v>
      </c>
      <c r="D29" s="12">
        <v>3.2</v>
      </c>
      <c r="E29" s="12">
        <v>4.4000000000000004</v>
      </c>
      <c r="F29" s="12">
        <f>B29+C29+D29+E29</f>
        <v>14.6</v>
      </c>
    </row>
    <row r="30" spans="1:7" x14ac:dyDescent="0.2">
      <c r="A30" s="16" t="s">
        <v>28</v>
      </c>
      <c r="B30" s="12">
        <v>2.2000000000000002</v>
      </c>
      <c r="C30" s="12">
        <v>2.2000000000000002</v>
      </c>
      <c r="D30" s="12">
        <v>6.5</v>
      </c>
      <c r="E30" s="121">
        <v>6.4</v>
      </c>
      <c r="F30" s="12">
        <f>B30+C30+D30+E30</f>
        <v>17.3</v>
      </c>
    </row>
    <row r="31" spans="1:7" x14ac:dyDescent="0.2">
      <c r="A31" s="43" t="s">
        <v>29</v>
      </c>
      <c r="B31" s="44">
        <f>AVERAGE(B28:B30)</f>
        <v>3.6</v>
      </c>
      <c r="C31" s="44">
        <f>AVERAGE(C28:C30)</f>
        <v>1.2333333333333334</v>
      </c>
      <c r="D31" s="44">
        <f>AVERAGE(D28:D30)</f>
        <v>4.6333333333333337</v>
      </c>
      <c r="E31" s="44">
        <f>AVERAGE(E28:E30)</f>
        <v>5.6000000000000005</v>
      </c>
      <c r="F31" s="45">
        <f>AVERAGE(F28:F30)</f>
        <v>15.066666666666668</v>
      </c>
    </row>
    <row r="32" spans="1:7" x14ac:dyDescent="0.2">
      <c r="A32" s="16" t="s">
        <v>47</v>
      </c>
      <c r="B32" s="12">
        <v>0.3</v>
      </c>
      <c r="C32" s="12">
        <v>0</v>
      </c>
      <c r="D32" s="12">
        <v>0.7</v>
      </c>
      <c r="E32" s="12">
        <v>0.3</v>
      </c>
      <c r="F32" s="12">
        <f t="shared" ref="F32:F40" si="2">B32+C32+D32+E32</f>
        <v>1.3</v>
      </c>
    </row>
    <row r="33" spans="1:6" x14ac:dyDescent="0.2">
      <c r="A33" s="16" t="s">
        <v>30</v>
      </c>
      <c r="B33" s="12">
        <v>3.3</v>
      </c>
      <c r="C33" s="12">
        <v>0</v>
      </c>
      <c r="D33" s="12">
        <v>5</v>
      </c>
      <c r="E33" s="12">
        <v>6.6</v>
      </c>
      <c r="F33" s="12">
        <f t="shared" si="2"/>
        <v>14.9</v>
      </c>
    </row>
    <row r="34" spans="1:6" x14ac:dyDescent="0.2">
      <c r="A34" s="16" t="s">
        <v>31</v>
      </c>
      <c r="B34" s="12">
        <v>1.5</v>
      </c>
      <c r="C34" s="12">
        <v>2.8</v>
      </c>
      <c r="D34" s="12">
        <v>3.9</v>
      </c>
      <c r="E34" s="12">
        <v>0</v>
      </c>
      <c r="F34" s="12">
        <f t="shared" si="2"/>
        <v>8.1999999999999993</v>
      </c>
    </row>
    <row r="35" spans="1:6" x14ac:dyDescent="0.2">
      <c r="A35" s="16" t="s">
        <v>32</v>
      </c>
      <c r="B35" s="12">
        <v>1.5</v>
      </c>
      <c r="C35" s="12">
        <v>3.5</v>
      </c>
      <c r="D35" s="12">
        <v>6</v>
      </c>
      <c r="E35" s="12">
        <v>5.3</v>
      </c>
      <c r="F35" s="12">
        <f t="shared" si="2"/>
        <v>16.3</v>
      </c>
    </row>
    <row r="36" spans="1:6" x14ac:dyDescent="0.2">
      <c r="A36" s="16" t="s">
        <v>33</v>
      </c>
      <c r="B36" s="12">
        <v>4.5</v>
      </c>
      <c r="C36" s="12">
        <v>1</v>
      </c>
      <c r="D36" s="12">
        <v>8.6999999999999993</v>
      </c>
      <c r="E36" s="12">
        <v>6</v>
      </c>
      <c r="F36" s="12">
        <f t="shared" si="2"/>
        <v>20.2</v>
      </c>
    </row>
    <row r="37" spans="1:6" x14ac:dyDescent="0.2">
      <c r="A37" s="16" t="s">
        <v>34</v>
      </c>
      <c r="B37" s="12">
        <v>5.0999999999999996</v>
      </c>
      <c r="C37" s="12">
        <v>1.8</v>
      </c>
      <c r="D37" s="12">
        <v>7</v>
      </c>
      <c r="E37" s="12">
        <v>6.7</v>
      </c>
      <c r="F37" s="12">
        <f t="shared" si="2"/>
        <v>20.599999999999998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5</v>
      </c>
      <c r="E38" s="12">
        <v>4.8</v>
      </c>
      <c r="F38" s="12">
        <f t="shared" si="2"/>
        <v>9.8000000000000007</v>
      </c>
    </row>
    <row r="39" spans="1:6" x14ac:dyDescent="0.2">
      <c r="A39" s="16" t="s">
        <v>46</v>
      </c>
      <c r="B39" s="12">
        <v>1.6</v>
      </c>
      <c r="C39" s="12">
        <v>0</v>
      </c>
      <c r="D39" s="12">
        <v>7</v>
      </c>
      <c r="E39" s="12">
        <v>5.6</v>
      </c>
      <c r="F39" s="12">
        <f t="shared" si="2"/>
        <v>14.2</v>
      </c>
    </row>
    <row r="40" spans="1:6" x14ac:dyDescent="0.2">
      <c r="A40" s="16" t="s">
        <v>90</v>
      </c>
      <c r="B40" s="121">
        <f>AVERAGE(B32,B34,B36,B37)</f>
        <v>2.8499999999999996</v>
      </c>
      <c r="C40" s="121">
        <f t="shared" ref="C40:E40" si="3">AVERAGE(C32,C34,C36,C37)</f>
        <v>1.4</v>
      </c>
      <c r="D40" s="121">
        <f t="shared" si="3"/>
        <v>5.0749999999999993</v>
      </c>
      <c r="E40" s="121">
        <f t="shared" si="3"/>
        <v>3.25</v>
      </c>
      <c r="F40" s="12">
        <f t="shared" si="2"/>
        <v>12.574999999999999</v>
      </c>
    </row>
    <row r="41" spans="1:6" x14ac:dyDescent="0.2">
      <c r="A41" s="43" t="s">
        <v>37</v>
      </c>
      <c r="B41" s="45">
        <f>AVERAGE(B32:B40)</f>
        <v>2.2944444444444443</v>
      </c>
      <c r="C41" s="45">
        <f>AVERAGE(C32:C40)</f>
        <v>1.1666666666666667</v>
      </c>
      <c r="D41" s="45">
        <f>AVERAGE(D32:D40)</f>
        <v>5.375</v>
      </c>
      <c r="E41" s="45">
        <f>AVERAGE(E32:E40)</f>
        <v>4.2833333333333332</v>
      </c>
      <c r="F41" s="45">
        <f>AVERAGE(F32:F40)</f>
        <v>13.119444444444445</v>
      </c>
    </row>
    <row r="42" spans="1:6" x14ac:dyDescent="0.2">
      <c r="A42" s="47" t="s">
        <v>38</v>
      </c>
      <c r="B42" s="48">
        <f>AVERAGE(B4:B11,B13:B23,B25:B26,B28:B30,B32:B40)</f>
        <v>2.0045454545454544</v>
      </c>
      <c r="C42" s="48">
        <f>AVERAGE(C4:C11,C13:C23,C25:C26,C28:C30,C32:C40)</f>
        <v>0.58181818181818179</v>
      </c>
      <c r="D42" s="48">
        <f>AVERAGE(D4:D11,D13:D23,D25:D26,D28:D30,D32:D40)</f>
        <v>4.459848484848485</v>
      </c>
      <c r="E42" s="48">
        <f>AVERAGE(E4:E11,E13:E23,E25:E26,E28:E30,E32:E40)</f>
        <v>4.6166666666666663</v>
      </c>
      <c r="F42" s="48">
        <f>AVERAGE(F4:F11,F13:F23,F25:F26,F28:F30,F32:F40)</f>
        <v>11.662878787878787</v>
      </c>
    </row>
  </sheetData>
  <protectedRanges>
    <protectedRange sqref="B4:E11 B13:E23 B25 B28:E30 B32:E40" name="Intervalo1_1" securityDescriptor="O:WDG:WDD:(A;;CC;;;WD)"/>
    <protectedRange sqref="C25:C26" name="Intervalo1_1_1_1" securityDescriptor="O:WDG:WDD:(A;;CC;;;WD)"/>
    <protectedRange sqref="B26 D25:E26" name="Intervalo1_1_2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74" workbookViewId="0">
      <selection activeCell="D40" sqref="D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119</v>
      </c>
      <c r="B1" s="124"/>
      <c r="C1" s="124"/>
      <c r="D1" s="124"/>
      <c r="E1" s="124"/>
      <c r="F1" s="124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1">
        <v>1.6</v>
      </c>
      <c r="C4" s="12">
        <v>0</v>
      </c>
      <c r="D4" s="12">
        <v>2.5</v>
      </c>
      <c r="E4" s="12">
        <v>0</v>
      </c>
      <c r="F4" s="12">
        <f t="shared" ref="F4:F11" si="0">B4+C4+D4+E4</f>
        <v>4.0999999999999996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4</v>
      </c>
      <c r="C5" s="12">
        <v>1</v>
      </c>
      <c r="D5" s="12">
        <v>0.5</v>
      </c>
      <c r="E5" s="12">
        <v>0</v>
      </c>
      <c r="F5" s="12">
        <f t="shared" si="0"/>
        <v>5.5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2.1</v>
      </c>
      <c r="C6" s="12">
        <v>0.4</v>
      </c>
      <c r="D6" s="12">
        <v>0</v>
      </c>
      <c r="E6" s="12">
        <v>0</v>
      </c>
      <c r="F6" s="12">
        <f t="shared" si="0"/>
        <v>2.5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1">
        <v>1.8</v>
      </c>
      <c r="C7" s="121">
        <v>0.4</v>
      </c>
      <c r="D7" s="121">
        <v>0.2</v>
      </c>
      <c r="E7" s="12">
        <v>0</v>
      </c>
      <c r="F7" s="12">
        <f t="shared" si="0"/>
        <v>2.4000000000000004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4</v>
      </c>
      <c r="C8" s="121">
        <v>0.8</v>
      </c>
      <c r="D8" s="12">
        <v>2.1</v>
      </c>
      <c r="E8" s="12">
        <v>0</v>
      </c>
      <c r="F8" s="12">
        <f t="shared" si="0"/>
        <v>6.9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1.9</v>
      </c>
      <c r="C9" s="12">
        <v>0.4</v>
      </c>
      <c r="D9" s="12">
        <v>0.1</v>
      </c>
      <c r="E9" s="12">
        <v>0</v>
      </c>
      <c r="F9" s="12">
        <f t="shared" si="0"/>
        <v>2.4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2.6</v>
      </c>
      <c r="C10" s="12">
        <v>0.6</v>
      </c>
      <c r="D10" s="12">
        <v>0.3</v>
      </c>
      <c r="E10" s="12">
        <v>0</v>
      </c>
      <c r="F10" s="12">
        <f t="shared" si="0"/>
        <v>3.5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2.7</v>
      </c>
      <c r="C11" s="87">
        <v>0.3</v>
      </c>
      <c r="D11" s="122">
        <v>0.5</v>
      </c>
      <c r="E11" s="87">
        <v>0</v>
      </c>
      <c r="F11" s="12">
        <f t="shared" si="0"/>
        <v>3.5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2.5874999999999999</v>
      </c>
      <c r="C12" s="44">
        <f>AVERAGE(C4:C11)</f>
        <v>0.48749999999999993</v>
      </c>
      <c r="D12" s="44">
        <f>AVERAGE(D4:D11)</f>
        <v>0.77500000000000002</v>
      </c>
      <c r="E12" s="44">
        <f>AVERAGE(E4:E11)</f>
        <v>0</v>
      </c>
      <c r="F12" s="44">
        <f>AVERAGE(F4:F11)</f>
        <v>3.8499999999999996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1">
        <v>2</v>
      </c>
      <c r="C13" s="121">
        <v>0.2</v>
      </c>
      <c r="D13" s="121">
        <v>0.2</v>
      </c>
      <c r="E13" s="12">
        <v>0</v>
      </c>
      <c r="F13" s="12">
        <f t="shared" ref="F13:F23" si="1">B13+C13+D13+E13</f>
        <v>2.4000000000000004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1.6</v>
      </c>
      <c r="C14" s="12">
        <v>0</v>
      </c>
      <c r="D14" s="12">
        <v>0.1</v>
      </c>
      <c r="E14" s="12">
        <v>0</v>
      </c>
      <c r="F14" s="12">
        <f t="shared" si="1"/>
        <v>1.7000000000000002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3</v>
      </c>
      <c r="C15" s="12">
        <v>0</v>
      </c>
      <c r="D15" s="12">
        <v>0</v>
      </c>
      <c r="E15" s="12">
        <v>0</v>
      </c>
      <c r="F15" s="12">
        <f t="shared" si="1"/>
        <v>3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1">
        <v>2</v>
      </c>
      <c r="C16" s="12">
        <v>0</v>
      </c>
      <c r="D16" s="12">
        <v>0</v>
      </c>
      <c r="E16" s="12">
        <v>0</v>
      </c>
      <c r="F16" s="12">
        <f t="shared" si="1"/>
        <v>2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2.2999999999999998</v>
      </c>
      <c r="C17" s="12">
        <v>0.2</v>
      </c>
      <c r="D17" s="12">
        <v>1.1000000000000001</v>
      </c>
      <c r="E17" s="12">
        <v>0</v>
      </c>
      <c r="F17" s="12">
        <f t="shared" si="1"/>
        <v>3.6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2.5</v>
      </c>
      <c r="C18" s="12">
        <v>0.4</v>
      </c>
      <c r="D18" s="12">
        <v>0.5</v>
      </c>
      <c r="E18" s="12">
        <v>0</v>
      </c>
      <c r="F18" s="12">
        <f t="shared" si="1"/>
        <v>3.4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3.1</v>
      </c>
      <c r="C19" s="12">
        <v>0.4</v>
      </c>
      <c r="D19" s="12">
        <v>0.3</v>
      </c>
      <c r="E19" s="12">
        <v>0</v>
      </c>
      <c r="F19" s="12">
        <f t="shared" si="1"/>
        <v>3.8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6.3</v>
      </c>
      <c r="C20" s="12">
        <v>0</v>
      </c>
      <c r="D20" s="12">
        <v>1</v>
      </c>
      <c r="E20" s="12">
        <v>0</v>
      </c>
      <c r="F20" s="12">
        <f t="shared" si="1"/>
        <v>7.3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2</v>
      </c>
      <c r="C21" s="12">
        <v>0.5</v>
      </c>
      <c r="D21" s="12">
        <v>0</v>
      </c>
      <c r="E21" s="12">
        <v>0</v>
      </c>
      <c r="F21" s="12">
        <f t="shared" si="1"/>
        <v>2.5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2.2999999999999998</v>
      </c>
      <c r="C22" s="12">
        <v>0</v>
      </c>
      <c r="D22" s="12">
        <v>0</v>
      </c>
      <c r="E22" s="12">
        <v>0</v>
      </c>
      <c r="F22" s="12">
        <f t="shared" si="1"/>
        <v>2.2999999999999998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2</v>
      </c>
      <c r="C23" s="12">
        <v>0.5</v>
      </c>
      <c r="D23" s="121">
        <v>0.3</v>
      </c>
      <c r="E23" s="12">
        <v>0</v>
      </c>
      <c r="F23" s="12">
        <f t="shared" si="1"/>
        <v>2.8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2.6454545454545455</v>
      </c>
      <c r="C24" s="45">
        <f>AVERAGE(C13:C23)</f>
        <v>0.2</v>
      </c>
      <c r="D24" s="45">
        <f>AVERAGE(D13:D23)</f>
        <v>0.31818181818181818</v>
      </c>
      <c r="E24" s="45">
        <f>AVERAGE(E13:E23)</f>
        <v>0</v>
      </c>
      <c r="F24" s="45">
        <f>AVERAGE(F13:F23)</f>
        <v>3.1636363636363636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1.7</v>
      </c>
      <c r="C25" s="12">
        <v>0.2</v>
      </c>
      <c r="D25" s="12">
        <v>0.6</v>
      </c>
      <c r="E25" s="12">
        <v>0</v>
      </c>
      <c r="F25" s="12">
        <f>B25+C25+D25+E25</f>
        <v>2.5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1">
        <v>3.4</v>
      </c>
      <c r="C26" s="12">
        <v>0.2</v>
      </c>
      <c r="D26" s="12">
        <v>0.7</v>
      </c>
      <c r="E26" s="12">
        <v>0</v>
      </c>
      <c r="F26" s="12">
        <f>B26+C26+D26+E26</f>
        <v>4.3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2.5499999999999998</v>
      </c>
      <c r="C27" s="44">
        <f>AVERAGE(C25:C26)</f>
        <v>0.2</v>
      </c>
      <c r="D27" s="44">
        <f>AVERAGE(D25:D26)</f>
        <v>0.64999999999999991</v>
      </c>
      <c r="E27" s="44">
        <f>AVERAGE(E25:E26)</f>
        <v>0</v>
      </c>
      <c r="F27" s="45">
        <f>AVERAGE(F25:F26)</f>
        <v>3.4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4.7</v>
      </c>
      <c r="C28" s="12">
        <v>0</v>
      </c>
      <c r="D28" s="12">
        <v>1</v>
      </c>
      <c r="E28" s="12">
        <v>0</v>
      </c>
      <c r="F28" s="12">
        <f>B28+C28+D28+E28</f>
        <v>5.7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52">
        <v>6.1</v>
      </c>
      <c r="C29" s="121">
        <v>0.4</v>
      </c>
      <c r="D29" s="12">
        <v>0.7</v>
      </c>
      <c r="E29" s="12">
        <v>0</v>
      </c>
      <c r="F29" s="12">
        <f>B29+C29+D29+E29</f>
        <v>7.2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1">
        <v>1.8</v>
      </c>
      <c r="C30" s="12">
        <v>0.4</v>
      </c>
      <c r="D30" s="12">
        <v>0</v>
      </c>
      <c r="E30" s="12">
        <v>0</v>
      </c>
      <c r="F30" s="12">
        <f>B30+C30+D30+E30</f>
        <v>2.2000000000000002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4.2</v>
      </c>
      <c r="C31" s="44">
        <f>AVERAGE(C28:C30)</f>
        <v>0.26666666666666666</v>
      </c>
      <c r="D31" s="44">
        <f>AVERAGE(D28:D30)</f>
        <v>0.56666666666666665</v>
      </c>
      <c r="E31" s="44">
        <f>AVERAGE(E28:E30)</f>
        <v>0</v>
      </c>
      <c r="F31" s="45">
        <f>AVERAGE(F28:F30)</f>
        <v>5.0333333333333341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2</v>
      </c>
      <c r="C32" s="12">
        <v>0.2</v>
      </c>
      <c r="D32" s="12">
        <v>0</v>
      </c>
      <c r="E32" s="12">
        <v>0</v>
      </c>
      <c r="F32" s="12">
        <f t="shared" ref="F32:F40" si="2">B32+C32+D32+E32</f>
        <v>2.2000000000000002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3.6</v>
      </c>
      <c r="C33" s="12">
        <v>0.8</v>
      </c>
      <c r="D33" s="12">
        <v>0.4</v>
      </c>
      <c r="E33" s="12">
        <v>0</v>
      </c>
      <c r="F33" s="12">
        <f t="shared" si="2"/>
        <v>4.8000000000000007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2.6</v>
      </c>
      <c r="C34" s="12">
        <v>0</v>
      </c>
      <c r="D34" s="12">
        <v>0.7</v>
      </c>
      <c r="E34" s="12">
        <v>0</v>
      </c>
      <c r="F34" s="12">
        <f t="shared" si="2"/>
        <v>3.3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3</v>
      </c>
      <c r="C35" s="12">
        <v>0</v>
      </c>
      <c r="D35" s="12">
        <v>1</v>
      </c>
      <c r="E35" s="121">
        <v>0.2</v>
      </c>
      <c r="F35" s="12">
        <f t="shared" si="2"/>
        <v>4.2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3.5</v>
      </c>
      <c r="C36" s="121">
        <v>0.4</v>
      </c>
      <c r="D36" s="121">
        <v>0.6</v>
      </c>
      <c r="E36" s="12">
        <v>0</v>
      </c>
      <c r="F36" s="12">
        <f t="shared" si="2"/>
        <v>4.5</v>
      </c>
    </row>
    <row r="37" spans="1:19" x14ac:dyDescent="0.2">
      <c r="A37" s="16" t="s">
        <v>34</v>
      </c>
      <c r="B37" s="12">
        <v>2.5</v>
      </c>
      <c r="C37" s="12">
        <v>1.9</v>
      </c>
      <c r="D37" s="12">
        <v>2.1</v>
      </c>
      <c r="E37" s="12">
        <v>0</v>
      </c>
      <c r="F37" s="12">
        <f t="shared" si="2"/>
        <v>6.5</v>
      </c>
    </row>
    <row r="38" spans="1:19" x14ac:dyDescent="0.2">
      <c r="A38" s="16" t="s">
        <v>35</v>
      </c>
      <c r="B38" s="12">
        <v>3.6</v>
      </c>
      <c r="C38" s="12">
        <v>0.4</v>
      </c>
      <c r="D38" s="121">
        <v>0.2</v>
      </c>
      <c r="E38" s="12">
        <v>0</v>
      </c>
      <c r="F38" s="12">
        <f t="shared" si="2"/>
        <v>4.2</v>
      </c>
    </row>
    <row r="39" spans="1:19" s="6" customFormat="1" x14ac:dyDescent="0.2">
      <c r="A39" s="16" t="s">
        <v>46</v>
      </c>
      <c r="B39" s="12">
        <v>6.4</v>
      </c>
      <c r="C39" s="12">
        <v>0</v>
      </c>
      <c r="D39" s="87">
        <v>1.4</v>
      </c>
      <c r="E39" s="12">
        <v>0.4</v>
      </c>
      <c r="F39" s="12">
        <f t="shared" si="2"/>
        <v>8.2000000000000011</v>
      </c>
    </row>
    <row r="40" spans="1:19" s="6" customFormat="1" x14ac:dyDescent="0.2">
      <c r="A40" s="16" t="s">
        <v>90</v>
      </c>
      <c r="B40" s="12">
        <v>0</v>
      </c>
      <c r="C40" s="12">
        <v>0.2</v>
      </c>
      <c r="D40" s="87">
        <v>0.8</v>
      </c>
      <c r="E40" s="12">
        <v>0</v>
      </c>
      <c r="F40" s="12">
        <f t="shared" si="2"/>
        <v>1</v>
      </c>
    </row>
    <row r="41" spans="1:19" x14ac:dyDescent="0.2">
      <c r="A41" s="43" t="s">
        <v>37</v>
      </c>
      <c r="B41" s="45">
        <f>AVERAGE(B32:B40)</f>
        <v>3.0222222222222226</v>
      </c>
      <c r="C41" s="45">
        <f>AVERAGE(C32:C40)</f>
        <v>0.43333333333333335</v>
      </c>
      <c r="D41" s="45">
        <f>AVERAGE(D32:D40)</f>
        <v>0.8</v>
      </c>
      <c r="E41" s="45">
        <f>AVERAGE(E32:E40)</f>
        <v>6.666666666666668E-2</v>
      </c>
      <c r="F41" s="45">
        <f>AVERAGE(F32:F40)</f>
        <v>4.322222222222222</v>
      </c>
    </row>
    <row r="42" spans="1:19" x14ac:dyDescent="0.2">
      <c r="A42" s="47" t="s">
        <v>38</v>
      </c>
      <c r="B42" s="48">
        <f>AVERAGE(B4:B11,B13:B23,B25:B26,B28:B30,B32:B40)</f>
        <v>2.8696969696969692</v>
      </c>
      <c r="C42" s="48">
        <f>AVERAGE(C4:C11,C13:C23,C25:C26,C28:C30,C32:C40)</f>
        <v>0.33939393939393947</v>
      </c>
      <c r="D42" s="48">
        <f>AVERAGE(D4:D11,D13:D23,D25:D26,D28:D30,D32:D40)</f>
        <v>0.60303030303030303</v>
      </c>
      <c r="E42" s="48">
        <f>AVERAGE(E4:E11,E13:E23,E25:E26,E28:E30,E32:E40)</f>
        <v>1.8181818181818184E-2</v>
      </c>
      <c r="F42" s="48">
        <f>AVERAGE(F4:F11,F13:F23,F25:F26,F28:F30,F32:F40)</f>
        <v>3.8303030303030305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K16" sqref="K1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4" t="s">
        <v>120</v>
      </c>
      <c r="B1" s="124"/>
      <c r="C1" s="124"/>
      <c r="D1" s="124"/>
      <c r="E1" s="124"/>
      <c r="F1" s="124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0</v>
      </c>
      <c r="C4" s="12">
        <v>0.1</v>
      </c>
      <c r="D4" s="12">
        <v>7.5</v>
      </c>
      <c r="E4" s="120">
        <v>0.2</v>
      </c>
      <c r="F4" s="12">
        <f t="shared" ref="F4:F11" si="0">B4+C4+D4+E4</f>
        <v>7.8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1</v>
      </c>
      <c r="D5" s="12">
        <v>9</v>
      </c>
      <c r="E5" s="12">
        <v>1</v>
      </c>
      <c r="F5" s="12">
        <f t="shared" si="0"/>
        <v>11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7.7</v>
      </c>
      <c r="E6" s="12">
        <v>2.5</v>
      </c>
      <c r="F6" s="12">
        <f t="shared" si="0"/>
        <v>10.199999999999999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0">
        <v>7.2</v>
      </c>
      <c r="E7" s="120">
        <v>1</v>
      </c>
      <c r="F7" s="12">
        <f t="shared" si="0"/>
        <v>8.1999999999999993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0</v>
      </c>
      <c r="C8" s="120">
        <v>0.2</v>
      </c>
      <c r="D8" s="120">
        <v>10.8</v>
      </c>
      <c r="E8" s="12">
        <v>0.4</v>
      </c>
      <c r="F8" s="12">
        <f t="shared" si="0"/>
        <v>11.4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0.1</v>
      </c>
      <c r="D9" s="12">
        <v>6.9</v>
      </c>
      <c r="E9" s="12">
        <v>2</v>
      </c>
      <c r="F9" s="12">
        <f t="shared" si="0"/>
        <v>9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10.4</v>
      </c>
      <c r="E10" s="12">
        <v>1.7</v>
      </c>
      <c r="F10" s="12">
        <f t="shared" si="0"/>
        <v>12.1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87">
        <v>0.7</v>
      </c>
      <c r="C11" s="87">
        <v>0.4</v>
      </c>
      <c r="D11" s="87">
        <v>9.8000000000000007</v>
      </c>
      <c r="E11" s="87">
        <v>0.4</v>
      </c>
      <c r="F11" s="12">
        <f t="shared" si="0"/>
        <v>11.3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8.7499999999999994E-2</v>
      </c>
      <c r="C12" s="44">
        <f>AVERAGE(C4:C11)</f>
        <v>0.22500000000000003</v>
      </c>
      <c r="D12" s="44">
        <f>AVERAGE(D4:D11)</f>
        <v>8.6624999999999996</v>
      </c>
      <c r="E12" s="44">
        <f>AVERAGE(E4:E11)</f>
        <v>1.1500000000000001</v>
      </c>
      <c r="F12" s="44">
        <f>AVERAGE(F4:F11)</f>
        <v>10.125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4.5</v>
      </c>
      <c r="E13" s="12">
        <v>1</v>
      </c>
      <c r="F13" s="12">
        <f t="shared" ref="F13:F23" si="1">B13+C13+D13+E13</f>
        <v>5.5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2.6</v>
      </c>
      <c r="E14" s="12">
        <v>1.5</v>
      </c>
      <c r="F14" s="12">
        <f t="shared" si="1"/>
        <v>4.0999999999999996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0">
        <v>0.2</v>
      </c>
      <c r="D15" s="120">
        <v>5.6</v>
      </c>
      <c r="E15" s="12">
        <v>2.2000000000000002</v>
      </c>
      <c r="F15" s="12">
        <f t="shared" si="1"/>
        <v>8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7</v>
      </c>
      <c r="E16" s="120">
        <v>1.2</v>
      </c>
      <c r="F16" s="12">
        <f t="shared" si="1"/>
        <v>8.1999999999999993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</v>
      </c>
      <c r="C17" s="12">
        <v>0</v>
      </c>
      <c r="D17" s="12">
        <v>7.8</v>
      </c>
      <c r="E17" s="12">
        <v>2.6</v>
      </c>
      <c r="F17" s="12">
        <f t="shared" si="1"/>
        <v>10.4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0</v>
      </c>
      <c r="C18" s="12">
        <v>0</v>
      </c>
      <c r="D18" s="12">
        <v>8.4</v>
      </c>
      <c r="E18" s="12">
        <v>0.7</v>
      </c>
      <c r="F18" s="12">
        <f t="shared" si="1"/>
        <v>9.1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0.2</v>
      </c>
      <c r="D19" s="12">
        <v>7.8</v>
      </c>
      <c r="E19" s="12">
        <v>2.7</v>
      </c>
      <c r="F19" s="12">
        <f t="shared" si="1"/>
        <v>10.7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</v>
      </c>
      <c r="C20" s="12">
        <v>0</v>
      </c>
      <c r="D20" s="12">
        <v>10</v>
      </c>
      <c r="E20" s="12">
        <v>2.1</v>
      </c>
      <c r="F20" s="12">
        <f t="shared" si="1"/>
        <v>12.1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1</v>
      </c>
      <c r="D21" s="12">
        <v>7</v>
      </c>
      <c r="E21" s="12">
        <v>0.8</v>
      </c>
      <c r="F21" s="12">
        <f t="shared" si="1"/>
        <v>8.8000000000000007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6.7</v>
      </c>
      <c r="E22" s="12">
        <v>1</v>
      </c>
      <c r="F22" s="12">
        <f t="shared" si="1"/>
        <v>7.7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7.2</v>
      </c>
      <c r="E23" s="12">
        <v>1</v>
      </c>
      <c r="F23" s="12">
        <f t="shared" si="1"/>
        <v>8.1999999999999993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0</v>
      </c>
      <c r="C24" s="45">
        <f>AVERAGE(C13:C23)</f>
        <v>0.12727272727272726</v>
      </c>
      <c r="D24" s="45">
        <f>AVERAGE(D13:D23)</f>
        <v>6.7818181818181813</v>
      </c>
      <c r="E24" s="45">
        <f>AVERAGE(E13:E23)</f>
        <v>1.5272727272727271</v>
      </c>
      <c r="F24" s="45">
        <f>AVERAGE(F13:F23)</f>
        <v>8.4363636363636356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52">
        <v>0</v>
      </c>
      <c r="C25" s="12">
        <v>0.2</v>
      </c>
      <c r="D25" s="12">
        <v>8.8000000000000007</v>
      </c>
      <c r="E25" s="12">
        <v>1.5</v>
      </c>
      <c r="F25" s="12">
        <f>B25+C25+D25+E25</f>
        <v>10.5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0</v>
      </c>
      <c r="C26" s="12">
        <v>0</v>
      </c>
      <c r="D26" s="12">
        <v>8.9</v>
      </c>
      <c r="E26" s="12">
        <v>0.9</v>
      </c>
      <c r="F26" s="12">
        <f>B26+C26+D26+E26</f>
        <v>9.8000000000000007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0.1</v>
      </c>
      <c r="D27" s="44">
        <f>AVERAGE(D25:D26)</f>
        <v>8.8500000000000014</v>
      </c>
      <c r="E27" s="44">
        <f>AVERAGE(E25:E26)</f>
        <v>1.2</v>
      </c>
      <c r="F27" s="45">
        <f>AVERAGE(F25:F26)</f>
        <v>10.15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0.5</v>
      </c>
      <c r="D28" s="12">
        <v>9.8000000000000007</v>
      </c>
      <c r="E28" s="12">
        <v>3.4</v>
      </c>
      <c r="F28" s="12">
        <f>B28+C28+D28+E28</f>
        <v>13.700000000000001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0</v>
      </c>
      <c r="C29" s="120">
        <v>0.4</v>
      </c>
      <c r="D29" s="120">
        <v>8.4</v>
      </c>
      <c r="E29" s="120">
        <v>0.6</v>
      </c>
      <c r="F29" s="12">
        <f>B29+C29+D29+E29</f>
        <v>9.4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2.5</v>
      </c>
      <c r="E30" s="120">
        <v>0.8</v>
      </c>
      <c r="F30" s="12">
        <f>B30+C30+D30+E30</f>
        <v>3.3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0.3</v>
      </c>
      <c r="D31" s="44">
        <f>AVERAGE(D28:D30)</f>
        <v>6.9000000000000012</v>
      </c>
      <c r="E31" s="44">
        <f>AVERAGE(E28:E30)</f>
        <v>1.5999999999999999</v>
      </c>
      <c r="F31" s="45">
        <f>AVERAGE(F28:F30)</f>
        <v>8.8000000000000007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3.1</v>
      </c>
      <c r="C32" s="12">
        <v>0</v>
      </c>
      <c r="D32" s="12">
        <v>0.4</v>
      </c>
      <c r="E32" s="12">
        <v>3.4</v>
      </c>
      <c r="F32" s="12">
        <f t="shared" ref="F32:F40" si="2">B32+C32+D32+E32</f>
        <v>6.9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0</v>
      </c>
      <c r="C33" s="12">
        <v>0</v>
      </c>
      <c r="D33" s="12">
        <v>6.2</v>
      </c>
      <c r="E33" s="12">
        <v>4</v>
      </c>
      <c r="F33" s="12">
        <f t="shared" si="2"/>
        <v>10.199999999999999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0</v>
      </c>
      <c r="C34" s="12">
        <v>0.9</v>
      </c>
      <c r="D34" s="12">
        <v>5.9</v>
      </c>
      <c r="E34" s="12">
        <v>4.5999999999999996</v>
      </c>
      <c r="F34" s="12">
        <f t="shared" si="2"/>
        <v>11.4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7.5</v>
      </c>
      <c r="E35" s="12">
        <v>2.4</v>
      </c>
      <c r="F35" s="12">
        <f t="shared" si="2"/>
        <v>9.9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1</v>
      </c>
      <c r="C36" s="12">
        <v>0</v>
      </c>
      <c r="D36" s="12">
        <v>8.5</v>
      </c>
      <c r="E36" s="12">
        <v>5.4</v>
      </c>
      <c r="F36" s="12">
        <f t="shared" si="2"/>
        <v>14.9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0.6</v>
      </c>
      <c r="D37" s="12">
        <v>8.9</v>
      </c>
      <c r="E37" s="120">
        <v>4.2</v>
      </c>
      <c r="F37" s="12">
        <f t="shared" si="2"/>
        <v>13.7</v>
      </c>
    </row>
    <row r="38" spans="1:18" x14ac:dyDescent="0.2">
      <c r="A38" s="16" t="s">
        <v>35</v>
      </c>
      <c r="B38" s="12">
        <v>0</v>
      </c>
      <c r="C38" s="12">
        <v>0.2</v>
      </c>
      <c r="D38" s="12">
        <v>8.1</v>
      </c>
      <c r="E38" s="120">
        <v>2</v>
      </c>
      <c r="F38" s="12">
        <f t="shared" si="2"/>
        <v>10.299999999999999</v>
      </c>
    </row>
    <row r="39" spans="1:18" s="6" customFormat="1" x14ac:dyDescent="0.2">
      <c r="A39" s="16" t="s">
        <v>46</v>
      </c>
      <c r="B39" s="12">
        <v>0.2</v>
      </c>
      <c r="C39" s="12">
        <v>2.4</v>
      </c>
      <c r="D39" s="87">
        <v>3.8</v>
      </c>
      <c r="E39" s="12">
        <v>5</v>
      </c>
      <c r="F39" s="12">
        <f t="shared" si="2"/>
        <v>11.4</v>
      </c>
    </row>
    <row r="40" spans="1:18" s="6" customFormat="1" x14ac:dyDescent="0.2">
      <c r="A40" s="16" t="s">
        <v>90</v>
      </c>
      <c r="B40" s="12">
        <v>0.8</v>
      </c>
      <c r="C40" s="12">
        <v>0.3</v>
      </c>
      <c r="D40" s="87">
        <v>4.2</v>
      </c>
      <c r="E40" s="12">
        <v>0.4</v>
      </c>
      <c r="F40" s="12">
        <f t="shared" si="2"/>
        <v>5.7000000000000011</v>
      </c>
    </row>
    <row r="41" spans="1:18" x14ac:dyDescent="0.2">
      <c r="A41" s="43" t="s">
        <v>37</v>
      </c>
      <c r="B41" s="45">
        <f>AVERAGE(B32:B40)</f>
        <v>0.56666666666666665</v>
      </c>
      <c r="C41" s="45">
        <f>AVERAGE(C32:C40)</f>
        <v>0.48888888888888882</v>
      </c>
      <c r="D41" s="45">
        <f>AVERAGE(D32:D40)</f>
        <v>5.9444444444444446</v>
      </c>
      <c r="E41" s="45">
        <f>AVERAGE(E32:E40)</f>
        <v>3.4888888888888889</v>
      </c>
      <c r="F41" s="45">
        <f>AVERAGE(F32:F40)</f>
        <v>10.488888888888889</v>
      </c>
    </row>
    <row r="42" spans="1:18" x14ac:dyDescent="0.2">
      <c r="A42" s="47" t="s">
        <v>38</v>
      </c>
      <c r="B42" s="48">
        <f>AVERAGE(B4:B11,B13:B23,B25:B26,B28:B30,B32:B40)</f>
        <v>0.17575757575757575</v>
      </c>
      <c r="C42" s="48">
        <f>AVERAGE(C4:C11,C13:C23,C25:C26,C28:C30,C32:C40)</f>
        <v>0.26363636363636367</v>
      </c>
      <c r="D42" s="48">
        <f>AVERAGE(D4:D11,D13:D23,D25:D26,D28:D30,D32:D40)</f>
        <v>7.1454545454545455</v>
      </c>
      <c r="E42" s="48">
        <f>AVERAGE(E4:E11,E13:E23,E25:E26,E28:E30,E32:E40)</f>
        <v>1.9575757575757573</v>
      </c>
      <c r="F42" s="48">
        <f>AVERAGE(F4:F11,F13:F23,F25:F26,F28:F30,F32:F40)</f>
        <v>9.5424242424242394</v>
      </c>
    </row>
    <row r="44" spans="1:18" x14ac:dyDescent="0.2">
      <c r="G44" s="58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C10" sqref="C1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4" t="s">
        <v>121</v>
      </c>
      <c r="B1" s="124"/>
      <c r="C1" s="124"/>
      <c r="D1" s="124"/>
      <c r="E1" s="124"/>
      <c r="F1" s="12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0.5</v>
      </c>
      <c r="C4" s="12">
        <v>0</v>
      </c>
      <c r="D4" s="12">
        <v>0</v>
      </c>
      <c r="E4" s="12">
        <v>0</v>
      </c>
      <c r="F4" s="12">
        <f t="shared" ref="F4:F11" si="0">B4+C4+D4+E4</f>
        <v>0.5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0.1</v>
      </c>
      <c r="C5" s="12">
        <v>0</v>
      </c>
      <c r="D5" s="12">
        <v>0</v>
      </c>
      <c r="E5" s="12">
        <v>0</v>
      </c>
      <c r="F5" s="12">
        <f t="shared" si="0"/>
        <v>0.1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0.2</v>
      </c>
      <c r="C9" s="12">
        <v>1</v>
      </c>
      <c r="D9" s="12">
        <v>0</v>
      </c>
      <c r="E9" s="12">
        <v>0</v>
      </c>
      <c r="F9" s="12">
        <f t="shared" si="0"/>
        <v>1.2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0.1</v>
      </c>
      <c r="C12" s="44">
        <f>AVERAGE(C4:C11)</f>
        <v>0.125</v>
      </c>
      <c r="D12" s="44">
        <f>AVERAGE(D4:D11)</f>
        <v>0</v>
      </c>
      <c r="E12" s="44">
        <f>AVERAGE(E4:E11)</f>
        <v>0</v>
      </c>
      <c r="F12" s="44">
        <f>AVERAGE(F4:F11)</f>
        <v>0.22499999999999998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3</v>
      </c>
      <c r="C16" s="12">
        <v>0</v>
      </c>
      <c r="D16" s="12">
        <v>0</v>
      </c>
      <c r="E16" s="12">
        <v>0</v>
      </c>
      <c r="F16" s="12">
        <f t="shared" si="1"/>
        <v>3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0.3</v>
      </c>
      <c r="C17" s="12">
        <v>0</v>
      </c>
      <c r="D17" s="12">
        <v>0</v>
      </c>
      <c r="E17" s="12">
        <v>0</v>
      </c>
      <c r="F17" s="12">
        <f t="shared" si="1"/>
        <v>0.3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0.1</v>
      </c>
      <c r="C19" s="12">
        <v>0.2</v>
      </c>
      <c r="D19" s="12">
        <v>0</v>
      </c>
      <c r="E19" s="12">
        <v>0</v>
      </c>
      <c r="F19" s="12">
        <f t="shared" si="1"/>
        <v>0.30000000000000004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0.30909090909090908</v>
      </c>
      <c r="C24" s="45">
        <f>AVERAGE(C13:C23)</f>
        <v>1.8181818181818184E-2</v>
      </c>
      <c r="D24" s="45">
        <f>AVERAGE(D13:D23)</f>
        <v>0</v>
      </c>
      <c r="E24" s="45">
        <f>AVERAGE(E13:E23)</f>
        <v>0</v>
      </c>
      <c r="F24" s="45">
        <f>AVERAGE(F13:F23)</f>
        <v>0.32727272727272722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2.5</v>
      </c>
      <c r="C32" s="12">
        <v>0</v>
      </c>
      <c r="D32" s="12">
        <v>0</v>
      </c>
      <c r="E32" s="12">
        <v>0</v>
      </c>
      <c r="F32" s="12">
        <f t="shared" ref="F32:F40" si="2">B32+C32+D32+E32</f>
        <v>2.5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4</v>
      </c>
      <c r="C37" s="12">
        <v>0</v>
      </c>
      <c r="D37" s="12">
        <v>0</v>
      </c>
      <c r="E37" s="12">
        <v>0</v>
      </c>
      <c r="F37" s="12">
        <f t="shared" si="2"/>
        <v>4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0.1</v>
      </c>
      <c r="C39" s="12">
        <v>0</v>
      </c>
      <c r="D39" s="87">
        <v>0</v>
      </c>
      <c r="E39" s="12">
        <v>0</v>
      </c>
      <c r="F39" s="12">
        <f t="shared" si="2"/>
        <v>0.1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2</v>
      </c>
      <c r="C40" s="12">
        <v>0</v>
      </c>
      <c r="D40" s="87">
        <v>0</v>
      </c>
      <c r="E40" s="12">
        <v>0</v>
      </c>
      <c r="F40" s="12">
        <f t="shared" si="2"/>
        <v>2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0.95555555555555549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0.95555555555555549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0.38787878787878782</v>
      </c>
      <c r="C42" s="48">
        <f>AVERAGE(C4:C11,C13:C23,C25:C26,C28:C30,C32:C40)</f>
        <v>3.6363636363636362E-2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0.4242424242424242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10" sqref="E1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4" t="s">
        <v>122</v>
      </c>
      <c r="B1" s="124"/>
      <c r="C1" s="124"/>
      <c r="D1" s="124"/>
      <c r="E1" s="124"/>
      <c r="F1" s="124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0.4</v>
      </c>
      <c r="F6" s="12">
        <f t="shared" si="0"/>
        <v>0.4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0</v>
      </c>
      <c r="D9" s="12">
        <v>0.1</v>
      </c>
      <c r="E9" s="12">
        <v>0.2</v>
      </c>
      <c r="F9" s="12">
        <f t="shared" si="0"/>
        <v>0.30000000000000004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87">
        <v>0</v>
      </c>
      <c r="C11" s="87">
        <v>0</v>
      </c>
      <c r="D11" s="87">
        <v>0.3</v>
      </c>
      <c r="E11" s="87">
        <v>0</v>
      </c>
      <c r="F11" s="12">
        <f t="shared" si="0"/>
        <v>0.3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6.25E-2</v>
      </c>
      <c r="E12" s="44">
        <f>AVERAGE(E4:E11)</f>
        <v>7.5000000000000011E-2</v>
      </c>
      <c r="F12" s="44">
        <f>AVERAGE(F4:F11)</f>
        <v>0.13750000000000001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</v>
      </c>
      <c r="C13" s="12">
        <v>0</v>
      </c>
      <c r="D13" s="12">
        <v>0.4</v>
      </c>
      <c r="E13" s="12">
        <v>0</v>
      </c>
      <c r="F13" s="12">
        <f t="shared" ref="F13:F23" si="1">B13+C13+D13+E13</f>
        <v>0.4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</v>
      </c>
      <c r="D16" s="12">
        <v>0.5</v>
      </c>
      <c r="E16" s="12">
        <v>0</v>
      </c>
      <c r="F16" s="12">
        <f t="shared" si="1"/>
        <v>0.5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0.4</v>
      </c>
      <c r="F17" s="12">
        <f t="shared" si="1"/>
        <v>0.60000000000000009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0</v>
      </c>
      <c r="D19" s="12">
        <v>0.5</v>
      </c>
      <c r="E19" s="12">
        <v>0</v>
      </c>
      <c r="F19" s="12">
        <f t="shared" si="1"/>
        <v>0.5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0</v>
      </c>
      <c r="D20" s="12">
        <v>0.3</v>
      </c>
      <c r="E20" s="12">
        <v>0</v>
      </c>
      <c r="F20" s="12">
        <f t="shared" si="1"/>
        <v>0.3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0.20909090909090911</v>
      </c>
      <c r="E24" s="45">
        <f>AVERAGE(E13:E23)</f>
        <v>3.6363636363636369E-2</v>
      </c>
      <c r="F24" s="45">
        <f>AVERAGE(F13:F23)</f>
        <v>0.24545454545454543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5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0.1</v>
      </c>
      <c r="E27" s="44">
        <f>AVERAGE(E25:E26)</f>
        <v>0</v>
      </c>
      <c r="F27" s="45">
        <f>AVERAGE(F25:F26)</f>
        <v>0.1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0</v>
      </c>
      <c r="D28" s="12">
        <v>0.3</v>
      </c>
      <c r="E28" s="12">
        <v>0</v>
      </c>
      <c r="F28" s="12">
        <f>B28+C28+D28+E28</f>
        <v>0.3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0.5</v>
      </c>
      <c r="F30" s="12">
        <f>B30+C30+D30+E30</f>
        <v>0.5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9.9999999999999992E-2</v>
      </c>
      <c r="E31" s="44">
        <f>AVERAGE(E28:E30)</f>
        <v>0.16666666666666666</v>
      </c>
      <c r="F31" s="45">
        <f>AVERAGE(F28:F30)</f>
        <v>0.26666666666666666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9.9999999999999978E-2</v>
      </c>
      <c r="E42" s="48">
        <f>AVERAGE(E4:E11,E13:E23,E25:E26,E28:E30,E32:E40)</f>
        <v>4.5454545454545456E-2</v>
      </c>
      <c r="F42" s="48">
        <f>AVERAGE(F4:F11,F13:F23,F25:F26,F28:F30,F32:F40)</f>
        <v>0.14545454545454545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D8" sqref="D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123</v>
      </c>
      <c r="B1" s="124"/>
      <c r="C1" s="124"/>
      <c r="D1" s="124"/>
      <c r="E1" s="124"/>
      <c r="F1" s="124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12">
        <v>0.2</v>
      </c>
      <c r="C6" s="120">
        <v>0.5</v>
      </c>
      <c r="D6" s="12">
        <v>0</v>
      </c>
      <c r="E6" s="12">
        <v>0</v>
      </c>
      <c r="F6" s="12">
        <f t="shared" si="0"/>
        <v>0.7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12">
        <v>0.1</v>
      </c>
      <c r="C9" s="12">
        <v>0</v>
      </c>
      <c r="D9" s="12">
        <v>0</v>
      </c>
      <c r="E9" s="12">
        <v>0</v>
      </c>
      <c r="F9" s="12">
        <f t="shared" si="0"/>
        <v>0.1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2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3.7500000000000006E-2</v>
      </c>
      <c r="C12" s="44">
        <f>AVERAGE(C4:C11)</f>
        <v>6.25E-2</v>
      </c>
      <c r="D12" s="44">
        <f>AVERAGE(D4:D11)</f>
        <v>0</v>
      </c>
      <c r="E12" s="44">
        <f>AVERAGE(E4:E11)</f>
        <v>0</v>
      </c>
      <c r="F12" s="44">
        <f>AVERAGE(F4:F11)</f>
        <v>9.9999999999999992E-2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12">
        <v>0.6</v>
      </c>
      <c r="C14" s="12">
        <v>0</v>
      </c>
      <c r="D14" s="12">
        <v>0</v>
      </c>
      <c r="E14" s="12">
        <v>0</v>
      </c>
      <c r="F14" s="12">
        <f t="shared" si="1"/>
        <v>0.6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5.4545454545454543E-2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5.4545454545454543E-2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0.5</v>
      </c>
      <c r="C25" s="12">
        <v>0</v>
      </c>
      <c r="D25" s="12">
        <v>0</v>
      </c>
      <c r="E25" s="12">
        <v>0</v>
      </c>
      <c r="F25" s="12">
        <f>B25+C25+D25+E25</f>
        <v>0.5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0.25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12">
        <v>1.2</v>
      </c>
      <c r="C34" s="12">
        <v>0</v>
      </c>
      <c r="D34" s="12">
        <v>0</v>
      </c>
      <c r="E34" s="12">
        <v>0</v>
      </c>
      <c r="F34" s="12">
        <f t="shared" si="2"/>
        <v>1.2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12">
        <v>0.8</v>
      </c>
      <c r="C37" s="12">
        <v>0</v>
      </c>
      <c r="D37" s="12">
        <v>0</v>
      </c>
      <c r="E37" s="12">
        <v>0</v>
      </c>
      <c r="F37" s="12">
        <f t="shared" si="2"/>
        <v>0.8</v>
      </c>
    </row>
    <row r="38" spans="1:19" x14ac:dyDescent="0.2">
      <c r="A38" s="16" t="s">
        <v>35</v>
      </c>
      <c r="B38" s="1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12">
        <v>0</v>
      </c>
      <c r="C39" s="120">
        <v>0.8</v>
      </c>
      <c r="D39" s="87">
        <v>0</v>
      </c>
      <c r="E39" s="12">
        <v>0</v>
      </c>
      <c r="F39" s="12">
        <f t="shared" si="2"/>
        <v>0.8</v>
      </c>
    </row>
    <row r="40" spans="1:19" s="6" customFormat="1" x14ac:dyDescent="0.2">
      <c r="A40" s="16" t="s">
        <v>90</v>
      </c>
      <c r="B40" s="1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0.22222222222222221</v>
      </c>
      <c r="C41" s="45">
        <f>AVERAGE(C32:C40)</f>
        <v>8.8888888888888892E-2</v>
      </c>
      <c r="D41" s="45">
        <f>AVERAGE(D32:D40)</f>
        <v>0</v>
      </c>
      <c r="E41" s="45">
        <f>AVERAGE(E32:E40)</f>
        <v>0</v>
      </c>
      <c r="F41" s="45">
        <f>AVERAGE(F32:F40)</f>
        <v>0.31111111111111112</v>
      </c>
    </row>
    <row r="42" spans="1:19" x14ac:dyDescent="0.2">
      <c r="A42" s="47" t="s">
        <v>38</v>
      </c>
      <c r="B42" s="48">
        <f>AVERAGE(B4:B11,B13:B23,B25:B26,B28:B30,B32:B40)</f>
        <v>0.10303030303030301</v>
      </c>
      <c r="C42" s="48">
        <f>AVERAGE(C4:C11,C13:C23,C25:C26,C28:C30,C32:C40)</f>
        <v>3.9393939393939398E-2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0.1424242424242424</v>
      </c>
    </row>
  </sheetData>
  <protectedRanges>
    <protectedRange sqref="C13:C23 C32:C40 B4:E11" name="Intervalo1_1" securityDescriptor="O:WDG:WDD:(A;;CC;;;WD)"/>
    <protectedRange sqref="D32:D40 C25:C26 C28:C30 D13:E23 B13:B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11" sqref="H1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98</v>
      </c>
      <c r="B1" s="124"/>
      <c r="C1" s="124"/>
      <c r="D1" s="124"/>
      <c r="E1" s="124"/>
      <c r="F1" s="124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3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D35" sqref="D35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0" t="s">
        <v>124</v>
      </c>
      <c r="B1" s="130"/>
      <c r="C1" s="130"/>
      <c r="D1" s="130"/>
      <c r="E1" s="130"/>
      <c r="F1" s="130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0.1</v>
      </c>
      <c r="C28" s="12">
        <v>1.5</v>
      </c>
      <c r="D28" s="12">
        <v>0</v>
      </c>
      <c r="E28" s="12">
        <v>0</v>
      </c>
      <c r="F28" s="12">
        <f>B28+C28+D28+E28</f>
        <v>1.6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0.4</v>
      </c>
      <c r="C30" s="12">
        <v>0</v>
      </c>
      <c r="D30" s="12">
        <v>0</v>
      </c>
      <c r="E30" s="12">
        <v>0</v>
      </c>
      <c r="F30" s="12">
        <f>B30+C30+D30+E30</f>
        <v>0.4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0.16666666666666666</v>
      </c>
      <c r="C31" s="44">
        <f>AVERAGE(C28:C30)</f>
        <v>0.5</v>
      </c>
      <c r="D31" s="44">
        <f>AVERAGE(D28:D30)</f>
        <v>0</v>
      </c>
      <c r="E31" s="44">
        <f>AVERAGE(E28:E30)</f>
        <v>0</v>
      </c>
      <c r="F31" s="45">
        <f>AVERAGE(F28:F30)</f>
        <v>0.66666666666666663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0.5</v>
      </c>
      <c r="C34" s="12">
        <v>1.7</v>
      </c>
      <c r="D34" s="12">
        <v>0</v>
      </c>
      <c r="E34" s="12">
        <v>0</v>
      </c>
      <c r="F34" s="12">
        <f t="shared" si="2"/>
        <v>2.2000000000000002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0.3</v>
      </c>
      <c r="C39" s="12">
        <v>0</v>
      </c>
      <c r="D39" s="87">
        <v>0</v>
      </c>
      <c r="E39" s="12">
        <v>0</v>
      </c>
      <c r="F39" s="12">
        <f t="shared" si="2"/>
        <v>0.3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8.8888888888888892E-2</v>
      </c>
      <c r="C41" s="45">
        <f>AVERAGE(C32:C40)</f>
        <v>0.18888888888888888</v>
      </c>
      <c r="D41" s="45">
        <f>AVERAGE(D32:D40)</f>
        <v>0</v>
      </c>
      <c r="E41" s="45">
        <f>AVERAGE(E32:E40)</f>
        <v>0</v>
      </c>
      <c r="F41" s="45">
        <f>AVERAGE(F32:F40)</f>
        <v>0.27777777777777779</v>
      </c>
    </row>
    <row r="42" spans="1:19" x14ac:dyDescent="0.2">
      <c r="A42" s="47" t="s">
        <v>38</v>
      </c>
      <c r="B42" s="48">
        <f>AVERAGE(B4:B11,B13:B23,B25:B26,B28:B30,B32:B40)</f>
        <v>3.9393939393939398E-2</v>
      </c>
      <c r="C42" s="48">
        <f>AVERAGE(C4:C11,C13:C23,C25:C26,C28:C30,C32:C40)</f>
        <v>9.696969696969697E-2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0.13636363636363635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30" t="s">
        <v>125</v>
      </c>
      <c r="B1" s="130"/>
      <c r="C1" s="130"/>
      <c r="D1" s="130"/>
      <c r="E1" s="130"/>
      <c r="F1" s="130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6" ht="15.75" x14ac:dyDescent="0.25">
      <c r="A1" s="130" t="s">
        <v>126</v>
      </c>
      <c r="B1" s="130"/>
      <c r="C1" s="130"/>
      <c r="D1" s="130"/>
      <c r="E1" s="130"/>
      <c r="F1" s="130"/>
    </row>
    <row r="2" spans="1:6" x14ac:dyDescent="0.2">
      <c r="A2" s="60"/>
      <c r="B2" s="61"/>
      <c r="C2" s="38"/>
      <c r="D2" s="38"/>
      <c r="E2" s="38"/>
      <c r="F2" s="38"/>
    </row>
    <row r="3" spans="1:6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K22" s="38"/>
      <c r="L22" s="38"/>
      <c r="M22" s="38"/>
      <c r="N22" s="38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K23" s="38"/>
      <c r="L23" s="38"/>
      <c r="M23" s="38"/>
      <c r="N23" s="38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8"/>
      <c r="K24" s="38"/>
      <c r="L24" s="38"/>
      <c r="M24" s="38"/>
      <c r="N24" s="38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8"/>
      <c r="K33" s="38"/>
      <c r="L33" s="38"/>
      <c r="M33" s="38"/>
      <c r="N33" s="38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8"/>
      <c r="K35" s="38"/>
      <c r="L35" s="38"/>
      <c r="M35" s="38"/>
      <c r="N35" s="38"/>
    </row>
    <row r="36" spans="1:1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8"/>
      <c r="K36" s="38"/>
      <c r="L36" s="38"/>
      <c r="M36" s="38"/>
      <c r="N36" s="38"/>
    </row>
    <row r="37" spans="1:1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8"/>
      <c r="I39" s="38"/>
      <c r="J39" s="38"/>
      <c r="K39" s="38"/>
      <c r="L39" s="38"/>
      <c r="M39" s="38"/>
      <c r="N39" s="38"/>
    </row>
    <row r="40" spans="1:14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8"/>
      <c r="I40" s="38"/>
      <c r="J40" s="38"/>
      <c r="K40" s="38"/>
      <c r="L40" s="38"/>
      <c r="M40" s="38"/>
      <c r="N40" s="38"/>
    </row>
    <row r="41" spans="1:1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_4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70" zoomScaleNormal="70" workbookViewId="0">
      <selection activeCell="AG5" sqref="AG5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3" x14ac:dyDescent="0.2">
      <c r="A3" s="90">
        <v>2014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>
        <f>total!L46</f>
        <v>0.17575757575757575</v>
      </c>
      <c r="M3" s="24"/>
      <c r="N3" s="24"/>
      <c r="O3" s="24"/>
      <c r="P3" s="24"/>
      <c r="Q3" s="24"/>
      <c r="R3" s="24"/>
      <c r="S3" s="24">
        <f>total!S46</f>
        <v>10.345454545454544</v>
      </c>
      <c r="T3" s="24"/>
      <c r="U3" s="24"/>
      <c r="V3" s="24"/>
      <c r="W3" s="24">
        <f>total!W46</f>
        <v>11.635606060606063</v>
      </c>
      <c r="X3" s="24">
        <f>total!X46</f>
        <v>11.662878787878787</v>
      </c>
      <c r="Y3" s="24">
        <f>total!Y46</f>
        <v>3.8303030303030305</v>
      </c>
      <c r="Z3" s="24">
        <f>total!Z46</f>
        <v>9.5424242424242411</v>
      </c>
      <c r="AA3" s="24">
        <f>total!AA46</f>
        <v>0.42424242424242425</v>
      </c>
      <c r="AB3" s="24">
        <f>total!AB46</f>
        <v>0.14545454545454542</v>
      </c>
      <c r="AC3" s="24">
        <f>total!AC46</f>
        <v>0.1424242424242424</v>
      </c>
      <c r="AD3" s="24">
        <f>total!AD46</f>
        <v>0.13636363636363635</v>
      </c>
      <c r="AE3" s="24"/>
      <c r="AF3" s="24"/>
    </row>
    <row r="4" spans="1:33" x14ac:dyDescent="0.2">
      <c r="A4" s="90">
        <v>2013</v>
      </c>
      <c r="B4" s="24">
        <v>0</v>
      </c>
      <c r="C4" s="24">
        <v>0</v>
      </c>
      <c r="D4" s="24">
        <v>0</v>
      </c>
      <c r="E4" s="24">
        <v>0</v>
      </c>
      <c r="F4" s="24">
        <v>1.5684848484848484</v>
      </c>
      <c r="G4" s="24">
        <v>2.3272727272727267</v>
      </c>
      <c r="H4" s="24">
        <v>3.0303030303030304E-2</v>
      </c>
      <c r="I4" s="24">
        <v>3.6363636363636362E-2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0</v>
      </c>
      <c r="P4" s="24">
        <v>0</v>
      </c>
      <c r="Q4" s="24">
        <v>0.73939393939393938</v>
      </c>
      <c r="R4" s="24">
        <v>0.24545454545454545</v>
      </c>
      <c r="S4" s="24">
        <v>0</v>
      </c>
      <c r="T4" s="24">
        <v>0</v>
      </c>
      <c r="U4" s="24">
        <v>0.61212121212121207</v>
      </c>
      <c r="V4" s="24">
        <v>0.17070707070707075</v>
      </c>
      <c r="W4" s="24">
        <v>12.704848484848485</v>
      </c>
      <c r="X4" s="24">
        <v>1.1212121212121211</v>
      </c>
      <c r="Y4" s="24">
        <v>0.10606060606060606</v>
      </c>
      <c r="Z4" s="24">
        <v>0</v>
      </c>
      <c r="AA4" s="24">
        <v>0</v>
      </c>
      <c r="AB4" s="24">
        <v>0.93030303030303041</v>
      </c>
      <c r="AC4" s="24">
        <v>6.749090909090909</v>
      </c>
      <c r="AD4" s="24">
        <v>4.4969696969696979</v>
      </c>
      <c r="AE4" s="24">
        <v>2.995454545454546</v>
      </c>
      <c r="AF4" s="24">
        <v>9.0909090909090905E-3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</row>
    <row r="8" spans="1:33" x14ac:dyDescent="0.2">
      <c r="A8" s="90">
        <v>2014</v>
      </c>
      <c r="B8" s="24">
        <f>B3</f>
        <v>0</v>
      </c>
      <c r="C8" s="24">
        <f t="shared" ref="C8:AF8" si="0">B8+C3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0.17575757575757575</v>
      </c>
      <c r="M8" s="24">
        <f t="shared" si="0"/>
        <v>0.17575757575757575</v>
      </c>
      <c r="N8" s="24">
        <f t="shared" si="0"/>
        <v>0.17575757575757575</v>
      </c>
      <c r="O8" s="24">
        <f t="shared" si="0"/>
        <v>0.17575757575757575</v>
      </c>
      <c r="P8" s="24">
        <f t="shared" si="0"/>
        <v>0.17575757575757575</v>
      </c>
      <c r="Q8" s="24">
        <f t="shared" si="0"/>
        <v>0.17575757575757575</v>
      </c>
      <c r="R8" s="24">
        <f t="shared" si="0"/>
        <v>0.17575757575757575</v>
      </c>
      <c r="S8" s="24">
        <f t="shared" si="0"/>
        <v>10.52121212121212</v>
      </c>
      <c r="T8" s="24">
        <f t="shared" si="0"/>
        <v>10.52121212121212</v>
      </c>
      <c r="U8" s="24">
        <f t="shared" si="0"/>
        <v>10.52121212121212</v>
      </c>
      <c r="V8" s="24">
        <f t="shared" si="0"/>
        <v>10.52121212121212</v>
      </c>
      <c r="W8" s="24">
        <f t="shared" si="0"/>
        <v>22.156818181818181</v>
      </c>
      <c r="X8" s="24">
        <f t="shared" si="0"/>
        <v>33.81969696969697</v>
      </c>
      <c r="Y8" s="24">
        <f t="shared" si="0"/>
        <v>37.65</v>
      </c>
      <c r="Z8" s="24">
        <f t="shared" si="0"/>
        <v>47.192424242424238</v>
      </c>
      <c r="AA8" s="24">
        <f t="shared" si="0"/>
        <v>47.61666666666666</v>
      </c>
      <c r="AB8" s="24">
        <f t="shared" si="0"/>
        <v>47.762121212121208</v>
      </c>
      <c r="AC8" s="24">
        <f t="shared" si="0"/>
        <v>47.904545454545449</v>
      </c>
      <c r="AD8" s="24">
        <f t="shared" si="0"/>
        <v>48.040909090909082</v>
      </c>
      <c r="AE8" s="24">
        <f t="shared" si="0"/>
        <v>48.040909090909082</v>
      </c>
      <c r="AF8" s="24">
        <f t="shared" si="0"/>
        <v>48.040909090909082</v>
      </c>
      <c r="AG8" s="105"/>
    </row>
    <row r="9" spans="1:33" x14ac:dyDescent="0.2">
      <c r="A9" s="90">
        <v>2013</v>
      </c>
      <c r="B9" s="24">
        <f>B4</f>
        <v>0</v>
      </c>
      <c r="C9" s="24">
        <f t="shared" ref="C9:AF9" si="1">B9+C4</f>
        <v>0</v>
      </c>
      <c r="D9" s="24">
        <f t="shared" si="1"/>
        <v>0</v>
      </c>
      <c r="E9" s="24">
        <f t="shared" si="1"/>
        <v>0</v>
      </c>
      <c r="F9" s="24">
        <f t="shared" si="1"/>
        <v>1.5684848484848484</v>
      </c>
      <c r="G9" s="24">
        <f t="shared" si="1"/>
        <v>3.8957575757575751</v>
      </c>
      <c r="H9" s="24">
        <f t="shared" si="1"/>
        <v>3.9260606060606054</v>
      </c>
      <c r="I9" s="24">
        <f t="shared" si="1"/>
        <v>3.9624242424242415</v>
      </c>
      <c r="J9" s="24">
        <f t="shared" si="1"/>
        <v>3.9624242424242415</v>
      </c>
      <c r="K9" s="24">
        <f t="shared" si="1"/>
        <v>3.9624242424242415</v>
      </c>
      <c r="L9" s="24">
        <f t="shared" si="1"/>
        <v>3.9624242424242415</v>
      </c>
      <c r="M9" s="24">
        <f t="shared" si="1"/>
        <v>3.9624242424242415</v>
      </c>
      <c r="N9" s="24">
        <f t="shared" si="1"/>
        <v>3.9624242424242415</v>
      </c>
      <c r="O9" s="24">
        <f t="shared" si="1"/>
        <v>3.9624242424242415</v>
      </c>
      <c r="P9" s="24">
        <f t="shared" si="1"/>
        <v>3.9624242424242415</v>
      </c>
      <c r="Q9" s="24">
        <f t="shared" si="1"/>
        <v>4.7018181818181812</v>
      </c>
      <c r="R9" s="24">
        <f t="shared" si="1"/>
        <v>4.9472727272727264</v>
      </c>
      <c r="S9" s="24">
        <f t="shared" si="1"/>
        <v>4.9472727272727264</v>
      </c>
      <c r="T9" s="24">
        <f t="shared" si="1"/>
        <v>4.9472727272727264</v>
      </c>
      <c r="U9" s="24">
        <f t="shared" si="1"/>
        <v>5.5593939393939387</v>
      </c>
      <c r="V9" s="24">
        <f t="shared" si="1"/>
        <v>5.7301010101010093</v>
      </c>
      <c r="W9" s="24">
        <f t="shared" si="1"/>
        <v>18.434949494949493</v>
      </c>
      <c r="X9" s="24">
        <f t="shared" si="1"/>
        <v>19.556161616161614</v>
      </c>
      <c r="Y9" s="24">
        <f t="shared" si="1"/>
        <v>19.662222222222219</v>
      </c>
      <c r="Z9" s="24">
        <f t="shared" si="1"/>
        <v>19.662222222222219</v>
      </c>
      <c r="AA9" s="24">
        <f t="shared" si="1"/>
        <v>19.662222222222219</v>
      </c>
      <c r="AB9" s="24">
        <f t="shared" si="1"/>
        <v>20.592525252525249</v>
      </c>
      <c r="AC9" s="24">
        <f t="shared" si="1"/>
        <v>27.341616161616159</v>
      </c>
      <c r="AD9" s="24">
        <f t="shared" si="1"/>
        <v>31.838585858585859</v>
      </c>
      <c r="AE9" s="24">
        <f t="shared" si="1"/>
        <v>34.834040404040408</v>
      </c>
      <c r="AF9" s="24">
        <f t="shared" si="1"/>
        <v>34.843131313131316</v>
      </c>
      <c r="AG9" s="105"/>
    </row>
    <row r="10" spans="1:33" x14ac:dyDescent="0.2">
      <c r="A10" s="90" t="s">
        <v>76</v>
      </c>
      <c r="B10" s="101">
        <f t="shared" ref="B10:AF10" si="2">$M$20</f>
        <v>52.852631578947367</v>
      </c>
      <c r="C10" s="101">
        <f t="shared" si="2"/>
        <v>52.852631578947367</v>
      </c>
      <c r="D10" s="101">
        <f t="shared" si="2"/>
        <v>52.852631578947367</v>
      </c>
      <c r="E10" s="101">
        <f t="shared" si="2"/>
        <v>52.852631578947367</v>
      </c>
      <c r="F10" s="101">
        <f t="shared" si="2"/>
        <v>52.852631578947367</v>
      </c>
      <c r="G10" s="101">
        <f t="shared" si="2"/>
        <v>52.852631578947367</v>
      </c>
      <c r="H10" s="101">
        <f t="shared" si="2"/>
        <v>52.852631578947367</v>
      </c>
      <c r="I10" s="101">
        <f t="shared" si="2"/>
        <v>52.852631578947367</v>
      </c>
      <c r="J10" s="101">
        <f t="shared" si="2"/>
        <v>52.852631578947367</v>
      </c>
      <c r="K10" s="101">
        <f t="shared" si="2"/>
        <v>52.852631578947367</v>
      </c>
      <c r="L10" s="101">
        <f t="shared" si="2"/>
        <v>52.852631578947367</v>
      </c>
      <c r="M10" s="101">
        <f t="shared" si="2"/>
        <v>52.852631578947367</v>
      </c>
      <c r="N10" s="101">
        <f t="shared" si="2"/>
        <v>52.852631578947367</v>
      </c>
      <c r="O10" s="101">
        <f t="shared" si="2"/>
        <v>52.852631578947367</v>
      </c>
      <c r="P10" s="101">
        <f t="shared" si="2"/>
        <v>52.852631578947367</v>
      </c>
      <c r="Q10" s="101">
        <f t="shared" si="2"/>
        <v>52.852631578947367</v>
      </c>
      <c r="R10" s="101">
        <f t="shared" si="2"/>
        <v>52.852631578947367</v>
      </c>
      <c r="S10" s="101">
        <f t="shared" si="2"/>
        <v>52.852631578947367</v>
      </c>
      <c r="T10" s="101">
        <f t="shared" si="2"/>
        <v>52.852631578947367</v>
      </c>
      <c r="U10" s="101">
        <f t="shared" si="2"/>
        <v>52.852631578947367</v>
      </c>
      <c r="V10" s="101">
        <f t="shared" si="2"/>
        <v>52.852631578947367</v>
      </c>
      <c r="W10" s="101">
        <f t="shared" si="2"/>
        <v>52.852631578947367</v>
      </c>
      <c r="X10" s="101">
        <f t="shared" si="2"/>
        <v>52.852631578947367</v>
      </c>
      <c r="Y10" s="101">
        <f t="shared" si="2"/>
        <v>52.852631578947367</v>
      </c>
      <c r="Z10" s="101">
        <f t="shared" si="2"/>
        <v>52.852631578947367</v>
      </c>
      <c r="AA10" s="101">
        <f t="shared" si="2"/>
        <v>52.852631578947367</v>
      </c>
      <c r="AB10" s="101">
        <f t="shared" si="2"/>
        <v>52.852631578947367</v>
      </c>
      <c r="AC10" s="101">
        <f t="shared" si="2"/>
        <v>52.852631578947367</v>
      </c>
      <c r="AD10" s="101">
        <f t="shared" si="2"/>
        <v>52.852631578947367</v>
      </c>
      <c r="AE10" s="101">
        <f t="shared" si="2"/>
        <v>52.852631578947367</v>
      </c>
      <c r="AF10" s="101">
        <f t="shared" si="2"/>
        <v>52.852631578947367</v>
      </c>
    </row>
    <row r="13" spans="1:33" ht="15.75" x14ac:dyDescent="0.2">
      <c r="A13" s="106" t="s">
        <v>89</v>
      </c>
      <c r="B13" s="106">
        <v>2012</v>
      </c>
      <c r="C13" s="106" t="s">
        <v>76</v>
      </c>
      <c r="F13" s="132" t="s">
        <v>96</v>
      </c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spans="1:33" x14ac:dyDescent="0.2">
      <c r="A14" s="107" t="s">
        <v>57</v>
      </c>
      <c r="B14" s="101">
        <f>total!AG8</f>
        <v>37.999999999999993</v>
      </c>
      <c r="C14" s="101">
        <f t="shared" ref="C14:C46" si="3">$M$20</f>
        <v>52.852631578947367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</row>
    <row r="15" spans="1:33" x14ac:dyDescent="0.2">
      <c r="A15" s="107" t="s">
        <v>58</v>
      </c>
      <c r="B15" s="101">
        <f>total!AG9</f>
        <v>42.5</v>
      </c>
      <c r="C15" s="101">
        <f t="shared" si="3"/>
        <v>52.852631578947367</v>
      </c>
      <c r="F15" s="91" t="s">
        <v>129</v>
      </c>
      <c r="G15" s="92">
        <v>53.4</v>
      </c>
      <c r="H15" s="92">
        <v>29</v>
      </c>
      <c r="I15" s="92">
        <v>70.900000000000006</v>
      </c>
      <c r="J15" s="92">
        <v>106.3</v>
      </c>
      <c r="K15" s="92">
        <v>35.299999999999997</v>
      </c>
      <c r="L15" s="92">
        <v>8.6</v>
      </c>
      <c r="M15" s="92">
        <v>73.3</v>
      </c>
      <c r="N15" s="92">
        <v>73.5</v>
      </c>
      <c r="O15" s="92">
        <v>24.2</v>
      </c>
      <c r="P15" s="92">
        <v>70.5</v>
      </c>
      <c r="Q15" s="92">
        <v>151.80000000000001</v>
      </c>
      <c r="R15" s="92">
        <v>11.6</v>
      </c>
      <c r="S15" s="92">
        <v>47.3</v>
      </c>
      <c r="T15" s="92">
        <v>54.9</v>
      </c>
      <c r="U15" s="92">
        <v>53.7</v>
      </c>
      <c r="V15" s="92">
        <v>50.2</v>
      </c>
      <c r="W15" s="92">
        <v>17.100000000000001</v>
      </c>
      <c r="X15" s="92">
        <v>37.799999999999997</v>
      </c>
      <c r="Y15" s="92">
        <v>34.799999999999997</v>
      </c>
      <c r="Z15" s="92">
        <f>total!AG46</f>
        <v>48.040909090909082</v>
      </c>
    </row>
    <row r="16" spans="1:33" x14ac:dyDescent="0.2">
      <c r="A16" s="107" t="s">
        <v>59</v>
      </c>
      <c r="B16" s="101">
        <f>total!AG10</f>
        <v>42.6</v>
      </c>
      <c r="C16" s="101">
        <f t="shared" si="3"/>
        <v>52.852631578947367</v>
      </c>
      <c r="F16" s="93" t="s">
        <v>76</v>
      </c>
      <c r="G16" s="101">
        <f t="shared" ref="G16:Z16" si="4">$M$20</f>
        <v>52.852631578947367</v>
      </c>
      <c r="H16" s="101">
        <f t="shared" si="4"/>
        <v>52.852631578947367</v>
      </c>
      <c r="I16" s="101">
        <f t="shared" si="4"/>
        <v>52.852631578947367</v>
      </c>
      <c r="J16" s="101">
        <f t="shared" si="4"/>
        <v>52.852631578947367</v>
      </c>
      <c r="K16" s="101">
        <f t="shared" si="4"/>
        <v>52.852631578947367</v>
      </c>
      <c r="L16" s="101">
        <f t="shared" si="4"/>
        <v>52.852631578947367</v>
      </c>
      <c r="M16" s="101">
        <f t="shared" si="4"/>
        <v>52.852631578947367</v>
      </c>
      <c r="N16" s="101">
        <f t="shared" si="4"/>
        <v>52.852631578947367</v>
      </c>
      <c r="O16" s="101">
        <f t="shared" si="4"/>
        <v>52.852631578947367</v>
      </c>
      <c r="P16" s="101">
        <f t="shared" si="4"/>
        <v>52.852631578947367</v>
      </c>
      <c r="Q16" s="101">
        <f t="shared" si="4"/>
        <v>52.852631578947367</v>
      </c>
      <c r="R16" s="101">
        <f t="shared" si="4"/>
        <v>52.852631578947367</v>
      </c>
      <c r="S16" s="101">
        <f t="shared" si="4"/>
        <v>52.852631578947367</v>
      </c>
      <c r="T16" s="101">
        <f t="shared" si="4"/>
        <v>52.852631578947367</v>
      </c>
      <c r="U16" s="101">
        <f t="shared" si="4"/>
        <v>52.852631578947367</v>
      </c>
      <c r="V16" s="101">
        <f t="shared" si="4"/>
        <v>52.852631578947367</v>
      </c>
      <c r="W16" s="101">
        <f t="shared" si="4"/>
        <v>52.852631578947367</v>
      </c>
      <c r="X16" s="101">
        <f t="shared" si="4"/>
        <v>52.852631578947367</v>
      </c>
      <c r="Y16" s="101">
        <f t="shared" si="4"/>
        <v>52.852631578947367</v>
      </c>
      <c r="Z16" s="101">
        <f t="shared" si="4"/>
        <v>52.852631578947367</v>
      </c>
    </row>
    <row r="17" spans="1:13" x14ac:dyDescent="0.2">
      <c r="A17" s="107" t="s">
        <v>60</v>
      </c>
      <c r="B17" s="101">
        <f>total!AG11</f>
        <v>39.700000000000003</v>
      </c>
      <c r="C17" s="101">
        <f t="shared" si="3"/>
        <v>52.852631578947367</v>
      </c>
    </row>
    <row r="18" spans="1:13" x14ac:dyDescent="0.2">
      <c r="A18" s="107" t="s">
        <v>61</v>
      </c>
      <c r="B18" s="101">
        <f>total!AG12</f>
        <v>50.1</v>
      </c>
      <c r="C18" s="101">
        <f t="shared" si="3"/>
        <v>52.852631578947367</v>
      </c>
    </row>
    <row r="19" spans="1:13" x14ac:dyDescent="0.2">
      <c r="A19" s="107" t="s">
        <v>62</v>
      </c>
      <c r="B19" s="101">
        <f>total!AG13</f>
        <v>31.6</v>
      </c>
      <c r="C19" s="101">
        <f t="shared" si="3"/>
        <v>52.852631578947367</v>
      </c>
      <c r="F19" s="136"/>
      <c r="G19" s="137"/>
      <c r="H19" s="108" t="s">
        <v>95</v>
      </c>
      <c r="I19" s="109" t="s">
        <v>76</v>
      </c>
      <c r="L19" s="131" t="s">
        <v>92</v>
      </c>
      <c r="M19" s="131"/>
    </row>
    <row r="20" spans="1:13" x14ac:dyDescent="0.2">
      <c r="A20" s="107" t="s">
        <v>63</v>
      </c>
      <c r="B20" s="101">
        <f>total!AG14</f>
        <v>42.400000000000006</v>
      </c>
      <c r="C20" s="101">
        <f t="shared" si="3"/>
        <v>52.852631578947367</v>
      </c>
      <c r="F20" s="134" t="s">
        <v>51</v>
      </c>
      <c r="G20" s="135"/>
      <c r="H20" s="19">
        <f>total!AG16</f>
        <v>41.65</v>
      </c>
      <c r="I20" s="101">
        <f>$M$20</f>
        <v>52.852631578947367</v>
      </c>
      <c r="L20" s="93" t="s">
        <v>76</v>
      </c>
      <c r="M20" s="101">
        <f>AVERAGE(G15:Y15)</f>
        <v>52.852631578947367</v>
      </c>
    </row>
    <row r="21" spans="1:13" x14ac:dyDescent="0.2">
      <c r="A21" s="107" t="s">
        <v>64</v>
      </c>
      <c r="B21" s="101">
        <f>total!AG15</f>
        <v>46.3</v>
      </c>
      <c r="C21" s="101">
        <f t="shared" si="3"/>
        <v>52.852631578947367</v>
      </c>
      <c r="F21" s="134" t="s">
        <v>52</v>
      </c>
      <c r="G21" s="135"/>
      <c r="H21" s="19">
        <f>total!AG28</f>
        <v>45.099999999999994</v>
      </c>
      <c r="I21" s="101">
        <f>$M$20</f>
        <v>52.852631578947367</v>
      </c>
    </row>
    <row r="22" spans="1:13" x14ac:dyDescent="0.2">
      <c r="A22" s="107" t="s">
        <v>65</v>
      </c>
      <c r="B22" s="101">
        <f>total!AG17</f>
        <v>39.999999999999993</v>
      </c>
      <c r="C22" s="101">
        <f t="shared" si="3"/>
        <v>52.852631578947367</v>
      </c>
      <c r="F22" s="134" t="s">
        <v>53</v>
      </c>
      <c r="G22" s="135"/>
      <c r="H22" s="19">
        <f>total!AG31</f>
        <v>58.800000000000004</v>
      </c>
      <c r="I22" s="101">
        <f>$M$20</f>
        <v>52.852631578947367</v>
      </c>
    </row>
    <row r="23" spans="1:13" x14ac:dyDescent="0.2">
      <c r="A23" s="107" t="s">
        <v>66</v>
      </c>
      <c r="B23" s="101">
        <f>total!AG18</f>
        <v>39.900000000000006</v>
      </c>
      <c r="C23" s="101">
        <f t="shared" si="3"/>
        <v>52.852631578947367</v>
      </c>
      <c r="F23" s="134" t="s">
        <v>54</v>
      </c>
      <c r="G23" s="135"/>
      <c r="H23" s="19">
        <f>total!AG35</f>
        <v>58.966666666666669</v>
      </c>
      <c r="I23" s="101">
        <f>$M$20</f>
        <v>52.852631578947367</v>
      </c>
    </row>
    <row r="24" spans="1:13" x14ac:dyDescent="0.2">
      <c r="A24" s="107" t="s">
        <v>67</v>
      </c>
      <c r="B24" s="101">
        <f>total!AG19</f>
        <v>26</v>
      </c>
      <c r="C24" s="101">
        <f t="shared" si="3"/>
        <v>52.852631578947367</v>
      </c>
      <c r="F24" s="134" t="s">
        <v>55</v>
      </c>
      <c r="G24" s="135"/>
      <c r="H24" s="19">
        <f>total!AG45</f>
        <v>51.283333333333331</v>
      </c>
      <c r="I24" s="101">
        <f>$M$20</f>
        <v>52.852631578947367</v>
      </c>
    </row>
    <row r="25" spans="1:13" x14ac:dyDescent="0.2">
      <c r="A25" s="107" t="s">
        <v>68</v>
      </c>
      <c r="B25" s="101">
        <f>total!AG20</f>
        <v>46.7</v>
      </c>
      <c r="C25" s="101">
        <f t="shared" si="3"/>
        <v>52.852631578947367</v>
      </c>
    </row>
    <row r="26" spans="1:13" x14ac:dyDescent="0.2">
      <c r="A26" s="107" t="s">
        <v>69</v>
      </c>
      <c r="B26" s="101">
        <f>total!AG21</f>
        <v>50.6</v>
      </c>
      <c r="C26" s="101">
        <f t="shared" si="3"/>
        <v>52.852631578947367</v>
      </c>
    </row>
    <row r="27" spans="1:13" x14ac:dyDescent="0.2">
      <c r="A27" s="107" t="s">
        <v>70</v>
      </c>
      <c r="B27" s="101">
        <f>total!AG22</f>
        <v>59.7</v>
      </c>
      <c r="C27" s="101">
        <f t="shared" si="3"/>
        <v>52.852631578947367</v>
      </c>
    </row>
    <row r="28" spans="1:13" x14ac:dyDescent="0.2">
      <c r="A28" s="107" t="s">
        <v>71</v>
      </c>
      <c r="B28" s="101">
        <f>total!AG23</f>
        <v>53.699999999999989</v>
      </c>
      <c r="C28" s="101">
        <f t="shared" si="3"/>
        <v>52.852631578947367</v>
      </c>
    </row>
    <row r="29" spans="1:13" x14ac:dyDescent="0.2">
      <c r="A29" s="107" t="s">
        <v>72</v>
      </c>
      <c r="B29" s="101">
        <f>total!AG24</f>
        <v>68.199999999999989</v>
      </c>
      <c r="C29" s="101">
        <f t="shared" si="3"/>
        <v>52.852631578947367</v>
      </c>
    </row>
    <row r="30" spans="1:13" x14ac:dyDescent="0.2">
      <c r="A30" s="107" t="s">
        <v>73</v>
      </c>
      <c r="B30" s="101">
        <f>total!AG25</f>
        <v>40.699999999999996</v>
      </c>
      <c r="C30" s="101">
        <f t="shared" si="3"/>
        <v>52.852631578947367</v>
      </c>
    </row>
    <row r="31" spans="1:13" x14ac:dyDescent="0.2">
      <c r="A31" s="107" t="s">
        <v>74</v>
      </c>
      <c r="B31" s="101">
        <f>total!AG26</f>
        <v>32.200000000000003</v>
      </c>
      <c r="C31" s="101">
        <f t="shared" si="3"/>
        <v>52.852631578947367</v>
      </c>
    </row>
    <row r="32" spans="1:13" x14ac:dyDescent="0.2">
      <c r="A32" s="107" t="s">
        <v>75</v>
      </c>
      <c r="B32" s="101">
        <f>total!AG27</f>
        <v>38.4</v>
      </c>
      <c r="C32" s="101">
        <f t="shared" si="3"/>
        <v>52.852631578947367</v>
      </c>
    </row>
    <row r="33" spans="1:3" x14ac:dyDescent="0.2">
      <c r="A33" s="107" t="s">
        <v>76</v>
      </c>
      <c r="B33" s="101">
        <f>total!AG29</f>
        <v>55.400000000000006</v>
      </c>
      <c r="C33" s="101">
        <f t="shared" si="3"/>
        <v>52.852631578947367</v>
      </c>
    </row>
    <row r="34" spans="1:3" x14ac:dyDescent="0.2">
      <c r="A34" s="107" t="s">
        <v>77</v>
      </c>
      <c r="B34" s="101">
        <f>total!AG30</f>
        <v>62.2</v>
      </c>
      <c r="C34" s="101">
        <f t="shared" si="3"/>
        <v>52.852631578947367</v>
      </c>
    </row>
    <row r="35" spans="1:3" x14ac:dyDescent="0.2">
      <c r="A35" s="107" t="s">
        <v>78</v>
      </c>
      <c r="B35" s="101">
        <f>total!AG32</f>
        <v>79.5</v>
      </c>
      <c r="C35" s="101">
        <f t="shared" si="3"/>
        <v>52.852631578947367</v>
      </c>
    </row>
    <row r="36" spans="1:3" x14ac:dyDescent="0.2">
      <c r="A36" s="107" t="s">
        <v>79</v>
      </c>
      <c r="B36" s="101">
        <f>total!AG33</f>
        <v>50.5</v>
      </c>
      <c r="C36" s="101">
        <f t="shared" si="3"/>
        <v>52.852631578947367</v>
      </c>
    </row>
    <row r="37" spans="1:3" x14ac:dyDescent="0.2">
      <c r="A37" s="107" t="s">
        <v>80</v>
      </c>
      <c r="B37" s="101">
        <f>total!AG34</f>
        <v>46.9</v>
      </c>
      <c r="C37" s="101">
        <f t="shared" si="3"/>
        <v>52.852631578947367</v>
      </c>
    </row>
    <row r="38" spans="1:3" x14ac:dyDescent="0.2">
      <c r="A38" s="107" t="s">
        <v>81</v>
      </c>
      <c r="B38" s="101">
        <f>total!AG36</f>
        <v>25.5</v>
      </c>
      <c r="C38" s="101">
        <f t="shared" si="3"/>
        <v>52.852631578947367</v>
      </c>
    </row>
    <row r="39" spans="1:3" x14ac:dyDescent="0.2">
      <c r="A39" s="107" t="s">
        <v>82</v>
      </c>
      <c r="B39" s="101">
        <f>total!AG37</f>
        <v>73.100000000000009</v>
      </c>
      <c r="C39" s="101">
        <f t="shared" si="3"/>
        <v>52.852631578947367</v>
      </c>
    </row>
    <row r="40" spans="1:3" x14ac:dyDescent="0.2">
      <c r="A40" s="107" t="s">
        <v>83</v>
      </c>
      <c r="B40" s="101">
        <f>total!AG38</f>
        <v>38.500000000000007</v>
      </c>
      <c r="C40" s="101">
        <f t="shared" si="3"/>
        <v>52.852631578947367</v>
      </c>
    </row>
    <row r="41" spans="1:3" x14ac:dyDescent="0.2">
      <c r="A41" s="107" t="s">
        <v>84</v>
      </c>
      <c r="B41" s="101">
        <f>total!AG39</f>
        <v>45.2</v>
      </c>
      <c r="C41" s="101">
        <f t="shared" si="3"/>
        <v>52.852631578947367</v>
      </c>
    </row>
    <row r="42" spans="1:3" x14ac:dyDescent="0.2">
      <c r="A42" s="107" t="s">
        <v>85</v>
      </c>
      <c r="B42" s="101">
        <f>total!AG40</f>
        <v>58.3</v>
      </c>
      <c r="C42" s="101">
        <f t="shared" si="3"/>
        <v>52.852631578947367</v>
      </c>
    </row>
    <row r="43" spans="1:3" x14ac:dyDescent="0.2">
      <c r="A43" s="107" t="s">
        <v>86</v>
      </c>
      <c r="B43" s="101">
        <f>total!AG41</f>
        <v>67.5</v>
      </c>
      <c r="C43" s="101">
        <f t="shared" si="3"/>
        <v>52.852631578947367</v>
      </c>
    </row>
    <row r="44" spans="1:3" x14ac:dyDescent="0.2">
      <c r="A44" s="107" t="s">
        <v>87</v>
      </c>
      <c r="B44" s="101">
        <f>total!AG42</f>
        <v>64.8</v>
      </c>
      <c r="C44" s="101">
        <f t="shared" si="3"/>
        <v>52.852631578947367</v>
      </c>
    </row>
    <row r="45" spans="1:3" x14ac:dyDescent="0.2">
      <c r="A45" s="107" t="s">
        <v>88</v>
      </c>
      <c r="B45" s="101">
        <f>total!AG43</f>
        <v>50.699999999999996</v>
      </c>
      <c r="C45" s="101">
        <f t="shared" si="3"/>
        <v>52.852631578947367</v>
      </c>
    </row>
    <row r="46" spans="1:3" x14ac:dyDescent="0.2">
      <c r="A46" s="107" t="s">
        <v>91</v>
      </c>
      <c r="B46" s="101">
        <f>total!AG44</f>
        <v>37.950000000000003</v>
      </c>
      <c r="C46" s="101">
        <f t="shared" si="3"/>
        <v>52.852631578947367</v>
      </c>
    </row>
  </sheetData>
  <mergeCells count="8">
    <mergeCell ref="L19:M19"/>
    <mergeCell ref="F13:Z13"/>
    <mergeCell ref="F23:G23"/>
    <mergeCell ref="F24:G24"/>
    <mergeCell ref="F19:G19"/>
    <mergeCell ref="F20:G20"/>
    <mergeCell ref="F21:G21"/>
    <mergeCell ref="F22:G22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4" t="s">
        <v>128</v>
      </c>
      <c r="B1" s="124"/>
      <c r="C1" s="124"/>
      <c r="D1" s="124"/>
      <c r="E1" s="124"/>
      <c r="F1" s="124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99</v>
      </c>
      <c r="B1" s="124"/>
      <c r="C1" s="124"/>
      <c r="D1" s="124"/>
      <c r="E1" s="124"/>
      <c r="F1" s="124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5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4" t="s">
        <v>100</v>
      </c>
      <c r="B1" s="124"/>
      <c r="C1" s="124"/>
      <c r="D1" s="124"/>
      <c r="E1" s="124"/>
      <c r="F1" s="124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101</v>
      </c>
      <c r="B1" s="124"/>
      <c r="C1" s="124"/>
      <c r="D1" s="124"/>
      <c r="E1" s="124"/>
      <c r="F1" s="124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6" sqref="H6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4" t="s">
        <v>102</v>
      </c>
      <c r="B1" s="124"/>
      <c r="C1" s="124"/>
      <c r="D1" s="124"/>
      <c r="E1" s="124"/>
      <c r="F1" s="124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L27" sqref="L2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4" t="s">
        <v>103</v>
      </c>
      <c r="B1" s="124"/>
      <c r="C1" s="124"/>
      <c r="D1" s="124"/>
      <c r="E1" s="124"/>
      <c r="F1" s="124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1995-2014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2015-12-10T01:26:09Z</dcterms:modified>
</cp:coreProperties>
</file>