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vh5l0tH/hpypPw/j/eIyTv8kl+4x1MidEFYtiVF2NADPnnuWvLDN4NLchuA9jhpI7U6RHM7SkQmfdr5hiN9RjA==" saltValue="/YVosg8yYTp0ZcMcr/mFDw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P25" i="1" l="1"/>
  <c r="D40" i="7" l="1"/>
  <c r="M20" i="33" l="1"/>
  <c r="AF48" i="1"/>
  <c r="Z16" i="33" l="1"/>
  <c r="G16" i="33"/>
  <c r="I21" i="33"/>
  <c r="C20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31" i="21" s="1"/>
  <c r="F29" i="21"/>
  <c r="F30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/>
  <c r="F10" i="15"/>
  <c r="O14" i="1" s="1"/>
  <c r="F8" i="15"/>
  <c r="O12" i="1"/>
  <c r="F7" i="15"/>
  <c r="O11" i="1" s="1"/>
  <c r="F6" i="15"/>
  <c r="O10" i="1"/>
  <c r="F5" i="15"/>
  <c r="O9" i="1" s="1"/>
  <c r="F4" i="15"/>
  <c r="O8" i="1"/>
  <c r="F9" i="15"/>
  <c r="O13" i="1" s="1"/>
  <c r="F40" i="7"/>
  <c r="G44" i="1" s="1"/>
  <c r="F40" i="3"/>
  <c r="C44" i="1" s="1"/>
  <c r="F40" i="4"/>
  <c r="D44" i="1"/>
  <c r="F40" i="9"/>
  <c r="I44" i="1" s="1"/>
  <c r="F40" i="10"/>
  <c r="J44" i="1"/>
  <c r="F40" i="11"/>
  <c r="K44" i="1" s="1"/>
  <c r="F40" i="2"/>
  <c r="B44" i="1"/>
  <c r="F40" i="5"/>
  <c r="E44" i="1" s="1"/>
  <c r="F40" i="6"/>
  <c r="F44" i="1"/>
  <c r="F40" i="8"/>
  <c r="H44" i="1" s="1"/>
  <c r="F40" i="12"/>
  <c r="L44" i="1"/>
  <c r="F40" i="13"/>
  <c r="M44" i="1" s="1"/>
  <c r="F40" i="14"/>
  <c r="N44" i="1"/>
  <c r="F40" i="15"/>
  <c r="O44" i="1" s="1"/>
  <c r="F40" i="16"/>
  <c r="P44" i="1"/>
  <c r="F40" i="17"/>
  <c r="Q44" i="1" s="1"/>
  <c r="F40" i="18"/>
  <c r="R44" i="1"/>
  <c r="F40" i="19"/>
  <c r="S44" i="1" s="1"/>
  <c r="F40" i="20"/>
  <c r="T44" i="1"/>
  <c r="U44" i="1"/>
  <c r="F40" i="22"/>
  <c r="V44" i="1" s="1"/>
  <c r="F40" i="23"/>
  <c r="W44" i="1"/>
  <c r="F40" i="24"/>
  <c r="X44" i="1" s="1"/>
  <c r="F40" i="25"/>
  <c r="Y44" i="1"/>
  <c r="F40" i="26"/>
  <c r="Z44" i="1" s="1"/>
  <c r="F40" i="27"/>
  <c r="AA44" i="1"/>
  <c r="F40" i="28"/>
  <c r="AB44" i="1" s="1"/>
  <c r="F40" i="29"/>
  <c r="AC44" i="1"/>
  <c r="F40" i="30"/>
  <c r="AD44" i="1" s="1"/>
  <c r="F40" i="31"/>
  <c r="AE44" i="1"/>
  <c r="F32" i="3"/>
  <c r="C36" i="1"/>
  <c r="F33" i="3"/>
  <c r="C37" i="1" s="1"/>
  <c r="F34" i="3"/>
  <c r="C38" i="1"/>
  <c r="F35" i="3"/>
  <c r="C39" i="1" s="1"/>
  <c r="F36" i="3"/>
  <c r="C40" i="1"/>
  <c r="F37" i="3"/>
  <c r="C41" i="1" s="1"/>
  <c r="F38" i="3"/>
  <c r="C42" i="1"/>
  <c r="F39" i="3"/>
  <c r="C43" i="1" s="1"/>
  <c r="F28" i="3"/>
  <c r="C32" i="1"/>
  <c r="F29" i="3"/>
  <c r="C33" i="1" s="1"/>
  <c r="F30" i="3"/>
  <c r="C34" i="1"/>
  <c r="F25" i="3"/>
  <c r="C29" i="1" s="1"/>
  <c r="F26" i="3"/>
  <c r="C30" i="1"/>
  <c r="F13" i="3"/>
  <c r="C17" i="1" s="1"/>
  <c r="F14" i="3"/>
  <c r="C18" i="1"/>
  <c r="F15" i="3"/>
  <c r="C19" i="1" s="1"/>
  <c r="F16" i="3"/>
  <c r="C20" i="1" s="1"/>
  <c r="F17" i="3"/>
  <c r="C21" i="1" s="1"/>
  <c r="F18" i="3"/>
  <c r="C22" i="1"/>
  <c r="F19" i="3"/>
  <c r="C23" i="1" s="1"/>
  <c r="F20" i="3"/>
  <c r="C24" i="1"/>
  <c r="F21" i="3"/>
  <c r="C25" i="1" s="1"/>
  <c r="F22" i="3"/>
  <c r="C26" i="1"/>
  <c r="F23" i="3"/>
  <c r="C27" i="1" s="1"/>
  <c r="F4" i="3"/>
  <c r="C8" i="1"/>
  <c r="F5" i="3"/>
  <c r="C9" i="1" s="1"/>
  <c r="F6" i="3"/>
  <c r="C10" i="1" s="1"/>
  <c r="F7" i="3"/>
  <c r="C11" i="1" s="1"/>
  <c r="F8" i="3"/>
  <c r="C12" i="1"/>
  <c r="F9" i="3"/>
  <c r="C13" i="1" s="1"/>
  <c r="F10" i="3"/>
  <c r="C14" i="1"/>
  <c r="F11" i="3"/>
  <c r="C15" i="1" s="1"/>
  <c r="F32" i="4"/>
  <c r="D36" i="1" s="1"/>
  <c r="D46" i="1" s="1"/>
  <c r="F33" i="4"/>
  <c r="D37" i="1"/>
  <c r="F34" i="4"/>
  <c r="D38" i="1" s="1"/>
  <c r="F35" i="4"/>
  <c r="D39" i="1"/>
  <c r="F36" i="4"/>
  <c r="D40" i="1" s="1"/>
  <c r="F37" i="4"/>
  <c r="D41" i="1"/>
  <c r="F38" i="4"/>
  <c r="D42" i="1" s="1"/>
  <c r="F39" i="4"/>
  <c r="D43" i="1"/>
  <c r="F28" i="4"/>
  <c r="D32" i="1" s="1"/>
  <c r="F29" i="4"/>
  <c r="D33" i="1"/>
  <c r="F30" i="4"/>
  <c r="D34" i="1" s="1"/>
  <c r="F25" i="4"/>
  <c r="D29" i="1"/>
  <c r="F26" i="4"/>
  <c r="D30" i="1" s="1"/>
  <c r="F13" i="4"/>
  <c r="D17" i="1"/>
  <c r="F14" i="4"/>
  <c r="D18" i="1" s="1"/>
  <c r="F15" i="4"/>
  <c r="D19" i="1"/>
  <c r="F16" i="4"/>
  <c r="D20" i="1" s="1"/>
  <c r="F17" i="4"/>
  <c r="D21" i="1"/>
  <c r="F18" i="4"/>
  <c r="D22" i="1" s="1"/>
  <c r="F19" i="4"/>
  <c r="D23" i="1"/>
  <c r="F20" i="4"/>
  <c r="D24" i="1" s="1"/>
  <c r="F21" i="4"/>
  <c r="D25" i="1"/>
  <c r="F22" i="4"/>
  <c r="D26" i="1" s="1"/>
  <c r="F23" i="4"/>
  <c r="D27" i="1"/>
  <c r="F4" i="4"/>
  <c r="D8" i="1" s="1"/>
  <c r="F5" i="4"/>
  <c r="D9" i="1"/>
  <c r="F6" i="4"/>
  <c r="D10" i="1" s="1"/>
  <c r="F7" i="4"/>
  <c r="D11" i="1"/>
  <c r="F8" i="4"/>
  <c r="D12" i="1" s="1"/>
  <c r="F9" i="4"/>
  <c r="D13" i="1"/>
  <c r="F10" i="4"/>
  <c r="D14" i="1" s="1"/>
  <c r="F11" i="4"/>
  <c r="D15" i="1"/>
  <c r="F32" i="5"/>
  <c r="E36" i="1"/>
  <c r="F33" i="5"/>
  <c r="E37" i="1" s="1"/>
  <c r="F34" i="5"/>
  <c r="E38" i="1"/>
  <c r="F35" i="5"/>
  <c r="E39" i="1" s="1"/>
  <c r="F36" i="5"/>
  <c r="E40" i="1"/>
  <c r="F37" i="5"/>
  <c r="E41" i="1" s="1"/>
  <c r="F38" i="5"/>
  <c r="E42" i="1"/>
  <c r="F39" i="5"/>
  <c r="E43" i="1" s="1"/>
  <c r="F28" i="5"/>
  <c r="E32" i="1"/>
  <c r="F29" i="5"/>
  <c r="E33" i="1" s="1"/>
  <c r="F30" i="5"/>
  <c r="E34" i="1"/>
  <c r="F25" i="5"/>
  <c r="E29" i="1" s="1"/>
  <c r="F26" i="5"/>
  <c r="E30" i="1"/>
  <c r="F13" i="5"/>
  <c r="E17" i="1" s="1"/>
  <c r="F14" i="5"/>
  <c r="E18" i="1"/>
  <c r="F15" i="5"/>
  <c r="E19" i="1" s="1"/>
  <c r="F16" i="5"/>
  <c r="E20" i="1"/>
  <c r="F17" i="5"/>
  <c r="E21" i="1" s="1"/>
  <c r="F18" i="5"/>
  <c r="E22" i="1"/>
  <c r="F19" i="5"/>
  <c r="E23" i="1" s="1"/>
  <c r="F20" i="5"/>
  <c r="E24" i="1"/>
  <c r="F21" i="5"/>
  <c r="E25" i="1" s="1"/>
  <c r="F22" i="5"/>
  <c r="E26" i="1"/>
  <c r="F23" i="5"/>
  <c r="E27" i="1" s="1"/>
  <c r="F4" i="5"/>
  <c r="E8" i="1"/>
  <c r="F5" i="5"/>
  <c r="E9" i="1" s="1"/>
  <c r="F6" i="5"/>
  <c r="E10" i="1"/>
  <c r="F7" i="5"/>
  <c r="E11" i="1" s="1"/>
  <c r="F8" i="5"/>
  <c r="E12" i="1"/>
  <c r="F9" i="5"/>
  <c r="E13" i="1" s="1"/>
  <c r="F10" i="5"/>
  <c r="E14" i="1"/>
  <c r="F11" i="5"/>
  <c r="E15" i="1" s="1"/>
  <c r="F32" i="6"/>
  <c r="F36" i="1" s="1"/>
  <c r="F33" i="6"/>
  <c r="F37" i="1"/>
  <c r="F34" i="6"/>
  <c r="F38" i="1" s="1"/>
  <c r="F45" i="1" s="1"/>
  <c r="F35" i="6"/>
  <c r="F39" i="1"/>
  <c r="F36" i="6"/>
  <c r="F40" i="1" s="1"/>
  <c r="F37" i="6"/>
  <c r="F41" i="1"/>
  <c r="F38" i="6"/>
  <c r="F42" i="1" s="1"/>
  <c r="F39" i="6"/>
  <c r="F43" i="1"/>
  <c r="F28" i="6"/>
  <c r="F32" i="1" s="1"/>
  <c r="F29" i="6"/>
  <c r="F33" i="1"/>
  <c r="F30" i="6"/>
  <c r="F34" i="1" s="1"/>
  <c r="F25" i="6"/>
  <c r="F29" i="1"/>
  <c r="F26" i="6"/>
  <c r="F30" i="1" s="1"/>
  <c r="F13" i="6"/>
  <c r="F17" i="1" s="1"/>
  <c r="F14" i="6"/>
  <c r="F18" i="1"/>
  <c r="F15" i="6"/>
  <c r="F19" i="1" s="1"/>
  <c r="F16" i="6"/>
  <c r="F20" i="1"/>
  <c r="F17" i="6"/>
  <c r="F21" i="1" s="1"/>
  <c r="F18" i="6"/>
  <c r="F22" i="1"/>
  <c r="F19" i="6"/>
  <c r="F23" i="1" s="1"/>
  <c r="F20" i="6"/>
  <c r="F24" i="1"/>
  <c r="F21" i="6"/>
  <c r="F25" i="1" s="1"/>
  <c r="F22" i="6"/>
  <c r="F26" i="1"/>
  <c r="F23" i="6"/>
  <c r="F27" i="1" s="1"/>
  <c r="F4" i="6"/>
  <c r="F8" i="1"/>
  <c r="F5" i="6"/>
  <c r="F9" i="1" s="1"/>
  <c r="F6" i="6"/>
  <c r="F10" i="1"/>
  <c r="F7" i="6"/>
  <c r="F11" i="1" s="1"/>
  <c r="F8" i="6"/>
  <c r="F12" i="1"/>
  <c r="F9" i="6"/>
  <c r="F13" i="1" s="1"/>
  <c r="F10" i="6"/>
  <c r="F14" i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H45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/>
  <c r="F22" i="10"/>
  <c r="J26" i="1" s="1"/>
  <c r="F23" i="10"/>
  <c r="J27" i="1" s="1"/>
  <c r="F25" i="10"/>
  <c r="J29" i="1" s="1"/>
  <c r="F26" i="10"/>
  <c r="J30" i="1" s="1"/>
  <c r="F28" i="10"/>
  <c r="J32" i="1" s="1"/>
  <c r="F29" i="10"/>
  <c r="J33" i="1" s="1"/>
  <c r="F30" i="10"/>
  <c r="J34" i="1" s="1"/>
  <c r="F32" i="10"/>
  <c r="J36" i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J43" i="1" s="1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K33" i="1" s="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N10" i="1" s="1"/>
  <c r="F7" i="14"/>
  <c r="N11" i="1" s="1"/>
  <c r="F8" i="14"/>
  <c r="N12" i="1" s="1"/>
  <c r="F9" i="14"/>
  <c r="N13" i="1" s="1"/>
  <c r="F10" i="14"/>
  <c r="N14" i="1" s="1"/>
  <c r="F11" i="14"/>
  <c r="N15" i="1" s="1"/>
  <c r="N46" i="1"/>
  <c r="F32" i="15"/>
  <c r="O36" i="1" s="1"/>
  <c r="F33" i="15"/>
  <c r="O37" i="1" s="1"/>
  <c r="O46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/>
  <c r="F38" i="16"/>
  <c r="P42" i="1"/>
  <c r="F39" i="16"/>
  <c r="P43" i="1"/>
  <c r="F28" i="16"/>
  <c r="P32" i="1"/>
  <c r="F29" i="16"/>
  <c r="P33" i="1"/>
  <c r="F30" i="16"/>
  <c r="P34" i="1"/>
  <c r="F25" i="16"/>
  <c r="P29" i="1"/>
  <c r="F26" i="16"/>
  <c r="P30" i="1"/>
  <c r="F13" i="16"/>
  <c r="P17" i="1"/>
  <c r="F14" i="16"/>
  <c r="P18" i="1"/>
  <c r="F15" i="16"/>
  <c r="P19" i="1"/>
  <c r="F16" i="16"/>
  <c r="P20" i="1"/>
  <c r="F17" i="16"/>
  <c r="P21" i="1"/>
  <c r="F18" i="16"/>
  <c r="P22" i="1"/>
  <c r="F19" i="16"/>
  <c r="P23" i="1"/>
  <c r="F20" i="16"/>
  <c r="P24" i="1"/>
  <c r="F21" i="16"/>
  <c r="F22" i="16"/>
  <c r="P26" i="1"/>
  <c r="F23" i="16"/>
  <c r="P27" i="1"/>
  <c r="F4" i="16"/>
  <c r="P8" i="1"/>
  <c r="F5" i="16"/>
  <c r="P9" i="1"/>
  <c r="F6" i="16"/>
  <c r="P10" i="1"/>
  <c r="F7" i="16"/>
  <c r="P11" i="1"/>
  <c r="F8" i="16"/>
  <c r="P12" i="1"/>
  <c r="F9" i="16"/>
  <c r="P13" i="1"/>
  <c r="F10" i="16"/>
  <c r="P14" i="1"/>
  <c r="F11" i="16"/>
  <c r="P15" i="1"/>
  <c r="F32" i="17"/>
  <c r="Q36" i="1"/>
  <c r="F33" i="17"/>
  <c r="Q37" i="1"/>
  <c r="F34" i="17"/>
  <c r="Q38" i="1"/>
  <c r="F35" i="17"/>
  <c r="Q39" i="1"/>
  <c r="F36" i="17"/>
  <c r="Q40" i="1"/>
  <c r="F37" i="17"/>
  <c r="Q41" i="1"/>
  <c r="F38" i="17"/>
  <c r="Q42" i="1"/>
  <c r="F39" i="17"/>
  <c r="Q43" i="1" s="1"/>
  <c r="Q45" i="1" s="1"/>
  <c r="F28" i="17"/>
  <c r="Q32" i="1"/>
  <c r="F29" i="17"/>
  <c r="Q33" i="1"/>
  <c r="F30" i="17"/>
  <c r="Q34" i="1"/>
  <c r="F25" i="17"/>
  <c r="Q29" i="1"/>
  <c r="F26" i="17"/>
  <c r="Q30" i="1"/>
  <c r="F13" i="17"/>
  <c r="Q17" i="1"/>
  <c r="F14" i="17"/>
  <c r="Q18" i="1"/>
  <c r="F15" i="17"/>
  <c r="Q19" i="1"/>
  <c r="F16" i="17"/>
  <c r="Q20" i="1"/>
  <c r="F17" i="17"/>
  <c r="Q21" i="1"/>
  <c r="F18" i="17"/>
  <c r="Q22" i="1"/>
  <c r="F19" i="17"/>
  <c r="Q23" i="1"/>
  <c r="F20" i="17"/>
  <c r="Q24" i="1"/>
  <c r="F21" i="17"/>
  <c r="Q25" i="1"/>
  <c r="F22" i="17"/>
  <c r="Q26" i="1"/>
  <c r="F23" i="17"/>
  <c r="Q27" i="1"/>
  <c r="F4" i="17"/>
  <c r="Q8" i="1"/>
  <c r="F5" i="17"/>
  <c r="Q9" i="1"/>
  <c r="F6" i="17"/>
  <c r="Q10" i="1"/>
  <c r="F7" i="17"/>
  <c r="Q11" i="1"/>
  <c r="F8" i="17"/>
  <c r="Q12" i="1"/>
  <c r="F9" i="17"/>
  <c r="Q13" i="1"/>
  <c r="F10" i="17"/>
  <c r="Q14" i="1"/>
  <c r="F11" i="17"/>
  <c r="Q15" i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 s="1"/>
  <c r="F23" i="18"/>
  <c r="R27" i="1"/>
  <c r="F4" i="18"/>
  <c r="R8" i="1" s="1"/>
  <c r="F5" i="18"/>
  <c r="R9" i="1"/>
  <c r="F6" i="18"/>
  <c r="R10" i="1" s="1"/>
  <c r="F7" i="18"/>
  <c r="R11" i="1"/>
  <c r="F8" i="18"/>
  <c r="R12" i="1" s="1"/>
  <c r="F9" i="18"/>
  <c r="R13" i="1"/>
  <c r="F10" i="18"/>
  <c r="R14" i="1" s="1"/>
  <c r="F11" i="18"/>
  <c r="R15" i="1"/>
  <c r="F32" i="19"/>
  <c r="S36" i="1"/>
  <c r="F33" i="19"/>
  <c r="S37" i="1" s="1"/>
  <c r="F34" i="19"/>
  <c r="S38" i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/>
  <c r="F25" i="19"/>
  <c r="S29" i="1" s="1"/>
  <c r="F26" i="19"/>
  <c r="S30" i="1"/>
  <c r="F13" i="19"/>
  <c r="S17" i="1" s="1"/>
  <c r="F14" i="19"/>
  <c r="S18" i="1" s="1"/>
  <c r="F15" i="19"/>
  <c r="S19" i="1" s="1"/>
  <c r="F16" i="19"/>
  <c r="S20" i="1"/>
  <c r="F17" i="19"/>
  <c r="S21" i="1" s="1"/>
  <c r="F18" i="19"/>
  <c r="S22" i="1"/>
  <c r="F19" i="19"/>
  <c r="S23" i="1" s="1"/>
  <c r="F20" i="19"/>
  <c r="S24" i="1" s="1"/>
  <c r="F21" i="19"/>
  <c r="S25" i="1" s="1"/>
  <c r="F22" i="19"/>
  <c r="S26" i="1"/>
  <c r="F23" i="19"/>
  <c r="S27" i="1" s="1"/>
  <c r="F4" i="19"/>
  <c r="S8" i="1"/>
  <c r="F5" i="19"/>
  <c r="S9" i="1" s="1"/>
  <c r="F6" i="19"/>
  <c r="S10" i="1"/>
  <c r="F7" i="19"/>
  <c r="S11" i="1" s="1"/>
  <c r="F8" i="19"/>
  <c r="S12" i="1"/>
  <c r="F9" i="19"/>
  <c r="S13" i="1" s="1"/>
  <c r="F10" i="19"/>
  <c r="S14" i="1"/>
  <c r="F11" i="19"/>
  <c r="S15" i="1" s="1"/>
  <c r="F32" i="20"/>
  <c r="T36" i="1" s="1"/>
  <c r="F33" i="20"/>
  <c r="T37" i="1"/>
  <c r="F34" i="20"/>
  <c r="T38" i="1" s="1"/>
  <c r="F35" i="20"/>
  <c r="T39" i="1"/>
  <c r="F36" i="20"/>
  <c r="T40" i="1" s="1"/>
  <c r="F37" i="20"/>
  <c r="T41" i="1" s="1"/>
  <c r="F38" i="20"/>
  <c r="T42" i="1" s="1"/>
  <c r="F39" i="20"/>
  <c r="T43" i="1"/>
  <c r="F28" i="20"/>
  <c r="T32" i="1" s="1"/>
  <c r="F29" i="20"/>
  <c r="T33" i="1"/>
  <c r="F30" i="20"/>
  <c r="T34" i="1" s="1"/>
  <c r="F25" i="20"/>
  <c r="T29" i="1" s="1"/>
  <c r="F26" i="20"/>
  <c r="T30" i="1" s="1"/>
  <c r="F13" i="20"/>
  <c r="T17" i="1"/>
  <c r="F14" i="20"/>
  <c r="T18" i="1" s="1"/>
  <c r="F15" i="20"/>
  <c r="T19" i="1"/>
  <c r="F16" i="20"/>
  <c r="T20" i="1" s="1"/>
  <c r="F17" i="20"/>
  <c r="T21" i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/>
  <c r="F10" i="20"/>
  <c r="T14" i="1" s="1"/>
  <c r="F11" i="20"/>
  <c r="T15" i="1"/>
  <c r="U36" i="1"/>
  <c r="U37" i="1"/>
  <c r="U46" i="1" s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V45" i="1" s="1"/>
  <c r="F33" i="22"/>
  <c r="V37" i="1"/>
  <c r="F34" i="22"/>
  <c r="V38" i="1" s="1"/>
  <c r="F35" i="22"/>
  <c r="V39" i="1"/>
  <c r="F36" i="22"/>
  <c r="V40" i="1" s="1"/>
  <c r="F37" i="22"/>
  <c r="V41" i="1"/>
  <c r="F38" i="22"/>
  <c r="V42" i="1" s="1"/>
  <c r="F39" i="22"/>
  <c r="V43" i="1"/>
  <c r="F28" i="22"/>
  <c r="V32" i="1" s="1"/>
  <c r="F29" i="22"/>
  <c r="V33" i="1"/>
  <c r="F30" i="22"/>
  <c r="V34" i="1" s="1"/>
  <c r="F25" i="22"/>
  <c r="V29" i="1"/>
  <c r="F26" i="22"/>
  <c r="V30" i="1" s="1"/>
  <c r="F13" i="22"/>
  <c r="V17" i="1"/>
  <c r="F14" i="22"/>
  <c r="V18" i="1" s="1"/>
  <c r="F15" i="22"/>
  <c r="V19" i="1"/>
  <c r="F16" i="22"/>
  <c r="V20" i="1" s="1"/>
  <c r="F17" i="22"/>
  <c r="V21" i="1"/>
  <c r="F18" i="22"/>
  <c r="V22" i="1" s="1"/>
  <c r="F19" i="22"/>
  <c r="V23" i="1"/>
  <c r="F20" i="22"/>
  <c r="V24" i="1" s="1"/>
  <c r="F21" i="22"/>
  <c r="V25" i="1"/>
  <c r="F22" i="22"/>
  <c r="V26" i="1" s="1"/>
  <c r="F23" i="22"/>
  <c r="V27" i="1"/>
  <c r="F4" i="22"/>
  <c r="V8" i="1" s="1"/>
  <c r="F5" i="22"/>
  <c r="V9" i="1"/>
  <c r="F6" i="22"/>
  <c r="V10" i="1" s="1"/>
  <c r="F7" i="22"/>
  <c r="V11" i="1"/>
  <c r="F8" i="22"/>
  <c r="V12" i="1" s="1"/>
  <c r="F9" i="22"/>
  <c r="V13" i="1"/>
  <c r="F10" i="22"/>
  <c r="V14" i="1" s="1"/>
  <c r="F11" i="22"/>
  <c r="V15" i="1"/>
  <c r="F32" i="23"/>
  <c r="W36" i="1"/>
  <c r="F33" i="23"/>
  <c r="W37" i="1" s="1"/>
  <c r="F34" i="23"/>
  <c r="W38" i="1"/>
  <c r="W45" i="1" s="1"/>
  <c r="F35" i="23"/>
  <c r="W39" i="1" s="1"/>
  <c r="F36" i="23"/>
  <c r="W40" i="1"/>
  <c r="F37" i="23"/>
  <c r="W41" i="1" s="1"/>
  <c r="F38" i="23"/>
  <c r="W42" i="1"/>
  <c r="F39" i="23"/>
  <c r="W43" i="1" s="1"/>
  <c r="F28" i="23"/>
  <c r="W32" i="1"/>
  <c r="F29" i="23"/>
  <c r="W33" i="1" s="1"/>
  <c r="F30" i="23"/>
  <c r="W34" i="1"/>
  <c r="F25" i="23"/>
  <c r="W29" i="1" s="1"/>
  <c r="F26" i="23"/>
  <c r="W30" i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/>
  <c r="F19" i="23"/>
  <c r="W23" i="1" s="1"/>
  <c r="F20" i="23"/>
  <c r="W24" i="1"/>
  <c r="F21" i="23"/>
  <c r="W25" i="1" s="1"/>
  <c r="F22" i="23"/>
  <c r="W26" i="1"/>
  <c r="F23" i="23"/>
  <c r="W27" i="1" s="1"/>
  <c r="F4" i="23"/>
  <c r="W8" i="1"/>
  <c r="F5" i="23"/>
  <c r="W9" i="1" s="1"/>
  <c r="F6" i="23"/>
  <c r="W10" i="1"/>
  <c r="F7" i="23"/>
  <c r="W11" i="1" s="1"/>
  <c r="F8" i="23"/>
  <c r="W12" i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/>
  <c r="F36" i="24"/>
  <c r="X40" i="1" s="1"/>
  <c r="F37" i="24"/>
  <c r="X41" i="1" s="1"/>
  <c r="F38" i="24"/>
  <c r="X42" i="1" s="1"/>
  <c r="F39" i="24"/>
  <c r="X43" i="1"/>
  <c r="F28" i="24"/>
  <c r="X32" i="1" s="1"/>
  <c r="F29" i="24"/>
  <c r="X33" i="1" s="1"/>
  <c r="F30" i="24"/>
  <c r="X34" i="1" s="1"/>
  <c r="F25" i="24"/>
  <c r="X29" i="1"/>
  <c r="F26" i="24"/>
  <c r="X30" i="1" s="1"/>
  <c r="F13" i="24"/>
  <c r="F24" i="24" s="1"/>
  <c r="X28" i="1" s="1"/>
  <c r="F14" i="24"/>
  <c r="X18" i="1" s="1"/>
  <c r="F15" i="24"/>
  <c r="X19" i="1"/>
  <c r="F16" i="24"/>
  <c r="X20" i="1" s="1"/>
  <c r="F17" i="24"/>
  <c r="X21" i="1" s="1"/>
  <c r="F18" i="24"/>
  <c r="X22" i="1" s="1"/>
  <c r="F19" i="24"/>
  <c r="X23" i="1"/>
  <c r="F20" i="24"/>
  <c r="X24" i="1"/>
  <c r="F21" i="24"/>
  <c r="X25" i="1"/>
  <c r="F22" i="24"/>
  <c r="X26" i="1"/>
  <c r="F23" i="24"/>
  <c r="X27" i="1"/>
  <c r="F4" i="24"/>
  <c r="X8" i="1"/>
  <c r="F5" i="24"/>
  <c r="X9" i="1"/>
  <c r="F6" i="24"/>
  <c r="X10" i="1"/>
  <c r="F7" i="24"/>
  <c r="X11" i="1"/>
  <c r="F8" i="24"/>
  <c r="X12" i="1"/>
  <c r="F9" i="24"/>
  <c r="X13" i="1"/>
  <c r="F10" i="24"/>
  <c r="X14" i="1"/>
  <c r="F11" i="24"/>
  <c r="X15" i="1"/>
  <c r="F32" i="25"/>
  <c r="Y36" i="1"/>
  <c r="Y46" i="1" s="1"/>
  <c r="F33" i="25"/>
  <c r="Y37" i="1"/>
  <c r="F34" i="25"/>
  <c r="Y38" i="1"/>
  <c r="F35" i="25"/>
  <c r="Y39" i="1"/>
  <c r="F36" i="25"/>
  <c r="Y40" i="1"/>
  <c r="F37" i="25"/>
  <c r="Y41" i="1"/>
  <c r="F38" i="25"/>
  <c r="Y42" i="1"/>
  <c r="F39" i="25"/>
  <c r="Y43" i="1"/>
  <c r="F28" i="25"/>
  <c r="Y32" i="1"/>
  <c r="F29" i="25"/>
  <c r="Y33" i="1"/>
  <c r="F30" i="25"/>
  <c r="Y34" i="1"/>
  <c r="F25" i="25"/>
  <c r="Y29" i="1"/>
  <c r="F26" i="25"/>
  <c r="Y30" i="1"/>
  <c r="F13" i="25"/>
  <c r="Y17" i="1"/>
  <c r="F14" i="25"/>
  <c r="Y18" i="1"/>
  <c r="F15" i="25"/>
  <c r="Y19" i="1"/>
  <c r="F16" i="25"/>
  <c r="Y20" i="1"/>
  <c r="F17" i="25"/>
  <c r="Y21" i="1"/>
  <c r="F18" i="25"/>
  <c r="Y22" i="1"/>
  <c r="F19" i="25"/>
  <c r="Y23" i="1"/>
  <c r="F20" i="25"/>
  <c r="Y24" i="1"/>
  <c r="F21" i="25"/>
  <c r="Y25" i="1"/>
  <c r="F22" i="25"/>
  <c r="Y26" i="1"/>
  <c r="F23" i="25"/>
  <c r="Y27" i="1"/>
  <c r="F4" i="25"/>
  <c r="Y8" i="1"/>
  <c r="F5" i="25"/>
  <c r="Y9" i="1"/>
  <c r="F6" i="25"/>
  <c r="Y10" i="1"/>
  <c r="F7" i="25"/>
  <c r="Y11" i="1"/>
  <c r="F8" i="25"/>
  <c r="Y12" i="1"/>
  <c r="F9" i="25"/>
  <c r="Y13" i="1"/>
  <c r="F10" i="25"/>
  <c r="Y14" i="1"/>
  <c r="F11" i="25"/>
  <c r="Y15" i="1"/>
  <c r="F32" i="26"/>
  <c r="Z36" i="1"/>
  <c r="Z46" i="1" s="1"/>
  <c r="F33" i="26"/>
  <c r="Z37" i="1"/>
  <c r="F34" i="26"/>
  <c r="Z38" i="1"/>
  <c r="F35" i="26"/>
  <c r="Z39" i="1"/>
  <c r="F36" i="26"/>
  <c r="Z40" i="1"/>
  <c r="F37" i="26"/>
  <c r="Z41" i="1"/>
  <c r="F38" i="26"/>
  <c r="Z42" i="1"/>
  <c r="F39" i="26"/>
  <c r="Z43" i="1"/>
  <c r="F28" i="26"/>
  <c r="Z32" i="1"/>
  <c r="F29" i="26"/>
  <c r="Z33" i="1"/>
  <c r="F30" i="26"/>
  <c r="Z34" i="1"/>
  <c r="F25" i="26"/>
  <c r="Z29" i="1"/>
  <c r="F26" i="26"/>
  <c r="Z30" i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/>
  <c r="F6" i="26"/>
  <c r="Z10" i="1"/>
  <c r="F7" i="26"/>
  <c r="Z11" i="1"/>
  <c r="F8" i="26"/>
  <c r="Z12" i="1"/>
  <c r="F9" i="26"/>
  <c r="Z13" i="1"/>
  <c r="F10" i="26"/>
  <c r="Z14" i="1"/>
  <c r="F11" i="26"/>
  <c r="Z15" i="1"/>
  <c r="F32" i="27"/>
  <c r="AA36" i="1"/>
  <c r="AA46" i="1" s="1"/>
  <c r="F33" i="27"/>
  <c r="AA37" i="1"/>
  <c r="AA45" i="1" s="1"/>
  <c r="F34" i="27"/>
  <c r="AA38" i="1"/>
  <c r="F35" i="27"/>
  <c r="AA39" i="1"/>
  <c r="F36" i="27"/>
  <c r="AA40" i="1"/>
  <c r="F37" i="27"/>
  <c r="AA41" i="1"/>
  <c r="F38" i="27"/>
  <c r="AA42" i="1"/>
  <c r="F39" i="27"/>
  <c r="AA43" i="1"/>
  <c r="F28" i="27"/>
  <c r="AA32" i="1"/>
  <c r="F29" i="27"/>
  <c r="AA33" i="1"/>
  <c r="F30" i="27"/>
  <c r="AA34" i="1"/>
  <c r="F25" i="27"/>
  <c r="AA29" i="1"/>
  <c r="F26" i="27"/>
  <c r="AA30" i="1"/>
  <c r="F13" i="27"/>
  <c r="AA17" i="1"/>
  <c r="F14" i="27"/>
  <c r="AA18" i="1"/>
  <c r="F15" i="27"/>
  <c r="AA19" i="1"/>
  <c r="F16" i="27"/>
  <c r="AA20" i="1"/>
  <c r="F17" i="27"/>
  <c r="AA21" i="1"/>
  <c r="F18" i="27"/>
  <c r="AA22" i="1"/>
  <c r="F19" i="27"/>
  <c r="AA23" i="1"/>
  <c r="F20" i="27"/>
  <c r="AA24" i="1"/>
  <c r="F21" i="27"/>
  <c r="AA25" i="1"/>
  <c r="F22" i="27"/>
  <c r="AA26" i="1"/>
  <c r="F23" i="27"/>
  <c r="AA27" i="1"/>
  <c r="F4" i="27"/>
  <c r="AA8" i="1"/>
  <c r="F5" i="27"/>
  <c r="AA9" i="1"/>
  <c r="F6" i="27"/>
  <c r="AA10" i="1"/>
  <c r="F7" i="27"/>
  <c r="AA11" i="1"/>
  <c r="F8" i="27"/>
  <c r="AA12" i="1"/>
  <c r="F9" i="27"/>
  <c r="AA13" i="1"/>
  <c r="F10" i="27"/>
  <c r="AA14" i="1"/>
  <c r="F11" i="27"/>
  <c r="AA15" i="1"/>
  <c r="F32" i="28"/>
  <c r="AB36" i="1"/>
  <c r="AB46" i="1" s="1"/>
  <c r="F33" i="28"/>
  <c r="AB37" i="1"/>
  <c r="F34" i="28"/>
  <c r="AB38" i="1"/>
  <c r="F35" i="28"/>
  <c r="AB39" i="1"/>
  <c r="F36" i="28"/>
  <c r="AB40" i="1"/>
  <c r="F37" i="28"/>
  <c r="AB41" i="1"/>
  <c r="F38" i="28"/>
  <c r="AB42" i="1"/>
  <c r="F39" i="28"/>
  <c r="AB43" i="1"/>
  <c r="F28" i="28"/>
  <c r="AB32" i="1"/>
  <c r="F29" i="28"/>
  <c r="AB33" i="1"/>
  <c r="F30" i="28"/>
  <c r="AB34" i="1"/>
  <c r="F25" i="28"/>
  <c r="AB29" i="1"/>
  <c r="F26" i="28"/>
  <c r="AB30" i="1"/>
  <c r="F13" i="28"/>
  <c r="AB17" i="1"/>
  <c r="F14" i="28"/>
  <c r="AB18" i="1"/>
  <c r="F15" i="28"/>
  <c r="AB19" i="1"/>
  <c r="F16" i="28"/>
  <c r="AB20" i="1"/>
  <c r="F17" i="28"/>
  <c r="AB21" i="1"/>
  <c r="F18" i="28"/>
  <c r="AB22" i="1"/>
  <c r="F19" i="28"/>
  <c r="AB23" i="1"/>
  <c r="F20" i="28"/>
  <c r="AB24" i="1"/>
  <c r="F21" i="28"/>
  <c r="AB25" i="1"/>
  <c r="F22" i="28"/>
  <c r="AB26" i="1"/>
  <c r="F23" i="28"/>
  <c r="AB27" i="1"/>
  <c r="F4" i="28"/>
  <c r="AB8" i="1"/>
  <c r="F5" i="28"/>
  <c r="AB9" i="1"/>
  <c r="F6" i="28"/>
  <c r="AB10" i="1"/>
  <c r="F7" i="28"/>
  <c r="AB11" i="1"/>
  <c r="F8" i="28"/>
  <c r="AB12" i="1"/>
  <c r="F9" i="28"/>
  <c r="AB13" i="1"/>
  <c r="F10" i="28"/>
  <c r="AB14" i="1"/>
  <c r="F11" i="28"/>
  <c r="AB15" i="1"/>
  <c r="F32" i="29"/>
  <c r="AC36" i="1"/>
  <c r="F33" i="29"/>
  <c r="AC37" i="1"/>
  <c r="AC46" i="1" s="1"/>
  <c r="F34" i="29"/>
  <c r="AC38" i="1"/>
  <c r="F35" i="29"/>
  <c r="AC39" i="1"/>
  <c r="F36" i="29"/>
  <c r="AC40" i="1"/>
  <c r="F37" i="29"/>
  <c r="AC41" i="1"/>
  <c r="F38" i="29"/>
  <c r="AC42" i="1"/>
  <c r="F39" i="29"/>
  <c r="AC43" i="1"/>
  <c r="F28" i="29"/>
  <c r="AC32" i="1"/>
  <c r="F29" i="29"/>
  <c r="AC33" i="1"/>
  <c r="F30" i="29"/>
  <c r="AC34" i="1"/>
  <c r="F25" i="29"/>
  <c r="AC29" i="1"/>
  <c r="F26" i="29"/>
  <c r="AC30" i="1"/>
  <c r="F13" i="29"/>
  <c r="AC17" i="1"/>
  <c r="F14" i="29"/>
  <c r="AC18" i="1"/>
  <c r="F15" i="29"/>
  <c r="AC19" i="1"/>
  <c r="F16" i="29"/>
  <c r="AC20" i="1"/>
  <c r="F17" i="29"/>
  <c r="AC21" i="1"/>
  <c r="F18" i="29"/>
  <c r="AC22" i="1"/>
  <c r="F19" i="29"/>
  <c r="AC23" i="1"/>
  <c r="F20" i="29"/>
  <c r="AC24" i="1"/>
  <c r="F21" i="29"/>
  <c r="AC25" i="1"/>
  <c r="F22" i="29"/>
  <c r="AC26" i="1"/>
  <c r="F23" i="29"/>
  <c r="AC27" i="1"/>
  <c r="F4" i="29"/>
  <c r="AC8" i="1"/>
  <c r="F5" i="29"/>
  <c r="AC9" i="1"/>
  <c r="F6" i="29"/>
  <c r="AC10" i="1"/>
  <c r="F7" i="29"/>
  <c r="AC11" i="1"/>
  <c r="F8" i="29"/>
  <c r="AC12" i="1"/>
  <c r="F9" i="29"/>
  <c r="AC13" i="1"/>
  <c r="F10" i="29"/>
  <c r="AC14" i="1"/>
  <c r="F11" i="29"/>
  <c r="AC15" i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/>
  <c r="F15" i="30"/>
  <c r="AD19" i="1" s="1"/>
  <c r="F16" i="30"/>
  <c r="AD20" i="1"/>
  <c r="F17" i="30"/>
  <c r="AD21" i="1" s="1"/>
  <c r="F18" i="30"/>
  <c r="AD22" i="1"/>
  <c r="F19" i="30"/>
  <c r="AD23" i="1" s="1"/>
  <c r="F20" i="30"/>
  <c r="AD24" i="1"/>
  <c r="F21" i="30"/>
  <c r="AD25" i="1" s="1"/>
  <c r="F22" i="30"/>
  <c r="AD26" i="1"/>
  <c r="F23" i="30"/>
  <c r="AD27" i="1" s="1"/>
  <c r="F4" i="30"/>
  <c r="AD8" i="1"/>
  <c r="F5" i="30"/>
  <c r="AD9" i="1" s="1"/>
  <c r="F6" i="30"/>
  <c r="AD10" i="1"/>
  <c r="F7" i="30"/>
  <c r="AD11" i="1" s="1"/>
  <c r="F8" i="30"/>
  <c r="AD12" i="1"/>
  <c r="F9" i="30"/>
  <c r="AD13" i="1" s="1"/>
  <c r="F10" i="30"/>
  <c r="AD14" i="1"/>
  <c r="F11" i="30"/>
  <c r="AD15" i="1" s="1"/>
  <c r="F32" i="31"/>
  <c r="AE36" i="1" s="1"/>
  <c r="F33" i="31"/>
  <c r="AE37" i="1"/>
  <c r="F34" i="31"/>
  <c r="AE38" i="1" s="1"/>
  <c r="F35" i="31"/>
  <c r="AE39" i="1"/>
  <c r="F36" i="31"/>
  <c r="AE40" i="1" s="1"/>
  <c r="F37" i="31"/>
  <c r="AE41" i="1"/>
  <c r="F38" i="31"/>
  <c r="AE42" i="1" s="1"/>
  <c r="F39" i="31"/>
  <c r="AE43" i="1"/>
  <c r="F28" i="31"/>
  <c r="AE32" i="1" s="1"/>
  <c r="F29" i="31"/>
  <c r="AE33" i="1"/>
  <c r="F30" i="31"/>
  <c r="AE34" i="1" s="1"/>
  <c r="F25" i="31"/>
  <c r="AE29" i="1"/>
  <c r="F26" i="31"/>
  <c r="AE30" i="1" s="1"/>
  <c r="F13" i="31"/>
  <c r="AE17" i="1"/>
  <c r="F14" i="31"/>
  <c r="AE18" i="1" s="1"/>
  <c r="F15" i="31"/>
  <c r="AE19" i="1"/>
  <c r="F16" i="31"/>
  <c r="AE20" i="1" s="1"/>
  <c r="F17" i="31"/>
  <c r="AE21" i="1"/>
  <c r="F18" i="31"/>
  <c r="AE22" i="1" s="1"/>
  <c r="F19" i="31"/>
  <c r="AE23" i="1"/>
  <c r="F20" i="31"/>
  <c r="AE24" i="1" s="1"/>
  <c r="F21" i="31"/>
  <c r="AE25" i="1"/>
  <c r="F22" i="31"/>
  <c r="AE26" i="1" s="1"/>
  <c r="AF26" i="1" s="1"/>
  <c r="B31" i="33" s="1"/>
  <c r="F23" i="31"/>
  <c r="AE27" i="1"/>
  <c r="F4" i="31"/>
  <c r="AE8" i="1" s="1"/>
  <c r="AF8" i="1" s="1"/>
  <c r="F5" i="31"/>
  <c r="AE9" i="1"/>
  <c r="F6" i="31"/>
  <c r="AE10" i="1" s="1"/>
  <c r="F7" i="31"/>
  <c r="AE11" i="1"/>
  <c r="F8" i="31"/>
  <c r="AE12" i="1" s="1"/>
  <c r="AF12" i="1" s="1"/>
  <c r="B18" i="33" s="1"/>
  <c r="F9" i="31"/>
  <c r="AE13" i="1"/>
  <c r="F10" i="31"/>
  <c r="AE14" i="1" s="1"/>
  <c r="F11" i="31"/>
  <c r="AE15" i="1"/>
  <c r="F32" i="2"/>
  <c r="B36" i="1"/>
  <c r="F33" i="2"/>
  <c r="B37" i="1" s="1"/>
  <c r="F34" i="2"/>
  <c r="B38" i="1"/>
  <c r="AF38" i="1" s="1"/>
  <c r="B40" i="33" s="1"/>
  <c r="F35" i="2"/>
  <c r="B39" i="1" s="1"/>
  <c r="F36" i="2"/>
  <c r="B40" i="1"/>
  <c r="F37" i="2"/>
  <c r="B41" i="1" s="1"/>
  <c r="F38" i="2"/>
  <c r="B42" i="1"/>
  <c r="F39" i="2"/>
  <c r="B43" i="1" s="1"/>
  <c r="F28" i="2"/>
  <c r="B32" i="1"/>
  <c r="F29" i="2"/>
  <c r="B33" i="1" s="1"/>
  <c r="F30" i="2"/>
  <c r="B34" i="1"/>
  <c r="F25" i="2"/>
  <c r="B29" i="1" s="1"/>
  <c r="F26" i="2"/>
  <c r="B30" i="1"/>
  <c r="F13" i="2"/>
  <c r="B17" i="1" s="1"/>
  <c r="F14" i="2"/>
  <c r="B18" i="1"/>
  <c r="F15" i="2"/>
  <c r="B19" i="1" s="1"/>
  <c r="F16" i="2"/>
  <c r="B20" i="1"/>
  <c r="F17" i="2"/>
  <c r="B21" i="1" s="1"/>
  <c r="F18" i="2"/>
  <c r="B22" i="1"/>
  <c r="F19" i="2"/>
  <c r="B23" i="1" s="1"/>
  <c r="F20" i="2"/>
  <c r="B24" i="1"/>
  <c r="F21" i="2"/>
  <c r="B25" i="1" s="1"/>
  <c r="F22" i="2"/>
  <c r="B26" i="1"/>
  <c r="F23" i="2"/>
  <c r="B27" i="1" s="1"/>
  <c r="F4" i="2"/>
  <c r="B8" i="1"/>
  <c r="F5" i="2"/>
  <c r="B9" i="1" s="1"/>
  <c r="F6" i="2"/>
  <c r="B10" i="1"/>
  <c r="F7" i="2"/>
  <c r="B11" i="1" s="1"/>
  <c r="F8" i="2"/>
  <c r="B12" i="1"/>
  <c r="F9" i="2"/>
  <c r="B13" i="1" s="1"/>
  <c r="F10" i="2"/>
  <c r="B14" i="1"/>
  <c r="F11" i="2"/>
  <c r="B15" i="1" s="1"/>
  <c r="C45" i="1"/>
  <c r="E45" i="1"/>
  <c r="I45" i="1"/>
  <c r="M45" i="1"/>
  <c r="N45" i="1"/>
  <c r="O45" i="1"/>
  <c r="P45" i="1"/>
  <c r="R45" i="1"/>
  <c r="U45" i="1"/>
  <c r="Y45" i="1"/>
  <c r="AC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4"/>
  <c r="F42" i="5"/>
  <c r="F42" i="13"/>
  <c r="F42" i="14"/>
  <c r="F42" i="15"/>
  <c r="F42" i="16"/>
  <c r="F42" i="17"/>
  <c r="F42" i="18"/>
  <c r="F42" i="19"/>
  <c r="F42" i="22"/>
  <c r="F42" i="23"/>
  <c r="F42" i="24"/>
  <c r="F42" i="25"/>
  <c r="F42" i="26"/>
  <c r="F42" i="27"/>
  <c r="F42" i="28"/>
  <c r="F42" i="30"/>
  <c r="F42" i="29"/>
  <c r="F42" i="31"/>
  <c r="F42" i="2"/>
  <c r="F41" i="3"/>
  <c r="F41" i="4"/>
  <c r="F41" i="5"/>
  <c r="F41" i="6"/>
  <c r="F41" i="9"/>
  <c r="F41" i="10"/>
  <c r="F41" i="13"/>
  <c r="F41" i="14"/>
  <c r="F41" i="15"/>
  <c r="F41" i="16"/>
  <c r="F41" i="17"/>
  <c r="F41" i="18"/>
  <c r="F41" i="20"/>
  <c r="F41" i="22"/>
  <c r="F41" i="23"/>
  <c r="F41" i="25"/>
  <c r="F41" i="26"/>
  <c r="F41" i="27"/>
  <c r="F41" i="28"/>
  <c r="F41" i="30"/>
  <c r="F41" i="29"/>
  <c r="F41" i="31"/>
  <c r="F41" i="2"/>
  <c r="B9" i="33"/>
  <c r="C9" i="33" s="1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F31" i="31"/>
  <c r="AE35" i="1" s="1"/>
  <c r="D31" i="31"/>
  <c r="C31" i="31"/>
  <c r="B31" i="31"/>
  <c r="F27" i="31"/>
  <c r="AE31" i="1" s="1"/>
  <c r="E27" i="31"/>
  <c r="D27" i="31"/>
  <c r="C27" i="31"/>
  <c r="B27" i="31"/>
  <c r="F24" i="31"/>
  <c r="E24" i="31"/>
  <c r="D24" i="31"/>
  <c r="C24" i="31"/>
  <c r="B24" i="31"/>
  <c r="F12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F31" i="29"/>
  <c r="D31" i="29"/>
  <c r="C31" i="29"/>
  <c r="B31" i="29"/>
  <c r="F27" i="29"/>
  <c r="E27" i="29"/>
  <c r="D27" i="29"/>
  <c r="C27" i="29"/>
  <c r="B27" i="29"/>
  <c r="F24" i="29"/>
  <c r="E24" i="29"/>
  <c r="D24" i="29"/>
  <c r="C24" i="29"/>
  <c r="B24" i="29"/>
  <c r="F12" i="29"/>
  <c r="AC16" i="1" s="1"/>
  <c r="E12" i="29"/>
  <c r="D12" i="29"/>
  <c r="C12" i="29"/>
  <c r="B12" i="29"/>
  <c r="F31" i="28"/>
  <c r="D31" i="28"/>
  <c r="C31" i="28"/>
  <c r="B31" i="28"/>
  <c r="F27" i="28"/>
  <c r="E27" i="28"/>
  <c r="D27" i="28"/>
  <c r="C27" i="28"/>
  <c r="B27" i="28"/>
  <c r="F24" i="28"/>
  <c r="E24" i="28"/>
  <c r="D24" i="28"/>
  <c r="C24" i="28"/>
  <c r="B24" i="28"/>
  <c r="F12" i="28"/>
  <c r="E12" i="28"/>
  <c r="D12" i="28"/>
  <c r="C12" i="28"/>
  <c r="B12" i="28"/>
  <c r="F31" i="27"/>
  <c r="AA35" i="1" s="1"/>
  <c r="D31" i="27"/>
  <c r="C31" i="27"/>
  <c r="B31" i="27"/>
  <c r="F27" i="27"/>
  <c r="AA31" i="1" s="1"/>
  <c r="E27" i="27"/>
  <c r="D27" i="27"/>
  <c r="C27" i="27"/>
  <c r="B27" i="27"/>
  <c r="F24" i="27"/>
  <c r="E24" i="27"/>
  <c r="D24" i="27"/>
  <c r="C24" i="27"/>
  <c r="B24" i="27"/>
  <c r="F12" i="27"/>
  <c r="E12" i="27"/>
  <c r="D12" i="27"/>
  <c r="C12" i="27"/>
  <c r="B12" i="27"/>
  <c r="F31" i="26"/>
  <c r="D31" i="26"/>
  <c r="C31" i="26"/>
  <c r="B31" i="26"/>
  <c r="F27" i="26"/>
  <c r="E27" i="26"/>
  <c r="D27" i="26"/>
  <c r="C27" i="26"/>
  <c r="B27" i="26"/>
  <c r="F24" i="26"/>
  <c r="E24" i="26"/>
  <c r="D24" i="26"/>
  <c r="C24" i="26"/>
  <c r="B24" i="26"/>
  <c r="F12" i="26"/>
  <c r="E12" i="26"/>
  <c r="D12" i="26"/>
  <c r="C12" i="26"/>
  <c r="B12" i="26"/>
  <c r="F31" i="25"/>
  <c r="D31" i="25"/>
  <c r="C31" i="25"/>
  <c r="B31" i="25"/>
  <c r="F27" i="25"/>
  <c r="E27" i="25"/>
  <c r="D27" i="25"/>
  <c r="C27" i="25"/>
  <c r="B27" i="25"/>
  <c r="F24" i="25"/>
  <c r="E24" i="25"/>
  <c r="D24" i="25"/>
  <c r="C24" i="25"/>
  <c r="B24" i="25"/>
  <c r="F12" i="25"/>
  <c r="Y16" i="1" s="1"/>
  <c r="E12" i="25"/>
  <c r="D12" i="25"/>
  <c r="C12" i="25"/>
  <c r="B12" i="25"/>
  <c r="D31" i="24"/>
  <c r="C31" i="24"/>
  <c r="B31" i="24"/>
  <c r="F27" i="24"/>
  <c r="E27" i="24"/>
  <c r="D27" i="24"/>
  <c r="C27" i="24"/>
  <c r="B27" i="24"/>
  <c r="E24" i="24"/>
  <c r="D24" i="24"/>
  <c r="C24" i="24"/>
  <c r="B24" i="24"/>
  <c r="F12" i="24"/>
  <c r="E12" i="24"/>
  <c r="D12" i="24"/>
  <c r="C12" i="24"/>
  <c r="B12" i="24"/>
  <c r="F31" i="23"/>
  <c r="W35" i="1" s="1"/>
  <c r="D31" i="23"/>
  <c r="C31" i="23"/>
  <c r="F27" i="23"/>
  <c r="E27" i="23"/>
  <c r="D27" i="23"/>
  <c r="C27" i="23"/>
  <c r="B27" i="23"/>
  <c r="F24" i="23"/>
  <c r="W28" i="1" s="1"/>
  <c r="E24" i="23"/>
  <c r="D24" i="23"/>
  <c r="C24" i="23"/>
  <c r="B24" i="23"/>
  <c r="F12" i="23"/>
  <c r="E12" i="23"/>
  <c r="D12" i="23"/>
  <c r="C12" i="23"/>
  <c r="B12" i="23"/>
  <c r="F31" i="22"/>
  <c r="D31" i="22"/>
  <c r="C31" i="22"/>
  <c r="B31" i="22"/>
  <c r="F27" i="22"/>
  <c r="E27" i="22"/>
  <c r="D27" i="22"/>
  <c r="B27" i="22"/>
  <c r="F24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T31" i="1" s="1"/>
  <c r="E27" i="20"/>
  <c r="D27" i="20"/>
  <c r="C27" i="20"/>
  <c r="B27" i="20"/>
  <c r="E24" i="20"/>
  <c r="D24" i="20"/>
  <c r="C24" i="20"/>
  <c r="B24" i="20"/>
  <c r="F12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F12" i="19"/>
  <c r="S16" i="1" s="1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E24" i="18"/>
  <c r="D24" i="18"/>
  <c r="C24" i="18"/>
  <c r="B24" i="18"/>
  <c r="F12" i="18"/>
  <c r="E12" i="18"/>
  <c r="D12" i="18"/>
  <c r="C12" i="18"/>
  <c r="B12" i="18"/>
  <c r="F31" i="17"/>
  <c r="Q35" i="1" s="1"/>
  <c r="D31" i="17"/>
  <c r="C31" i="17"/>
  <c r="B31" i="17"/>
  <c r="F27" i="17"/>
  <c r="E27" i="17"/>
  <c r="D27" i="17"/>
  <c r="C27" i="17"/>
  <c r="B27" i="17"/>
  <c r="F24" i="17"/>
  <c r="E24" i="17"/>
  <c r="D24" i="17"/>
  <c r="C24" i="17"/>
  <c r="B24" i="17"/>
  <c r="F12" i="17"/>
  <c r="E12" i="17"/>
  <c r="D12" i="17"/>
  <c r="C12" i="17"/>
  <c r="B12" i="17"/>
  <c r="F31" i="16"/>
  <c r="D31" i="16"/>
  <c r="C31" i="16"/>
  <c r="B31" i="16"/>
  <c r="F27" i="16"/>
  <c r="E27" i="16"/>
  <c r="D27" i="16"/>
  <c r="C27" i="16"/>
  <c r="B27" i="16"/>
  <c r="F24" i="16"/>
  <c r="P28" i="1" s="1"/>
  <c r="E24" i="16"/>
  <c r="D24" i="16"/>
  <c r="C24" i="16"/>
  <c r="B24" i="16"/>
  <c r="F12" i="16"/>
  <c r="E12" i="16"/>
  <c r="D12" i="16"/>
  <c r="C12" i="16"/>
  <c r="B12" i="16"/>
  <c r="F31" i="15"/>
  <c r="D31" i="15"/>
  <c r="C31" i="15"/>
  <c r="B31" i="15"/>
  <c r="F27" i="15"/>
  <c r="E27" i="15"/>
  <c r="D27" i="15"/>
  <c r="C27" i="15"/>
  <c r="B27" i="15"/>
  <c r="F24" i="15"/>
  <c r="E24" i="15"/>
  <c r="D24" i="15"/>
  <c r="C24" i="15"/>
  <c r="B24" i="15"/>
  <c r="F12" i="15"/>
  <c r="O16" i="1" s="1"/>
  <c r="E12" i="15"/>
  <c r="D12" i="15"/>
  <c r="C12" i="15"/>
  <c r="B12" i="15"/>
  <c r="F31" i="14"/>
  <c r="D31" i="14"/>
  <c r="C31" i="14"/>
  <c r="B31" i="14"/>
  <c r="F27" i="14"/>
  <c r="E27" i="14"/>
  <c r="D27" i="14"/>
  <c r="C27" i="14"/>
  <c r="B27" i="14"/>
  <c r="F24" i="14"/>
  <c r="E24" i="14"/>
  <c r="D24" i="14"/>
  <c r="C24" i="14"/>
  <c r="B24" i="14"/>
  <c r="F12" i="14"/>
  <c r="E12" i="14"/>
  <c r="D12" i="14"/>
  <c r="C12" i="14"/>
  <c r="B12" i="14"/>
  <c r="F31" i="13"/>
  <c r="M35" i="1" s="1"/>
  <c r="D31" i="13"/>
  <c r="C31" i="13"/>
  <c r="B31" i="13"/>
  <c r="F27" i="13"/>
  <c r="E27" i="13"/>
  <c r="D27" i="13"/>
  <c r="C27" i="13"/>
  <c r="B27" i="13"/>
  <c r="F24" i="13"/>
  <c r="E24" i="13"/>
  <c r="D24" i="13"/>
  <c r="C24" i="13"/>
  <c r="B24" i="13"/>
  <c r="F12" i="13"/>
  <c r="E12" i="13"/>
  <c r="D12" i="13"/>
  <c r="C12" i="13"/>
  <c r="B12" i="13"/>
  <c r="F31" i="12"/>
  <c r="L35" i="1" s="1"/>
  <c r="D31" i="12"/>
  <c r="C31" i="12"/>
  <c r="B31" i="12"/>
  <c r="F27" i="12"/>
  <c r="E27" i="12"/>
  <c r="D27" i="12"/>
  <c r="C27" i="12"/>
  <c r="B27" i="12"/>
  <c r="F24" i="12"/>
  <c r="L28" i="1" s="1"/>
  <c r="E24" i="12"/>
  <c r="D24" i="12"/>
  <c r="C24" i="12"/>
  <c r="B24" i="12"/>
  <c r="F12" i="12"/>
  <c r="E12" i="12"/>
  <c r="D12" i="12"/>
  <c r="C12" i="12"/>
  <c r="B12" i="12"/>
  <c r="F31" i="11"/>
  <c r="D31" i="11"/>
  <c r="C31" i="11"/>
  <c r="B31" i="11"/>
  <c r="E27" i="11"/>
  <c r="D27" i="11"/>
  <c r="C27" i="11"/>
  <c r="B27" i="11"/>
  <c r="E24" i="11"/>
  <c r="D24" i="11"/>
  <c r="C24" i="11"/>
  <c r="B24" i="11"/>
  <c r="E12" i="11"/>
  <c r="D12" i="11"/>
  <c r="C12" i="11"/>
  <c r="B12" i="11"/>
  <c r="F31" i="10"/>
  <c r="D31" i="10"/>
  <c r="C31" i="10"/>
  <c r="B31" i="10"/>
  <c r="E27" i="10"/>
  <c r="D27" i="10"/>
  <c r="C27" i="10"/>
  <c r="B27" i="10"/>
  <c r="F24" i="10"/>
  <c r="E24" i="10"/>
  <c r="D24" i="10"/>
  <c r="C24" i="10"/>
  <c r="B24" i="10"/>
  <c r="F12" i="10"/>
  <c r="E12" i="10"/>
  <c r="D12" i="10"/>
  <c r="C12" i="10"/>
  <c r="B12" i="10"/>
  <c r="F31" i="9"/>
  <c r="I35" i="1" s="1"/>
  <c r="D31" i="9"/>
  <c r="C31" i="9"/>
  <c r="B31" i="9"/>
  <c r="F27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F27" i="7"/>
  <c r="G31" i="1" s="1"/>
  <c r="E27" i="7"/>
  <c r="D27" i="7"/>
  <c r="C27" i="7"/>
  <c r="B27" i="7"/>
  <c r="E24" i="7"/>
  <c r="D24" i="7"/>
  <c r="C24" i="7"/>
  <c r="B24" i="7"/>
  <c r="E12" i="7"/>
  <c r="D12" i="7"/>
  <c r="C12" i="7"/>
  <c r="B12" i="7"/>
  <c r="F31" i="6"/>
  <c r="D31" i="6"/>
  <c r="C31" i="6"/>
  <c r="B31" i="6"/>
  <c r="F27" i="6"/>
  <c r="E27" i="6"/>
  <c r="D27" i="6"/>
  <c r="C27" i="6"/>
  <c r="B27" i="6"/>
  <c r="E24" i="6"/>
  <c r="D24" i="6"/>
  <c r="C24" i="6"/>
  <c r="B24" i="6"/>
  <c r="E12" i="6"/>
  <c r="D12" i="6"/>
  <c r="C12" i="6"/>
  <c r="B12" i="6"/>
  <c r="F31" i="5"/>
  <c r="E35" i="1" s="1"/>
  <c r="C31" i="5"/>
  <c r="B31" i="5"/>
  <c r="F27" i="5"/>
  <c r="C27" i="5"/>
  <c r="B27" i="5"/>
  <c r="F24" i="5"/>
  <c r="C24" i="5"/>
  <c r="B24" i="5"/>
  <c r="F12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D31" i="3"/>
  <c r="C31" i="3"/>
  <c r="B31" i="3"/>
  <c r="F27" i="3"/>
  <c r="E27" i="3"/>
  <c r="D27" i="3"/>
  <c r="C27" i="3"/>
  <c r="B27" i="3"/>
  <c r="F24" i="3"/>
  <c r="C28" i="1" s="1"/>
  <c r="E24" i="3"/>
  <c r="D24" i="3"/>
  <c r="C24" i="3"/>
  <c r="B24" i="3"/>
  <c r="E12" i="3"/>
  <c r="D12" i="3"/>
  <c r="C12" i="3"/>
  <c r="B12" i="3"/>
  <c r="AF47" i="1"/>
  <c r="F12" i="2"/>
  <c r="D31" i="2"/>
  <c r="B31" i="2"/>
  <c r="E27" i="2"/>
  <c r="D27" i="2"/>
  <c r="B27" i="2"/>
  <c r="E24" i="2"/>
  <c r="D24" i="2"/>
  <c r="B24" i="2"/>
  <c r="E12" i="2"/>
  <c r="D12" i="2"/>
  <c r="B12" i="2"/>
  <c r="AE28" i="1"/>
  <c r="AD28" i="1"/>
  <c r="AC28" i="1"/>
  <c r="AB28" i="1"/>
  <c r="AA28" i="1"/>
  <c r="Z28" i="1"/>
  <c r="Y28" i="1"/>
  <c r="V28" i="1"/>
  <c r="R28" i="1"/>
  <c r="Q28" i="1"/>
  <c r="O28" i="1"/>
  <c r="N28" i="1"/>
  <c r="M28" i="1"/>
  <c r="J28" i="1"/>
  <c r="E28" i="1"/>
  <c r="D28" i="1"/>
  <c r="F24" i="2"/>
  <c r="B28" i="1" s="1"/>
  <c r="B16" i="1"/>
  <c r="D16" i="1"/>
  <c r="E16" i="1"/>
  <c r="J16" i="1"/>
  <c r="L16" i="1"/>
  <c r="M16" i="1"/>
  <c r="N16" i="1"/>
  <c r="P16" i="1"/>
  <c r="Q16" i="1"/>
  <c r="R16" i="1"/>
  <c r="T16" i="1"/>
  <c r="V16" i="1"/>
  <c r="W16" i="1"/>
  <c r="X16" i="1"/>
  <c r="Z16" i="1"/>
  <c r="AA16" i="1"/>
  <c r="AB16" i="1"/>
  <c r="AD16" i="1"/>
  <c r="AE16" i="1"/>
  <c r="F27" i="2"/>
  <c r="B31" i="1" s="1"/>
  <c r="C31" i="1"/>
  <c r="E31" i="1"/>
  <c r="F31" i="1"/>
  <c r="I31" i="1"/>
  <c r="L31" i="1"/>
  <c r="M31" i="1"/>
  <c r="N31" i="1"/>
  <c r="O31" i="1"/>
  <c r="P31" i="1"/>
  <c r="Q31" i="1"/>
  <c r="R31" i="1"/>
  <c r="S31" i="1"/>
  <c r="U31" i="1"/>
  <c r="V31" i="1"/>
  <c r="W31" i="1"/>
  <c r="X31" i="1"/>
  <c r="Y31" i="1"/>
  <c r="Z31" i="1"/>
  <c r="AB31" i="1"/>
  <c r="AC31" i="1"/>
  <c r="AD31" i="1"/>
  <c r="F31" i="2"/>
  <c r="B35" i="1"/>
  <c r="C35" i="1"/>
  <c r="F35" i="1"/>
  <c r="J35" i="1"/>
  <c r="K35" i="1"/>
  <c r="N35" i="1"/>
  <c r="O35" i="1"/>
  <c r="P35" i="1"/>
  <c r="R35" i="1"/>
  <c r="S35" i="1"/>
  <c r="U35" i="1"/>
  <c r="V35" i="1"/>
  <c r="Y35" i="1"/>
  <c r="Z35" i="1"/>
  <c r="AB35" i="1"/>
  <c r="AC35" i="1"/>
  <c r="AD35" i="1"/>
  <c r="F31" i="20" l="1"/>
  <c r="T35" i="1" s="1"/>
  <c r="T45" i="1"/>
  <c r="F42" i="20"/>
  <c r="F24" i="20"/>
  <c r="T28" i="1" s="1"/>
  <c r="S45" i="1"/>
  <c r="F41" i="19"/>
  <c r="AF24" i="1"/>
  <c r="B29" i="33" s="1"/>
  <c r="AF22" i="1"/>
  <c r="B27" i="33" s="1"/>
  <c r="AF43" i="1"/>
  <c r="B45" i="33" s="1"/>
  <c r="L45" i="1"/>
  <c r="F41" i="12"/>
  <c r="AF40" i="1"/>
  <c r="B42" i="33" s="1"/>
  <c r="F42" i="12"/>
  <c r="F27" i="11"/>
  <c r="K31" i="1" s="1"/>
  <c r="F24" i="11"/>
  <c r="K28" i="1" s="1"/>
  <c r="AF14" i="1"/>
  <c r="B20" i="33" s="1"/>
  <c r="F12" i="11"/>
  <c r="K16" i="1" s="1"/>
  <c r="F42" i="11"/>
  <c r="K45" i="1"/>
  <c r="F41" i="11"/>
  <c r="J45" i="1"/>
  <c r="F31" i="8"/>
  <c r="H35" i="1" s="1"/>
  <c r="AF34" i="1"/>
  <c r="B37" i="33" s="1"/>
  <c r="AF41" i="1"/>
  <c r="B43" i="33" s="1"/>
  <c r="AF19" i="1"/>
  <c r="B24" i="33" s="1"/>
  <c r="AF15" i="1"/>
  <c r="B21" i="33" s="1"/>
  <c r="AF11" i="1"/>
  <c r="B17" i="33" s="1"/>
  <c r="AF29" i="1"/>
  <c r="AF42" i="1"/>
  <c r="B44" i="33" s="1"/>
  <c r="AF39" i="1"/>
  <c r="B41" i="33" s="1"/>
  <c r="G45" i="1"/>
  <c r="AF37" i="1"/>
  <c r="B39" i="33" s="1"/>
  <c r="AF30" i="1"/>
  <c r="B34" i="33" s="1"/>
  <c r="AF27" i="1"/>
  <c r="B32" i="33" s="1"/>
  <c r="AF25" i="1"/>
  <c r="B30" i="33" s="1"/>
  <c r="AF23" i="1"/>
  <c r="B28" i="33" s="1"/>
  <c r="AF21" i="1"/>
  <c r="B26" i="33" s="1"/>
  <c r="AF18" i="1"/>
  <c r="B23" i="33" s="1"/>
  <c r="AF13" i="1"/>
  <c r="B19" i="33" s="1"/>
  <c r="F42" i="7"/>
  <c r="F12" i="7"/>
  <c r="G16" i="1" s="1"/>
  <c r="G9" i="1"/>
  <c r="G46" i="1" s="1"/>
  <c r="G3" i="33" s="1"/>
  <c r="AF20" i="1"/>
  <c r="B25" i="33" s="1"/>
  <c r="AF10" i="1"/>
  <c r="B16" i="33" s="1"/>
  <c r="F12" i="3"/>
  <c r="C16" i="1" s="1"/>
  <c r="F42" i="3"/>
  <c r="Y10" i="33"/>
  <c r="I10" i="33"/>
  <c r="P16" i="33"/>
  <c r="C36" i="33"/>
  <c r="Q10" i="33"/>
  <c r="X16" i="33"/>
  <c r="C44" i="33"/>
  <c r="H16" i="33"/>
  <c r="C28" i="33"/>
  <c r="B33" i="33"/>
  <c r="AF31" i="1"/>
  <c r="H22" i="33" s="1"/>
  <c r="AF32" i="1"/>
  <c r="B46" i="1"/>
  <c r="B14" i="33"/>
  <c r="AD46" i="1"/>
  <c r="AE45" i="1"/>
  <c r="AE46" i="1"/>
  <c r="AF33" i="1"/>
  <c r="B36" i="33" s="1"/>
  <c r="F24" i="9"/>
  <c r="I28" i="1" s="1"/>
  <c r="F27" i="10"/>
  <c r="J31" i="1" s="1"/>
  <c r="F31" i="24"/>
  <c r="X35" i="1" s="1"/>
  <c r="F41" i="24"/>
  <c r="F41" i="7"/>
  <c r="F42" i="8"/>
  <c r="AD45" i="1"/>
  <c r="Z45" i="1"/>
  <c r="AF36" i="1"/>
  <c r="X17" i="1"/>
  <c r="AF17" i="1" s="1"/>
  <c r="W46" i="1"/>
  <c r="P46" i="1"/>
  <c r="V46" i="1"/>
  <c r="F12" i="6"/>
  <c r="F16" i="1" s="1"/>
  <c r="F24" i="7"/>
  <c r="G28" i="1" s="1"/>
  <c r="F42" i="10"/>
  <c r="F42" i="6"/>
  <c r="B45" i="1"/>
  <c r="AB45" i="1"/>
  <c r="X45" i="1"/>
  <c r="D45" i="1"/>
  <c r="T46" i="1"/>
  <c r="T3" i="33" s="1"/>
  <c r="S46" i="1"/>
  <c r="S3" i="33" s="1"/>
  <c r="Q46" i="1"/>
  <c r="Q3" i="33" s="1"/>
  <c r="L46" i="1"/>
  <c r="L3" i="33" s="1"/>
  <c r="K46" i="1"/>
  <c r="K3" i="33" s="1"/>
  <c r="F46" i="1"/>
  <c r="F24" i="6"/>
  <c r="F28" i="1" s="1"/>
  <c r="F31" i="7"/>
  <c r="G35" i="1" s="1"/>
  <c r="F12" i="8"/>
  <c r="H16" i="1" s="1"/>
  <c r="F24" i="8"/>
  <c r="H28" i="1" s="1"/>
  <c r="F27" i="8"/>
  <c r="H31" i="1" s="1"/>
  <c r="F12" i="9"/>
  <c r="I16" i="1" s="1"/>
  <c r="F41" i="8"/>
  <c r="F42" i="9"/>
  <c r="R46" i="1"/>
  <c r="M46" i="1"/>
  <c r="I46" i="1"/>
  <c r="J46" i="1"/>
  <c r="J3" i="33" s="1"/>
  <c r="H46" i="1"/>
  <c r="C46" i="1"/>
  <c r="C3" i="33" s="1"/>
  <c r="AF44" i="1"/>
  <c r="B46" i="33" s="1"/>
  <c r="F12" i="21"/>
  <c r="U16" i="1" s="1"/>
  <c r="F42" i="21"/>
  <c r="E46" i="1"/>
  <c r="M10" i="33"/>
  <c r="AC10" i="33"/>
  <c r="T16" i="33"/>
  <c r="C24" i="33"/>
  <c r="C40" i="33"/>
  <c r="F24" i="21"/>
  <c r="U28" i="1" s="1"/>
  <c r="E10" i="33"/>
  <c r="U10" i="33"/>
  <c r="L16" i="33"/>
  <c r="C16" i="33"/>
  <c r="C32" i="33"/>
  <c r="I24" i="33"/>
  <c r="I20" i="33"/>
  <c r="C43" i="33"/>
  <c r="C39" i="33"/>
  <c r="C35" i="33"/>
  <c r="C31" i="33"/>
  <c r="C27" i="33"/>
  <c r="C23" i="33"/>
  <c r="C19" i="33"/>
  <c r="C15" i="33"/>
  <c r="W16" i="33"/>
  <c r="S16" i="33"/>
  <c r="O16" i="33"/>
  <c r="K16" i="33"/>
  <c r="AB10" i="33"/>
  <c r="X10" i="33"/>
  <c r="T10" i="33"/>
  <c r="P10" i="33"/>
  <c r="L10" i="33"/>
  <c r="H10" i="33"/>
  <c r="D10" i="33"/>
  <c r="I23" i="33"/>
  <c r="C46" i="33"/>
  <c r="C42" i="33"/>
  <c r="C38" i="33"/>
  <c r="C34" i="33"/>
  <c r="C30" i="33"/>
  <c r="C26" i="33"/>
  <c r="C22" i="33"/>
  <c r="C18" i="33"/>
  <c r="C14" i="33"/>
  <c r="V16" i="33"/>
  <c r="R16" i="33"/>
  <c r="N16" i="33"/>
  <c r="J16" i="33"/>
  <c r="AE10" i="33"/>
  <c r="AA10" i="33"/>
  <c r="W10" i="33"/>
  <c r="S10" i="33"/>
  <c r="O10" i="33"/>
  <c r="K10" i="33"/>
  <c r="G10" i="33"/>
  <c r="C10" i="33"/>
  <c r="I22" i="33"/>
  <c r="C45" i="33"/>
  <c r="C41" i="33"/>
  <c r="C37" i="33"/>
  <c r="C33" i="33"/>
  <c r="C29" i="33"/>
  <c r="C25" i="33"/>
  <c r="C21" i="33"/>
  <c r="C17" i="33"/>
  <c r="Y16" i="33"/>
  <c r="U16" i="33"/>
  <c r="Q16" i="33"/>
  <c r="M16" i="33"/>
  <c r="I16" i="33"/>
  <c r="AD10" i="33"/>
  <c r="Z10" i="33"/>
  <c r="V10" i="33"/>
  <c r="R10" i="33"/>
  <c r="N10" i="33"/>
  <c r="J10" i="33"/>
  <c r="F10" i="33"/>
  <c r="B10" i="33"/>
  <c r="AF9" i="1" l="1"/>
  <c r="B22" i="33"/>
  <c r="AF28" i="1"/>
  <c r="H21" i="33" s="1"/>
  <c r="B35" i="33"/>
  <c r="AF35" i="1"/>
  <c r="H23" i="33" s="1"/>
  <c r="AF45" i="1"/>
  <c r="H24" i="33" s="1"/>
  <c r="B38" i="33"/>
  <c r="X46" i="1"/>
  <c r="B8" i="33"/>
  <c r="C8" i="33" s="1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B15" i="33" l="1"/>
  <c r="AF16" i="1"/>
  <c r="H20" i="33" s="1"/>
  <c r="X8" i="33"/>
  <c r="Y8" i="33" s="1"/>
  <c r="Z8" i="33" s="1"/>
  <c r="AA8" i="33" s="1"/>
  <c r="AB8" i="33" s="1"/>
  <c r="AC8" i="33" s="1"/>
  <c r="AD8" i="33" s="1"/>
  <c r="AE8" i="33" s="1"/>
  <c r="AF46" i="1"/>
  <c r="Z15" i="33" s="1"/>
</calcChain>
</file>

<file path=xl/sharedStrings.xml><?xml version="1.0" encoding="utf-8"?>
<sst xmlns="http://schemas.openxmlformats.org/spreadsheetml/2006/main" count="1476" uniqueCount="128">
  <si>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</si>
  <si>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</si>
  <si>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</si>
  <si>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</si>
  <si>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</si>
  <si>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</si>
  <si>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</si>
  <si>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</si>
  <si>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</si>
  <si>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</si>
  <si>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</si>
  <si>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</si>
  <si>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</si>
  <si>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</si>
  <si>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</si>
  <si>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</si>
  <si>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</si>
  <si>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</si>
  <si>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</si>
  <si>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</si>
  <si>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</si>
  <si>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</si>
  <si>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</si>
  <si>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</si>
  <si>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</si>
  <si>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</si>
  <si>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</si>
  <si>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</si>
  <si>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</si>
  <si>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</si>
  <si>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</si>
  <si>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</si>
  <si>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</si>
  <si>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</si>
  <si>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</si>
  <si>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</si>
  <si>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</si>
  <si>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</si>
  <si>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</si>
  <si>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</si>
  <si>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</si>
  <si>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</si>
  <si>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</si>
  <si>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</si>
  <si>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</si>
  <si>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</si>
  <si>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</si>
  <si>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</si>
  <si>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</si>
  <si>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</si>
  <si>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</si>
  <si>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</si>
  <si>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</si>
  <si>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</si>
  <si>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</si>
  <si>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</si>
  <si>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</si>
  <si>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</si>
  <si>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</si>
  <si>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</si>
  <si>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</si>
  <si>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</si>
  <si>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</si>
  <si>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</si>
  <si>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</si>
  <si>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</si>
  <si>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</si>
  <si>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</si>
  <si>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</si>
  <si>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</si>
  <si>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</si>
  <si>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</si>
  <si>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</si>
  <si>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</si>
  <si>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</si>
  <si>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</si>
  <si>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</si>
  <si>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</si>
  <si>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</si>
  <si>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</si>
  <si>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</si>
  <si>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</si>
  <si>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</si>
  <si>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</si>
  <si>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</si>
  <si>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</si>
  <si>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</si>
  <si>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</si>
  <si>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</si>
  <si>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</si>
  <si>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</si>
  <si>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</si>
  <si>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Média</t>
  </si>
  <si>
    <t>EM - Ermelino Matarazzo</t>
  </si>
  <si>
    <t>QUEDA DE ÁRVORES</t>
  </si>
  <si>
    <t>Precipitação por mês de 1995 a 2014</t>
  </si>
  <si>
    <t>BOLETIM PLUVIOMÉTRICO MENSAL - JUNHO - 2014</t>
  </si>
  <si>
    <t>São Paulo 01 de junho de 2014</t>
  </si>
  <si>
    <t>São Paulo 02 de junho de 2014</t>
  </si>
  <si>
    <t>São Paulo 03 de junho de 2014</t>
  </si>
  <si>
    <t>São Paulo 04 de junho de 2014</t>
  </si>
  <si>
    <t>São Paulo 05 de junho de 2014</t>
  </si>
  <si>
    <t>São Paulo 06 de junho de 2014</t>
  </si>
  <si>
    <t>São Paulo 07 de junho de 2014</t>
  </si>
  <si>
    <t>São Paulo 08 de junho de 2014</t>
  </si>
  <si>
    <t>São Paulo 09 de junho de 2014</t>
  </si>
  <si>
    <t>São Paulo 10 de junho de 2014</t>
  </si>
  <si>
    <t>São Paulo 11 de junho de 2014</t>
  </si>
  <si>
    <t>São Paulo 12 de junho de 2014</t>
  </si>
  <si>
    <t>São Paulo 13 de junho de 2014</t>
  </si>
  <si>
    <t>São Paulo 14 de junho de 2014</t>
  </si>
  <si>
    <t>São Paulo 15 de junho de 2014</t>
  </si>
  <si>
    <t>São Paulo 16 de junho de 2014</t>
  </si>
  <si>
    <t>São Paulo 17 de junho de 2014</t>
  </si>
  <si>
    <t>São Paulo 18 de junho de 2014</t>
  </si>
  <si>
    <t>São Paulo 19 de junho de 2014</t>
  </si>
  <si>
    <t>São Paulo 20 de junho de 2014</t>
  </si>
  <si>
    <t>São Paulo 21 de junho de 2014</t>
  </si>
  <si>
    <t>São Paulo 22 de junho de 2014</t>
  </si>
  <si>
    <t>São Paulo 23 de junho de 2014</t>
  </si>
  <si>
    <t>São Paulo 24 de junho de 2014</t>
  </si>
  <si>
    <t>São Paulo 25 de junho de 2014</t>
  </si>
  <si>
    <t>São Paulo 26 de junho de 2014</t>
  </si>
  <si>
    <t>São Paulo 27 de junho de 2014</t>
  </si>
  <si>
    <t>São Paulo 28 de junho de 2014</t>
  </si>
  <si>
    <t>São Paulo 29 de junho de 2014</t>
  </si>
  <si>
    <t>São Paulo 30 de junho de 2014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</si>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</sst>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1" fontId="6" fillId="15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164" fontId="0" fillId="16" borderId="3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Junho</a:t>
            </a:r>
          </a:p>
        </c:rich>
      </c:tx>
      <c:layout>
        <c:manualLayout>
          <c:xMode val="edge"/>
          <c:yMode val="edge"/>
          <c:x val="0.226041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38.6</c:v>
                </c:pt>
                <c:pt idx="1">
                  <c:v>39.200000000000003</c:v>
                </c:pt>
                <c:pt idx="2">
                  <c:v>95.3</c:v>
                </c:pt>
                <c:pt idx="3">
                  <c:v>15</c:v>
                </c:pt>
                <c:pt idx="4">
                  <c:v>81.8</c:v>
                </c:pt>
                <c:pt idx="5">
                  <c:v>12.2</c:v>
                </c:pt>
                <c:pt idx="6">
                  <c:v>27.1</c:v>
                </c:pt>
                <c:pt idx="7">
                  <c:v>0.5</c:v>
                </c:pt>
                <c:pt idx="8">
                  <c:v>8.3000000000000007</c:v>
                </c:pt>
                <c:pt idx="9">
                  <c:v>40.5</c:v>
                </c:pt>
                <c:pt idx="10">
                  <c:v>28.3</c:v>
                </c:pt>
                <c:pt idx="11">
                  <c:v>19</c:v>
                </c:pt>
                <c:pt idx="12">
                  <c:v>23.9</c:v>
                </c:pt>
                <c:pt idx="13">
                  <c:v>57.6</c:v>
                </c:pt>
                <c:pt idx="14">
                  <c:v>35.1</c:v>
                </c:pt>
                <c:pt idx="15">
                  <c:v>11.2</c:v>
                </c:pt>
                <c:pt idx="16">
                  <c:v>56.8</c:v>
                </c:pt>
                <c:pt idx="17">
                  <c:v>191.4</c:v>
                </c:pt>
                <c:pt idx="18">
                  <c:v>134.6</c:v>
                </c:pt>
                <c:pt idx="19">
                  <c:v>14.820202020202027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911400"/>
        <c:axId val="443083480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48.231578947368426</c:v>
                </c:pt>
                <c:pt idx="1">
                  <c:v>48.231578947368426</c:v>
                </c:pt>
                <c:pt idx="2">
                  <c:v>48.231578947368426</c:v>
                </c:pt>
                <c:pt idx="3">
                  <c:v>48.231578947368426</c:v>
                </c:pt>
                <c:pt idx="4">
                  <c:v>48.231578947368426</c:v>
                </c:pt>
                <c:pt idx="5">
                  <c:v>48.231578947368426</c:v>
                </c:pt>
                <c:pt idx="6">
                  <c:v>48.231578947368426</c:v>
                </c:pt>
                <c:pt idx="7">
                  <c:v>48.231578947368426</c:v>
                </c:pt>
                <c:pt idx="8">
                  <c:v>48.231578947368426</c:v>
                </c:pt>
                <c:pt idx="9">
                  <c:v>48.231578947368426</c:v>
                </c:pt>
                <c:pt idx="10">
                  <c:v>48.231578947368426</c:v>
                </c:pt>
                <c:pt idx="11">
                  <c:v>48.231578947368426</c:v>
                </c:pt>
                <c:pt idx="12">
                  <c:v>48.231578947368426</c:v>
                </c:pt>
                <c:pt idx="13">
                  <c:v>48.231578947368426</c:v>
                </c:pt>
                <c:pt idx="14">
                  <c:v>48.231578947368426</c:v>
                </c:pt>
                <c:pt idx="15">
                  <c:v>48.231578947368426</c:v>
                </c:pt>
                <c:pt idx="16">
                  <c:v>48.231578947368426</c:v>
                </c:pt>
                <c:pt idx="17">
                  <c:v>48.231578947368426</c:v>
                </c:pt>
                <c:pt idx="18">
                  <c:v>48.231578947368426</c:v>
                </c:pt>
                <c:pt idx="19">
                  <c:v>48.231578947368426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911400"/>
        <c:axId val="443083480"/>
      </c:lineChart>
      <c:catAx>
        <c:axId val="441911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083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08348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1911400"/>
        <c:crosses val="autoZero"/>
        <c:crossBetween val="between"/>
        <c:majorUnit val="50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Junho 2014</a:t>
            </a:r>
          </a:p>
        </c:rich>
      </c:tx>
      <c:layout>
        <c:manualLayout>
          <c:xMode val="edge"/>
          <c:yMode val="edge"/>
          <c:x val="0.33020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clima!$B$3:$AE$3</c:f>
              <c:numCache>
                <c:formatCode>0.00</c:formatCode>
                <c:ptCount val="30"/>
                <c:pt idx="1">
                  <c:v>3.3333333333333333E-2</c:v>
                </c:pt>
                <c:pt idx="5" formatCode="0.0">
                  <c:v>11.459595959595966</c:v>
                </c:pt>
                <c:pt idx="8" formatCode="0.0">
                  <c:v>7.2727272727272724E-2</c:v>
                </c:pt>
                <c:pt idx="9" formatCode="0.0">
                  <c:v>0.36363636363636354</c:v>
                </c:pt>
                <c:pt idx="10" formatCode="0.0">
                  <c:v>0.16363636363636364</c:v>
                </c:pt>
                <c:pt idx="15" formatCode="0.0">
                  <c:v>6.0606060606060608E-2</c:v>
                </c:pt>
                <c:pt idx="17" formatCode="0.0">
                  <c:v>2.415151515151515</c:v>
                </c:pt>
                <c:pt idx="18" formatCode="0.0">
                  <c:v>0.25151515151515147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82376"/>
        <c:axId val="443937328"/>
      </c:barChart>
      <c:catAx>
        <c:axId val="158182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93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937328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818237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Junho</a:t>
            </a:r>
          </a:p>
        </c:rich>
      </c:tx>
      <c:layout>
        <c:manualLayout>
          <c:xMode val="edge"/>
          <c:yMode val="edge"/>
          <c:x val="0.219791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8501615497854652E-2"/>
                  <c:y val="-1.571268237934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89059132957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889059132957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89059132956976E-2"/>
                  <c:y val="-1.571268237934921E-2"/>
                </c:manualLayout>
              </c:layout>
              <c:tx>
                <c:rich>
                  <a:bodyPr/>
                  <a:lstStyle/>
                  <a:p>
                    <a:fld id="{821C239D-3364-40BE-B7FE-B657EE780ED3}" type="VALUE">
                      <a:rPr lang="en-US" b="0"/>
                      <a:pPr/>
                      <a:t>[VALOR]</a:t>
                    </a:fld>
                    <a:endParaRPr lang="pt-B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1.9889059132956976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889059132956976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889059132956976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889059132957028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889059132956976E-2"/>
                  <c:y val="-1.571268237934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12.60454545454545</c:v>
                </c:pt>
                <c:pt idx="2">
                  <c:v>12.880303030303025</c:v>
                </c:pt>
                <c:pt idx="3">
                  <c:v>12.93484848484848</c:v>
                </c:pt>
                <c:pt idx="4">
                  <c:v>12.93484848484848</c:v>
                </c:pt>
                <c:pt idx="5">
                  <c:v>12.93484848484848</c:v>
                </c:pt>
                <c:pt idx="6">
                  <c:v>12.93484848484848</c:v>
                </c:pt>
                <c:pt idx="7">
                  <c:v>12.93484848484848</c:v>
                </c:pt>
                <c:pt idx="8">
                  <c:v>12.93484848484848</c:v>
                </c:pt>
                <c:pt idx="9">
                  <c:v>12.93484848484848</c:v>
                </c:pt>
                <c:pt idx="10">
                  <c:v>17.068181818181813</c:v>
                </c:pt>
                <c:pt idx="11">
                  <c:v>20.61666666666666</c:v>
                </c:pt>
                <c:pt idx="12">
                  <c:v>20.622727272727268</c:v>
                </c:pt>
                <c:pt idx="13">
                  <c:v>20.622727272727268</c:v>
                </c:pt>
                <c:pt idx="14">
                  <c:v>20.622727272727268</c:v>
                </c:pt>
                <c:pt idx="15">
                  <c:v>20.680303030303026</c:v>
                </c:pt>
                <c:pt idx="16">
                  <c:v>33.649999999999991</c:v>
                </c:pt>
                <c:pt idx="17">
                  <c:v>33.649999999999991</c:v>
                </c:pt>
                <c:pt idx="18">
                  <c:v>33.649999999999991</c:v>
                </c:pt>
                <c:pt idx="19">
                  <c:v>33.704545454545446</c:v>
                </c:pt>
                <c:pt idx="20">
                  <c:v>33.704545454545446</c:v>
                </c:pt>
                <c:pt idx="21">
                  <c:v>34.29545454545454</c:v>
                </c:pt>
                <c:pt idx="22">
                  <c:v>34.334848484848479</c:v>
                </c:pt>
                <c:pt idx="23">
                  <c:v>57.54999999999999</c:v>
                </c:pt>
                <c:pt idx="24">
                  <c:v>79.86969696969696</c:v>
                </c:pt>
                <c:pt idx="25">
                  <c:v>114.7121212121212</c:v>
                </c:pt>
                <c:pt idx="26">
                  <c:v>114.74242424242424</c:v>
                </c:pt>
                <c:pt idx="27">
                  <c:v>114.74242424242424</c:v>
                </c:pt>
                <c:pt idx="28">
                  <c:v>121.34242424242423</c:v>
                </c:pt>
                <c:pt idx="29">
                  <c:v>134.60303030303029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64488"/>
        <c:axId val="157337952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1.9889059132956976E-2"/>
                  <c:y val="1.5712682379349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889059132956976E-2"/>
                  <c:y val="1.5712682379349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889059132956976E-2"/>
                  <c:y val="1.5712682379349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889059132957028E-2"/>
                  <c:y val="1.3468013468013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889059132956976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889059132957028E-2"/>
                  <c:y val="6.7340067340065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889059132956924E-2"/>
                  <c:y val="6.7340067340065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9889059132956976E-2"/>
                  <c:y val="6.7340067340065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9889059132957028E-2"/>
                  <c:y val="6.7340067340065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889059132957077E-2"/>
                  <c:y val="6.7340067340065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889059132957077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9889059132957077E-2"/>
                  <c:y val="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clima!$B$8:$AE$8</c:f>
              <c:numCache>
                <c:formatCode>0.0</c:formatCode>
                <c:ptCount val="30"/>
                <c:pt idx="0">
                  <c:v>0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3.3333333333333333E-2</c:v>
                </c:pt>
                <c:pt idx="5">
                  <c:v>11.492929292929299</c:v>
                </c:pt>
                <c:pt idx="6">
                  <c:v>11.492929292929299</c:v>
                </c:pt>
                <c:pt idx="7">
                  <c:v>11.492929292929299</c:v>
                </c:pt>
                <c:pt idx="8">
                  <c:v>11.565656565656571</c:v>
                </c:pt>
                <c:pt idx="9">
                  <c:v>11.929292929292934</c:v>
                </c:pt>
                <c:pt idx="10">
                  <c:v>12.092929292929298</c:v>
                </c:pt>
                <c:pt idx="11">
                  <c:v>12.092929292929298</c:v>
                </c:pt>
                <c:pt idx="12">
                  <c:v>12.092929292929298</c:v>
                </c:pt>
                <c:pt idx="13">
                  <c:v>12.092929292929298</c:v>
                </c:pt>
                <c:pt idx="14">
                  <c:v>12.092929292929298</c:v>
                </c:pt>
                <c:pt idx="15">
                  <c:v>12.153535353535359</c:v>
                </c:pt>
                <c:pt idx="16">
                  <c:v>12.153535353535359</c:v>
                </c:pt>
                <c:pt idx="17">
                  <c:v>14.568686868686875</c:v>
                </c:pt>
                <c:pt idx="18">
                  <c:v>14.820202020202027</c:v>
                </c:pt>
                <c:pt idx="19">
                  <c:v>14.820202020202027</c:v>
                </c:pt>
                <c:pt idx="20">
                  <c:v>14.820202020202027</c:v>
                </c:pt>
                <c:pt idx="21">
                  <c:v>14.820202020202027</c:v>
                </c:pt>
                <c:pt idx="22">
                  <c:v>14.820202020202027</c:v>
                </c:pt>
                <c:pt idx="23">
                  <c:v>14.820202020202027</c:v>
                </c:pt>
                <c:pt idx="24">
                  <c:v>14.820202020202027</c:v>
                </c:pt>
                <c:pt idx="25">
                  <c:v>14.820202020202027</c:v>
                </c:pt>
                <c:pt idx="26">
                  <c:v>14.820202020202027</c:v>
                </c:pt>
                <c:pt idx="27">
                  <c:v>14.820202020202027</c:v>
                </c:pt>
                <c:pt idx="28">
                  <c:v>14.820202020202027</c:v>
                </c:pt>
                <c:pt idx="29">
                  <c:v>14.820202020202027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48.231578947368426</c:v>
                </c:pt>
                <c:pt idx="1">
                  <c:v>48.231578947368426</c:v>
                </c:pt>
                <c:pt idx="2">
                  <c:v>48.231578947368426</c:v>
                </c:pt>
                <c:pt idx="3">
                  <c:v>48.231578947368426</c:v>
                </c:pt>
                <c:pt idx="4">
                  <c:v>48.231578947368426</c:v>
                </c:pt>
                <c:pt idx="5">
                  <c:v>48.231578947368426</c:v>
                </c:pt>
                <c:pt idx="6">
                  <c:v>48.231578947368426</c:v>
                </c:pt>
                <c:pt idx="7">
                  <c:v>48.231578947368426</c:v>
                </c:pt>
                <c:pt idx="8">
                  <c:v>48.231578947368426</c:v>
                </c:pt>
                <c:pt idx="9">
                  <c:v>48.231578947368426</c:v>
                </c:pt>
                <c:pt idx="10">
                  <c:v>48.231578947368426</c:v>
                </c:pt>
                <c:pt idx="11">
                  <c:v>48.231578947368426</c:v>
                </c:pt>
                <c:pt idx="12">
                  <c:v>48.231578947368426</c:v>
                </c:pt>
                <c:pt idx="13">
                  <c:v>48.231578947368426</c:v>
                </c:pt>
                <c:pt idx="14">
                  <c:v>48.231578947368426</c:v>
                </c:pt>
                <c:pt idx="15">
                  <c:v>48.231578947368426</c:v>
                </c:pt>
                <c:pt idx="16">
                  <c:v>48.231578947368426</c:v>
                </c:pt>
                <c:pt idx="17">
                  <c:v>48.231578947368426</c:v>
                </c:pt>
                <c:pt idx="18">
                  <c:v>48.231578947368426</c:v>
                </c:pt>
                <c:pt idx="19">
                  <c:v>48.231578947368426</c:v>
                </c:pt>
                <c:pt idx="20">
                  <c:v>48.231578947368426</c:v>
                </c:pt>
                <c:pt idx="21">
                  <c:v>48.231578947368426</c:v>
                </c:pt>
                <c:pt idx="22">
                  <c:v>48.231578947368426</c:v>
                </c:pt>
                <c:pt idx="23">
                  <c:v>48.231578947368426</c:v>
                </c:pt>
                <c:pt idx="24">
                  <c:v>48.231578947368426</c:v>
                </c:pt>
                <c:pt idx="25">
                  <c:v>48.231578947368426</c:v>
                </c:pt>
                <c:pt idx="26">
                  <c:v>48.231578947368426</c:v>
                </c:pt>
                <c:pt idx="27">
                  <c:v>48.231578947368426</c:v>
                </c:pt>
                <c:pt idx="28">
                  <c:v>48.231578947368426</c:v>
                </c:pt>
                <c:pt idx="29">
                  <c:v>48.231578947368426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38344"/>
        <c:axId val="157338736"/>
      </c:lineChart>
      <c:catAx>
        <c:axId val="441064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37952"/>
        <c:crosses val="autoZero"/>
        <c:auto val="0"/>
        <c:lblAlgn val="ctr"/>
        <c:lblOffset val="100"/>
        <c:noMultiLvlLbl val="0"/>
      </c:catAx>
      <c:valAx>
        <c:axId val="15733795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1064488"/>
        <c:crosses val="autoZero"/>
        <c:crossBetween val="between"/>
      </c:valAx>
      <c:catAx>
        <c:axId val="15733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733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33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733834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874999999999996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Junho 2014</a:t>
            </a:r>
          </a:p>
        </c:rich>
      </c:tx>
      <c:layout>
        <c:manualLayout>
          <c:xMode val="edge"/>
          <c:yMode val="edge"/>
          <c:x val="0.18437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2.7748872702046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7.5</c:v>
                </c:pt>
                <c:pt idx="1">
                  <c:v>8</c:v>
                </c:pt>
                <c:pt idx="2">
                  <c:v>7.2</c:v>
                </c:pt>
                <c:pt idx="3">
                  <c:v>11.299999999999999</c:v>
                </c:pt>
                <c:pt idx="4">
                  <c:v>7.5</c:v>
                </c:pt>
                <c:pt idx="5">
                  <c:v>11.6</c:v>
                </c:pt>
                <c:pt idx="6">
                  <c:v>6.6</c:v>
                </c:pt>
                <c:pt idx="7">
                  <c:v>9</c:v>
                </c:pt>
                <c:pt idx="8">
                  <c:v>16.5</c:v>
                </c:pt>
                <c:pt idx="9">
                  <c:v>9.2999999999999989</c:v>
                </c:pt>
                <c:pt idx="10">
                  <c:v>10.400000000000002</c:v>
                </c:pt>
                <c:pt idx="11">
                  <c:v>4.7</c:v>
                </c:pt>
                <c:pt idx="12">
                  <c:v>2.2999999999999998</c:v>
                </c:pt>
                <c:pt idx="13">
                  <c:v>15.7</c:v>
                </c:pt>
                <c:pt idx="14">
                  <c:v>4.3</c:v>
                </c:pt>
                <c:pt idx="15">
                  <c:v>25.8</c:v>
                </c:pt>
                <c:pt idx="16">
                  <c:v>16.399999999999999</c:v>
                </c:pt>
                <c:pt idx="17">
                  <c:v>10.100000000000001</c:v>
                </c:pt>
                <c:pt idx="18">
                  <c:v>13</c:v>
                </c:pt>
                <c:pt idx="19">
                  <c:v>14.499999999999998</c:v>
                </c:pt>
                <c:pt idx="20">
                  <c:v>9.6999999999999993</c:v>
                </c:pt>
                <c:pt idx="21">
                  <c:v>15.399999999999999</c:v>
                </c:pt>
                <c:pt idx="22">
                  <c:v>8</c:v>
                </c:pt>
                <c:pt idx="23">
                  <c:v>7.3</c:v>
                </c:pt>
                <c:pt idx="24">
                  <c:v>18.900000000000002</c:v>
                </c:pt>
                <c:pt idx="25">
                  <c:v>21.2</c:v>
                </c:pt>
                <c:pt idx="26">
                  <c:v>33.6</c:v>
                </c:pt>
                <c:pt idx="27">
                  <c:v>10.6</c:v>
                </c:pt>
                <c:pt idx="28">
                  <c:v>25.3</c:v>
                </c:pt>
                <c:pt idx="29">
                  <c:v>25.099999999999998</c:v>
                </c:pt>
                <c:pt idx="30">
                  <c:v>30.3</c:v>
                </c:pt>
                <c:pt idx="31">
                  <c:v>53.8</c:v>
                </c:pt>
                <c:pt idx="32">
                  <c:v>18.166666666666668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39912"/>
        <c:axId val="445403280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48.231578947368426</c:v>
                </c:pt>
                <c:pt idx="1">
                  <c:v>48.231578947368426</c:v>
                </c:pt>
                <c:pt idx="2">
                  <c:v>48.231578947368426</c:v>
                </c:pt>
                <c:pt idx="3">
                  <c:v>48.231578947368426</c:v>
                </c:pt>
                <c:pt idx="4">
                  <c:v>48.231578947368426</c:v>
                </c:pt>
                <c:pt idx="5">
                  <c:v>48.231578947368426</c:v>
                </c:pt>
                <c:pt idx="6">
                  <c:v>48.231578947368426</c:v>
                </c:pt>
                <c:pt idx="7">
                  <c:v>48.231578947368426</c:v>
                </c:pt>
                <c:pt idx="8">
                  <c:v>48.231578947368426</c:v>
                </c:pt>
                <c:pt idx="9">
                  <c:v>48.231578947368426</c:v>
                </c:pt>
                <c:pt idx="10">
                  <c:v>48.231578947368426</c:v>
                </c:pt>
                <c:pt idx="11">
                  <c:v>48.231578947368426</c:v>
                </c:pt>
                <c:pt idx="12">
                  <c:v>48.231578947368426</c:v>
                </c:pt>
                <c:pt idx="13">
                  <c:v>48.231578947368426</c:v>
                </c:pt>
                <c:pt idx="14">
                  <c:v>48.231578947368426</c:v>
                </c:pt>
                <c:pt idx="15">
                  <c:v>48.231578947368426</c:v>
                </c:pt>
                <c:pt idx="16">
                  <c:v>48.231578947368426</c:v>
                </c:pt>
                <c:pt idx="17">
                  <c:v>48.231578947368426</c:v>
                </c:pt>
                <c:pt idx="18">
                  <c:v>48.231578947368426</c:v>
                </c:pt>
                <c:pt idx="19">
                  <c:v>48.231578947368426</c:v>
                </c:pt>
                <c:pt idx="20">
                  <c:v>48.231578947368426</c:v>
                </c:pt>
                <c:pt idx="21">
                  <c:v>48.231578947368426</c:v>
                </c:pt>
                <c:pt idx="22">
                  <c:v>48.231578947368426</c:v>
                </c:pt>
                <c:pt idx="23">
                  <c:v>48.231578947368426</c:v>
                </c:pt>
                <c:pt idx="24">
                  <c:v>48.231578947368426</c:v>
                </c:pt>
                <c:pt idx="25">
                  <c:v>48.231578947368426</c:v>
                </c:pt>
                <c:pt idx="26">
                  <c:v>48.231578947368426</c:v>
                </c:pt>
                <c:pt idx="27">
                  <c:v>48.231578947368426</c:v>
                </c:pt>
                <c:pt idx="28">
                  <c:v>48.231578947368426</c:v>
                </c:pt>
                <c:pt idx="29">
                  <c:v>48.231578947368426</c:v>
                </c:pt>
                <c:pt idx="30">
                  <c:v>48.231578947368426</c:v>
                </c:pt>
                <c:pt idx="31">
                  <c:v>48.231578947368426</c:v>
                </c:pt>
                <c:pt idx="32">
                  <c:v>48.231578947368426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39912"/>
        <c:axId val="445403280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03672"/>
        <c:axId val="445404064"/>
      </c:lineChart>
      <c:catAx>
        <c:axId val="15733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540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403280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7339912"/>
        <c:crosses val="autoZero"/>
        <c:crossBetween val="between"/>
        <c:majorUnit val="20"/>
      </c:valAx>
      <c:catAx>
        <c:axId val="445403672"/>
        <c:scaling>
          <c:orientation val="minMax"/>
        </c:scaling>
        <c:delete val="1"/>
        <c:axPos val="b"/>
        <c:majorTickMark val="out"/>
        <c:minorTickMark val="none"/>
        <c:tickLblPos val="nextTo"/>
        <c:crossAx val="445404064"/>
        <c:crosses val="autoZero"/>
        <c:auto val="0"/>
        <c:lblAlgn val="ctr"/>
        <c:lblOffset val="100"/>
        <c:noMultiLvlLbl val="0"/>
      </c:catAx>
      <c:valAx>
        <c:axId val="445404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45403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Junho 2014</a:t>
            </a:r>
          </a:p>
        </c:rich>
      </c:tx>
      <c:layout>
        <c:manualLayout>
          <c:xMode val="edge"/>
          <c:yMode val="edge"/>
          <c:x val="0.286458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clima!$F$20:$G$24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8.5875000000000004</c:v>
                </c:pt>
                <c:pt idx="1">
                  <c:v>11.681818181818182</c:v>
                </c:pt>
                <c:pt idx="2">
                  <c:v>12.099999999999998</c:v>
                </c:pt>
                <c:pt idx="3">
                  <c:v>10.233333333333333</c:v>
                </c:pt>
                <c:pt idx="4">
                  <c:v>26.329629629629629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69864"/>
        <c:axId val="444870256"/>
      </c:barChart>
      <c:lineChart>
        <c:grouping val="standard"/>
        <c:varyColors val="0"/>
        <c:ser>
          <c:idx val="3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clima!$F$20:$G$24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48.231578947368426</c:v>
                </c:pt>
                <c:pt idx="1">
                  <c:v>48.231578947368426</c:v>
                </c:pt>
                <c:pt idx="2">
                  <c:v>48.231578947368426</c:v>
                </c:pt>
                <c:pt idx="3">
                  <c:v>48.231578947368426</c:v>
                </c:pt>
                <c:pt idx="4">
                  <c:v>48.231578947368426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70648"/>
        <c:axId val="444871040"/>
      </c:lineChart>
      <c:catAx>
        <c:axId val="44486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87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87025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869864"/>
        <c:crosses val="autoZero"/>
        <c:crossBetween val="between"/>
        <c:majorUnit val="20"/>
      </c:valAx>
      <c:catAx>
        <c:axId val="444870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871040"/>
        <c:crosses val="autoZero"/>
        <c:auto val="0"/>
        <c:lblAlgn val="ctr"/>
        <c:lblOffset val="100"/>
        <c:noMultiLvlLbl val="0"/>
      </c:catAx>
      <c:valAx>
        <c:axId val="44487104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4870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176032" y="76200"/>
          <a:ext cx="772886" cy="613682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0.91354</cdr:x>
      <cdr:y>0.26352</cdr:y>
    </cdr:from>
    <cdr:to>
      <cdr:x>0.99279</cdr:x>
      <cdr:y>0.31427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2133" y="1490938"/>
          <a:ext cx="725416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(48,2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0.90838</cdr:x>
      <cdr:y>0.66686</cdr:y>
    </cdr:from>
    <cdr:to>
      <cdr:x>0.98763</cdr:x>
      <cdr:y>0.71886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863" y="377300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(48,2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0.90942</cdr:x>
      <cdr:y>0.61245</cdr:y>
    </cdr:from>
    <cdr:to>
      <cdr:x>0.98992</cdr:x>
      <cdr:y>0.66395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377" y="3465163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(48,2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0.91046</cdr:x>
      <cdr:y>0.25424</cdr:y>
    </cdr:from>
    <cdr:to>
      <cdr:x>0.98971</cdr:x>
      <cdr:y>0.30474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924" y="1438439"/>
          <a:ext cx="725417" cy="2857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(48,2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G56" sqref="G56"/>
    </sheetView>
  </sheetViews>
  <sheetFormatPr defaultColWidth="9.7109375" defaultRowHeight="12.75" x14ac:dyDescent="0.2"/>
  <cols>
    <col min="1" max="1" width="34.7109375" style="1" customWidth="1"/>
    <col min="2" max="20" width="6.7109375" style="2" customWidth="1"/>
    <col min="21" max="21" width="7.7109375" style="2" customWidth="1"/>
    <col min="22" max="30" width="6.7109375" style="2" customWidth="1"/>
    <col min="31" max="31" width="4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6" ht="18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</row>
    <row r="3" spans="1:36" ht="18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4" t="s">
        <v>96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6" x14ac:dyDescent="0.2">
      <c r="A6" s="99"/>
      <c r="B6" s="6"/>
      <c r="C6" s="100"/>
      <c r="D6" s="100"/>
      <c r="E6" s="100"/>
      <c r="F6" s="7"/>
      <c r="G6" s="101"/>
      <c r="H6" s="100"/>
      <c r="I6" s="100"/>
      <c r="J6" s="100"/>
      <c r="K6" s="100"/>
      <c r="L6" s="7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83"/>
      <c r="AI6" s="119"/>
      <c r="AJ6" s="119"/>
    </row>
    <row r="7" spans="1:36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 t="s">
        <v>2</v>
      </c>
      <c r="AG7" s="9"/>
      <c r="AI7" s="11"/>
      <c r="AJ7" s="11"/>
    </row>
    <row r="8" spans="1:36" x14ac:dyDescent="0.2">
      <c r="A8" s="6" t="s">
        <v>3</v>
      </c>
      <c r="B8" s="95">
        <f>'01'!F4</f>
        <v>0</v>
      </c>
      <c r="C8" s="95">
        <f>'02'!F4</f>
        <v>0</v>
      </c>
      <c r="D8" s="95">
        <f>'03'!F4</f>
        <v>0</v>
      </c>
      <c r="E8" s="95">
        <f>'04'!F4</f>
        <v>0</v>
      </c>
      <c r="F8" s="95">
        <f>'05'!F4</f>
        <v>0</v>
      </c>
      <c r="G8" s="95">
        <f>'06'!F4</f>
        <v>7.5</v>
      </c>
      <c r="H8" s="95">
        <f>'07'!F4</f>
        <v>0</v>
      </c>
      <c r="I8" s="95">
        <f>'08'!F4</f>
        <v>0</v>
      </c>
      <c r="J8" s="95">
        <f>'09'!F4</f>
        <v>0</v>
      </c>
      <c r="K8" s="95">
        <f>'10'!F4</f>
        <v>0</v>
      </c>
      <c r="L8" s="95">
        <f>'11'!F4</f>
        <v>0</v>
      </c>
      <c r="M8" s="95">
        <f>'12'!F4</f>
        <v>0</v>
      </c>
      <c r="N8" s="95">
        <f>'13'!F4</f>
        <v>0</v>
      </c>
      <c r="O8" s="95">
        <f>'14'!F4</f>
        <v>0</v>
      </c>
      <c r="P8" s="95">
        <f>'15'!F4</f>
        <v>0</v>
      </c>
      <c r="Q8" s="95">
        <f>'16'!F4</f>
        <v>0</v>
      </c>
      <c r="R8" s="95">
        <f>'17'!F4</f>
        <v>0</v>
      </c>
      <c r="S8" s="95">
        <f>'18'!F4</f>
        <v>0</v>
      </c>
      <c r="T8" s="95">
        <f>'19'!F4</f>
        <v>0</v>
      </c>
      <c r="U8" s="95">
        <f>'20'!F4</f>
        <v>0</v>
      </c>
      <c r="V8" s="95">
        <f>'21'!F4</f>
        <v>0</v>
      </c>
      <c r="W8" s="95">
        <f>'22'!F4</f>
        <v>0</v>
      </c>
      <c r="X8" s="95">
        <f>'23'!F4</f>
        <v>0</v>
      </c>
      <c r="Y8" s="95">
        <f>'24'!F4</f>
        <v>0</v>
      </c>
      <c r="Z8" s="95">
        <f>'25'!F4</f>
        <v>0</v>
      </c>
      <c r="AA8" s="95">
        <f>'26'!F4</f>
        <v>0</v>
      </c>
      <c r="AB8" s="95">
        <f>'27'!F4</f>
        <v>0</v>
      </c>
      <c r="AC8" s="95">
        <f>'28'!F4</f>
        <v>0</v>
      </c>
      <c r="AD8" s="95">
        <f>'29'!F4</f>
        <v>0</v>
      </c>
      <c r="AE8" s="95">
        <f>'30'!F4</f>
        <v>0</v>
      </c>
      <c r="AF8" s="95">
        <f t="shared" ref="AF8:AF15" si="0">SUM(B8:AE8)</f>
        <v>7.5</v>
      </c>
      <c r="AG8" s="13"/>
      <c r="AI8" s="14"/>
      <c r="AJ8" s="15"/>
    </row>
    <row r="9" spans="1:36" x14ac:dyDescent="0.2">
      <c r="A9" s="16" t="s">
        <v>4</v>
      </c>
      <c r="B9" s="95">
        <f>'01'!F5</f>
        <v>0</v>
      </c>
      <c r="C9" s="95">
        <f>'02'!F5</f>
        <v>0</v>
      </c>
      <c r="D9" s="95">
        <f>'03'!F5</f>
        <v>0</v>
      </c>
      <c r="E9" s="95">
        <f>'04'!F5</f>
        <v>0</v>
      </c>
      <c r="F9" s="95">
        <f>'05'!F5</f>
        <v>0</v>
      </c>
      <c r="G9" s="95">
        <f>'06'!F5</f>
        <v>7.8</v>
      </c>
      <c r="H9" s="95">
        <f>'07'!F5</f>
        <v>0</v>
      </c>
      <c r="I9" s="95">
        <f>'08'!F5</f>
        <v>0</v>
      </c>
      <c r="J9" s="95">
        <f>'09'!F5</f>
        <v>0</v>
      </c>
      <c r="K9" s="95">
        <f>'10'!F5</f>
        <v>0.2</v>
      </c>
      <c r="L9" s="95">
        <f>'11'!F5</f>
        <v>0</v>
      </c>
      <c r="M9" s="95">
        <f>'12'!F5</f>
        <v>0</v>
      </c>
      <c r="N9" s="95">
        <f>'13'!F5</f>
        <v>0</v>
      </c>
      <c r="O9" s="95">
        <f>'14'!F5</f>
        <v>0</v>
      </c>
      <c r="P9" s="95">
        <f>'15'!F5</f>
        <v>0</v>
      </c>
      <c r="Q9" s="95">
        <f>'16'!F5</f>
        <v>0</v>
      </c>
      <c r="R9" s="95">
        <f>'17'!F5</f>
        <v>0</v>
      </c>
      <c r="S9" s="95">
        <f>'18'!F5</f>
        <v>0</v>
      </c>
      <c r="T9" s="95">
        <f>'19'!F5</f>
        <v>0</v>
      </c>
      <c r="U9" s="95">
        <f>'20'!F5</f>
        <v>0</v>
      </c>
      <c r="V9" s="95">
        <f>'21'!F5</f>
        <v>0</v>
      </c>
      <c r="W9" s="95">
        <f>'22'!F5</f>
        <v>0</v>
      </c>
      <c r="X9" s="95">
        <f>'23'!F5</f>
        <v>0</v>
      </c>
      <c r="Y9" s="95">
        <f>'24'!F5</f>
        <v>0</v>
      </c>
      <c r="Z9" s="95">
        <f>'25'!F5</f>
        <v>0</v>
      </c>
      <c r="AA9" s="95">
        <f>'26'!F5</f>
        <v>0</v>
      </c>
      <c r="AB9" s="95">
        <f>'27'!F5</f>
        <v>0</v>
      </c>
      <c r="AC9" s="95">
        <f>'28'!F5</f>
        <v>0</v>
      </c>
      <c r="AD9" s="95">
        <f>'29'!F5</f>
        <v>0</v>
      </c>
      <c r="AE9" s="95">
        <f>'30'!F5</f>
        <v>0</v>
      </c>
      <c r="AF9" s="95">
        <f t="shared" si="0"/>
        <v>8</v>
      </c>
      <c r="AG9" s="13"/>
      <c r="AI9" s="14"/>
      <c r="AJ9" s="15"/>
    </row>
    <row r="10" spans="1:36" x14ac:dyDescent="0.2">
      <c r="A10" s="16" t="s">
        <v>5</v>
      </c>
      <c r="B10" s="95">
        <f>'01'!F6</f>
        <v>0</v>
      </c>
      <c r="C10" s="95">
        <f>'02'!F6</f>
        <v>1</v>
      </c>
      <c r="D10" s="95">
        <f>'03'!F6</f>
        <v>0</v>
      </c>
      <c r="E10" s="95">
        <f>'04'!F6</f>
        <v>0</v>
      </c>
      <c r="F10" s="95">
        <f>'05'!F6</f>
        <v>0</v>
      </c>
      <c r="G10" s="95">
        <f>'06'!F6</f>
        <v>6</v>
      </c>
      <c r="H10" s="95">
        <f>'07'!F6</f>
        <v>0</v>
      </c>
      <c r="I10" s="95">
        <f>'08'!F6</f>
        <v>0</v>
      </c>
      <c r="J10" s="95">
        <f>'09'!F6</f>
        <v>0</v>
      </c>
      <c r="K10" s="95">
        <f>'10'!F6</f>
        <v>0.2</v>
      </c>
      <c r="L10" s="95">
        <f>'11'!F6</f>
        <v>0</v>
      </c>
      <c r="M10" s="95">
        <f>'12'!F6</f>
        <v>0</v>
      </c>
      <c r="N10" s="95">
        <f>'13'!F6</f>
        <v>0</v>
      </c>
      <c r="O10" s="95">
        <f>'14'!F6</f>
        <v>0</v>
      </c>
      <c r="P10" s="95">
        <f>'15'!F6</f>
        <v>0</v>
      </c>
      <c r="Q10" s="95">
        <f>'16'!F6</f>
        <v>0</v>
      </c>
      <c r="R10" s="95">
        <f>'17'!F6</f>
        <v>0</v>
      </c>
      <c r="S10" s="95">
        <f>'18'!F6</f>
        <v>0</v>
      </c>
      <c r="T10" s="95">
        <f>'19'!F6</f>
        <v>0</v>
      </c>
      <c r="U10" s="95">
        <f>'20'!F6</f>
        <v>0</v>
      </c>
      <c r="V10" s="95">
        <f>'21'!F6</f>
        <v>0</v>
      </c>
      <c r="W10" s="95">
        <f>'22'!F6</f>
        <v>0</v>
      </c>
      <c r="X10" s="95">
        <f>'23'!F6</f>
        <v>0</v>
      </c>
      <c r="Y10" s="95">
        <f>'24'!F6</f>
        <v>0</v>
      </c>
      <c r="Z10" s="95">
        <f>'25'!F6</f>
        <v>0</v>
      </c>
      <c r="AA10" s="95">
        <f>'26'!F6</f>
        <v>0</v>
      </c>
      <c r="AB10" s="95">
        <f>'27'!F6</f>
        <v>0</v>
      </c>
      <c r="AC10" s="95">
        <f>'28'!F6</f>
        <v>0</v>
      </c>
      <c r="AD10" s="95">
        <f>'29'!F6</f>
        <v>0</v>
      </c>
      <c r="AE10" s="95">
        <f>'30'!F6</f>
        <v>0</v>
      </c>
      <c r="AF10" s="95">
        <f t="shared" si="0"/>
        <v>7.2</v>
      </c>
      <c r="AG10" s="13"/>
      <c r="AI10" s="14"/>
      <c r="AJ10" s="17"/>
    </row>
    <row r="11" spans="1:36" x14ac:dyDescent="0.2">
      <c r="A11" s="16" t="s">
        <v>6</v>
      </c>
      <c r="B11" s="95">
        <f>'01'!F7</f>
        <v>0</v>
      </c>
      <c r="C11" s="95">
        <f>'02'!F7</f>
        <v>0</v>
      </c>
      <c r="D11" s="95">
        <f>'03'!F7</f>
        <v>0</v>
      </c>
      <c r="E11" s="95">
        <f>'04'!F7</f>
        <v>0</v>
      </c>
      <c r="F11" s="95">
        <f>'05'!F7</f>
        <v>0</v>
      </c>
      <c r="G11" s="95">
        <f>'06'!F7</f>
        <v>11.1</v>
      </c>
      <c r="H11" s="95">
        <f>'07'!F7</f>
        <v>0</v>
      </c>
      <c r="I11" s="95">
        <f>'08'!F7</f>
        <v>0</v>
      </c>
      <c r="J11" s="95">
        <f>'09'!F7</f>
        <v>0</v>
      </c>
      <c r="K11" s="95">
        <f>'10'!F7</f>
        <v>0.2</v>
      </c>
      <c r="L11" s="95">
        <f>'11'!F7</f>
        <v>0</v>
      </c>
      <c r="M11" s="95">
        <f>'12'!F7</f>
        <v>0</v>
      </c>
      <c r="N11" s="95">
        <f>'13'!F7</f>
        <v>0</v>
      </c>
      <c r="O11" s="95">
        <f>'14'!F7</f>
        <v>0</v>
      </c>
      <c r="P11" s="95">
        <f>'15'!F7</f>
        <v>0</v>
      </c>
      <c r="Q11" s="95">
        <f>'16'!F7</f>
        <v>0</v>
      </c>
      <c r="R11" s="95">
        <f>'17'!F7</f>
        <v>0</v>
      </c>
      <c r="S11" s="95">
        <f>'18'!F7</f>
        <v>0</v>
      </c>
      <c r="T11" s="95">
        <f>'19'!F7</f>
        <v>0</v>
      </c>
      <c r="U11" s="95">
        <f>'20'!F7</f>
        <v>0</v>
      </c>
      <c r="V11" s="95">
        <f>'21'!F7</f>
        <v>0</v>
      </c>
      <c r="W11" s="95">
        <f>'22'!F7</f>
        <v>0</v>
      </c>
      <c r="X11" s="95">
        <f>'23'!F7</f>
        <v>0</v>
      </c>
      <c r="Y11" s="95">
        <f>'24'!F7</f>
        <v>0</v>
      </c>
      <c r="Z11" s="95">
        <f>'25'!F7</f>
        <v>0</v>
      </c>
      <c r="AA11" s="95">
        <f>'26'!F7</f>
        <v>0</v>
      </c>
      <c r="AB11" s="95">
        <f>'27'!F7</f>
        <v>0</v>
      </c>
      <c r="AC11" s="95">
        <f>'28'!F7</f>
        <v>0</v>
      </c>
      <c r="AD11" s="95">
        <f>'29'!F7</f>
        <v>0</v>
      </c>
      <c r="AE11" s="95">
        <f>'30'!F7</f>
        <v>0</v>
      </c>
      <c r="AF11" s="95">
        <f t="shared" si="0"/>
        <v>11.299999999999999</v>
      </c>
      <c r="AG11" s="13"/>
      <c r="AI11" s="14"/>
      <c r="AJ11" s="17"/>
    </row>
    <row r="12" spans="1:36" x14ac:dyDescent="0.2">
      <c r="A12" s="16" t="s">
        <v>7</v>
      </c>
      <c r="B12" s="95">
        <f>'01'!F8</f>
        <v>0</v>
      </c>
      <c r="C12" s="95">
        <f>'02'!F8</f>
        <v>0</v>
      </c>
      <c r="D12" s="95">
        <f>'03'!F8</f>
        <v>0</v>
      </c>
      <c r="E12" s="95">
        <f>'04'!F8</f>
        <v>0</v>
      </c>
      <c r="F12" s="95">
        <f>'05'!F8</f>
        <v>0</v>
      </c>
      <c r="G12" s="95">
        <f>'06'!F8</f>
        <v>7.5</v>
      </c>
      <c r="H12" s="95">
        <f>'07'!F8</f>
        <v>0</v>
      </c>
      <c r="I12" s="95">
        <f>'08'!F8</f>
        <v>0</v>
      </c>
      <c r="J12" s="95">
        <f>'09'!F8</f>
        <v>0</v>
      </c>
      <c r="K12" s="95">
        <f>'10'!F8</f>
        <v>0</v>
      </c>
      <c r="L12" s="95">
        <f>'11'!F8</f>
        <v>0</v>
      </c>
      <c r="M12" s="95">
        <f>'12'!F8</f>
        <v>0</v>
      </c>
      <c r="N12" s="95">
        <f>'13'!F8</f>
        <v>0</v>
      </c>
      <c r="O12" s="95">
        <f>'14'!F8</f>
        <v>0</v>
      </c>
      <c r="P12" s="95">
        <f>'15'!F8</f>
        <v>0</v>
      </c>
      <c r="Q12" s="95">
        <f>'16'!F8</f>
        <v>0</v>
      </c>
      <c r="R12" s="95">
        <f>'17'!F8</f>
        <v>0</v>
      </c>
      <c r="S12" s="95">
        <f>'18'!F8</f>
        <v>0</v>
      </c>
      <c r="T12" s="95">
        <f>'19'!F8</f>
        <v>0</v>
      </c>
      <c r="U12" s="95">
        <f>'20'!F8</f>
        <v>0</v>
      </c>
      <c r="V12" s="95">
        <f>'21'!F8</f>
        <v>0</v>
      </c>
      <c r="W12" s="95">
        <f>'22'!F8</f>
        <v>0</v>
      </c>
      <c r="X12" s="95">
        <f>'23'!F8</f>
        <v>0</v>
      </c>
      <c r="Y12" s="95">
        <f>'24'!F8</f>
        <v>0</v>
      </c>
      <c r="Z12" s="95">
        <f>'25'!F8</f>
        <v>0</v>
      </c>
      <c r="AA12" s="95">
        <f>'26'!F8</f>
        <v>0</v>
      </c>
      <c r="AB12" s="95">
        <f>'27'!F8</f>
        <v>0</v>
      </c>
      <c r="AC12" s="95">
        <f>'28'!F8</f>
        <v>0</v>
      </c>
      <c r="AD12" s="95">
        <f>'29'!F8</f>
        <v>0</v>
      </c>
      <c r="AE12" s="95">
        <f>'30'!F8</f>
        <v>0</v>
      </c>
      <c r="AF12" s="95">
        <f t="shared" si="0"/>
        <v>7.5</v>
      </c>
      <c r="AG12" s="13"/>
      <c r="AI12" s="14"/>
      <c r="AJ12" s="17"/>
    </row>
    <row r="13" spans="1:36" x14ac:dyDescent="0.2">
      <c r="A13" s="16" t="s">
        <v>8</v>
      </c>
      <c r="B13" s="95">
        <f>'01'!F9</f>
        <v>0</v>
      </c>
      <c r="C13" s="95">
        <f>'02'!F9</f>
        <v>0</v>
      </c>
      <c r="D13" s="95">
        <f>'03'!F9</f>
        <v>0</v>
      </c>
      <c r="E13" s="95">
        <f>'04'!F9</f>
        <v>0</v>
      </c>
      <c r="F13" s="95">
        <f>'05'!F9</f>
        <v>0</v>
      </c>
      <c r="G13" s="95">
        <f>'06'!F9</f>
        <v>11.6</v>
      </c>
      <c r="H13" s="95">
        <f>'07'!F9</f>
        <v>0</v>
      </c>
      <c r="I13" s="95">
        <f>'08'!F9</f>
        <v>0</v>
      </c>
      <c r="J13" s="95">
        <f>'09'!F9</f>
        <v>0</v>
      </c>
      <c r="K13" s="95">
        <f>'10'!F9</f>
        <v>0</v>
      </c>
      <c r="L13" s="95">
        <f>'11'!F9</f>
        <v>0</v>
      </c>
      <c r="M13" s="95">
        <f>'12'!F9</f>
        <v>0</v>
      </c>
      <c r="N13" s="95">
        <f>'13'!F9</f>
        <v>0</v>
      </c>
      <c r="O13" s="95">
        <f>'14'!F9</f>
        <v>0</v>
      </c>
      <c r="P13" s="95">
        <f>'15'!F9</f>
        <v>0</v>
      </c>
      <c r="Q13" s="95">
        <f>'16'!F9</f>
        <v>0</v>
      </c>
      <c r="R13" s="95">
        <f>'17'!F9</f>
        <v>0</v>
      </c>
      <c r="S13" s="95">
        <f>'18'!F9</f>
        <v>0</v>
      </c>
      <c r="T13" s="95">
        <f>'19'!F9</f>
        <v>0</v>
      </c>
      <c r="U13" s="95">
        <f>'20'!F9</f>
        <v>0</v>
      </c>
      <c r="V13" s="95">
        <f>'21'!F9</f>
        <v>0</v>
      </c>
      <c r="W13" s="95">
        <f>'22'!F9</f>
        <v>0</v>
      </c>
      <c r="X13" s="95">
        <f>'23'!F9</f>
        <v>0</v>
      </c>
      <c r="Y13" s="95">
        <f>'24'!F9</f>
        <v>0</v>
      </c>
      <c r="Z13" s="95">
        <f>'25'!F9</f>
        <v>0</v>
      </c>
      <c r="AA13" s="95">
        <f>'26'!F9</f>
        <v>0</v>
      </c>
      <c r="AB13" s="95">
        <f>'27'!F9</f>
        <v>0</v>
      </c>
      <c r="AC13" s="95">
        <f>'28'!F9</f>
        <v>0</v>
      </c>
      <c r="AD13" s="95">
        <f>'29'!F9</f>
        <v>0</v>
      </c>
      <c r="AE13" s="95">
        <f>'30'!F9</f>
        <v>0</v>
      </c>
      <c r="AF13" s="95">
        <f t="shared" si="0"/>
        <v>11.6</v>
      </c>
      <c r="AG13" s="13"/>
      <c r="AI13" s="14"/>
      <c r="AJ13" s="17"/>
    </row>
    <row r="14" spans="1:36" x14ac:dyDescent="0.2">
      <c r="A14" s="16" t="s">
        <v>9</v>
      </c>
      <c r="B14" s="95">
        <f>'01'!F10</f>
        <v>0</v>
      </c>
      <c r="C14" s="95">
        <f>'02'!F10</f>
        <v>0</v>
      </c>
      <c r="D14" s="95">
        <f>'03'!F10</f>
        <v>0</v>
      </c>
      <c r="E14" s="95">
        <f>'04'!F10</f>
        <v>0</v>
      </c>
      <c r="F14" s="95">
        <f>'05'!F10</f>
        <v>0</v>
      </c>
      <c r="G14" s="95">
        <f>'06'!F10</f>
        <v>6.5</v>
      </c>
      <c r="H14" s="95">
        <f>'07'!F10</f>
        <v>0</v>
      </c>
      <c r="I14" s="95">
        <f>'08'!F10</f>
        <v>0</v>
      </c>
      <c r="J14" s="95">
        <f>'09'!F10</f>
        <v>0</v>
      </c>
      <c r="K14" s="95">
        <f>'10'!F10</f>
        <v>0.1</v>
      </c>
      <c r="L14" s="95">
        <f>'11'!F10</f>
        <v>0</v>
      </c>
      <c r="M14" s="95">
        <f>'12'!F10</f>
        <v>0</v>
      </c>
      <c r="N14" s="95">
        <f>'13'!F10</f>
        <v>0</v>
      </c>
      <c r="O14" s="95">
        <f>'14'!F10</f>
        <v>0</v>
      </c>
      <c r="P14" s="95">
        <f>'15'!F10</f>
        <v>0</v>
      </c>
      <c r="Q14" s="95">
        <f>'16'!F10</f>
        <v>0</v>
      </c>
      <c r="R14" s="95">
        <f>'17'!F10</f>
        <v>0</v>
      </c>
      <c r="S14" s="95">
        <f>'18'!F10</f>
        <v>0</v>
      </c>
      <c r="T14" s="95">
        <f>'19'!F10</f>
        <v>0</v>
      </c>
      <c r="U14" s="95">
        <f>'20'!F10</f>
        <v>0</v>
      </c>
      <c r="V14" s="95">
        <f>'21'!F10</f>
        <v>0</v>
      </c>
      <c r="W14" s="95">
        <f>'22'!F10</f>
        <v>0</v>
      </c>
      <c r="X14" s="95">
        <f>'23'!F10</f>
        <v>0</v>
      </c>
      <c r="Y14" s="95">
        <f>'24'!F10</f>
        <v>0</v>
      </c>
      <c r="Z14" s="95">
        <f>'25'!F10</f>
        <v>0</v>
      </c>
      <c r="AA14" s="95">
        <f>'26'!F10</f>
        <v>0</v>
      </c>
      <c r="AB14" s="95">
        <f>'27'!F10</f>
        <v>0</v>
      </c>
      <c r="AC14" s="95">
        <f>'28'!F10</f>
        <v>0</v>
      </c>
      <c r="AD14" s="95">
        <f>'29'!F10</f>
        <v>0</v>
      </c>
      <c r="AE14" s="95">
        <f>'30'!F10</f>
        <v>0</v>
      </c>
      <c r="AF14" s="95">
        <f t="shared" si="0"/>
        <v>6.6</v>
      </c>
      <c r="AG14" s="13"/>
      <c r="AI14" s="14"/>
      <c r="AJ14" s="17"/>
    </row>
    <row r="15" spans="1:36" x14ac:dyDescent="0.2">
      <c r="A15" s="22" t="s">
        <v>49</v>
      </c>
      <c r="B15" s="95">
        <f>'01'!F11</f>
        <v>0</v>
      </c>
      <c r="C15" s="95">
        <f>'02'!F11</f>
        <v>0</v>
      </c>
      <c r="D15" s="95">
        <f>'03'!F11</f>
        <v>0</v>
      </c>
      <c r="E15" s="95">
        <f>'04'!F11</f>
        <v>0</v>
      </c>
      <c r="F15" s="95">
        <f>'05'!F11</f>
        <v>0</v>
      </c>
      <c r="G15" s="95">
        <f>'06'!F11</f>
        <v>8.8000000000000007</v>
      </c>
      <c r="H15" s="95">
        <f>'07'!F11</f>
        <v>0</v>
      </c>
      <c r="I15" s="95">
        <f>'08'!F11</f>
        <v>0</v>
      </c>
      <c r="J15" s="95">
        <f>'09'!F11</f>
        <v>0</v>
      </c>
      <c r="K15" s="95">
        <f>'10'!F11</f>
        <v>0.2</v>
      </c>
      <c r="L15" s="95">
        <f>'11'!F11</f>
        <v>0</v>
      </c>
      <c r="M15" s="95">
        <f>'12'!F11</f>
        <v>0</v>
      </c>
      <c r="N15" s="95">
        <f>'13'!F11</f>
        <v>0</v>
      </c>
      <c r="O15" s="95">
        <f>'14'!F11</f>
        <v>0</v>
      </c>
      <c r="P15" s="95">
        <f>'15'!F11</f>
        <v>0</v>
      </c>
      <c r="Q15" s="95">
        <f>'16'!F11</f>
        <v>0</v>
      </c>
      <c r="R15" s="95">
        <f>'17'!F11</f>
        <v>0</v>
      </c>
      <c r="S15" s="95">
        <f>'18'!F11</f>
        <v>0</v>
      </c>
      <c r="T15" s="95">
        <f>'19'!F11</f>
        <v>0</v>
      </c>
      <c r="U15" s="95">
        <f>'20'!F11</f>
        <v>0</v>
      </c>
      <c r="V15" s="95">
        <f>'21'!F11</f>
        <v>0</v>
      </c>
      <c r="W15" s="95">
        <f>'22'!F11</f>
        <v>0</v>
      </c>
      <c r="X15" s="95">
        <f>'23'!F11</f>
        <v>0</v>
      </c>
      <c r="Y15" s="95">
        <f>'24'!F11</f>
        <v>0</v>
      </c>
      <c r="Z15" s="95">
        <f>'25'!F11</f>
        <v>0</v>
      </c>
      <c r="AA15" s="95">
        <f>'26'!F11</f>
        <v>0</v>
      </c>
      <c r="AB15" s="95">
        <f>'27'!F11</f>
        <v>0</v>
      </c>
      <c r="AC15" s="95">
        <f>'28'!F11</f>
        <v>0</v>
      </c>
      <c r="AD15" s="95">
        <f>'29'!F11</f>
        <v>0</v>
      </c>
      <c r="AE15" s="95">
        <f>'30'!F11</f>
        <v>0</v>
      </c>
      <c r="AF15" s="95">
        <f t="shared" si="0"/>
        <v>9</v>
      </c>
      <c r="AG15" s="13"/>
      <c r="AI15" s="14"/>
      <c r="AJ15" s="17"/>
    </row>
    <row r="16" spans="1:36" x14ac:dyDescent="0.2">
      <c r="A16" s="18" t="s">
        <v>10</v>
      </c>
      <c r="B16" s="77">
        <f>'01'!F12</f>
        <v>0</v>
      </c>
      <c r="C16" s="77">
        <f>'02'!F12</f>
        <v>0.125</v>
      </c>
      <c r="D16" s="77">
        <f>'03'!F12</f>
        <v>0</v>
      </c>
      <c r="E16" s="77">
        <f>'04'!F12</f>
        <v>0</v>
      </c>
      <c r="F16" s="77">
        <f>'05'!F12</f>
        <v>0</v>
      </c>
      <c r="G16" s="77">
        <f>'06'!F12</f>
        <v>8.35</v>
      </c>
      <c r="H16" s="77">
        <f>'07'!F12</f>
        <v>0</v>
      </c>
      <c r="I16" s="77">
        <f>'08'!F12</f>
        <v>0</v>
      </c>
      <c r="J16" s="77">
        <f>'09'!F12</f>
        <v>0</v>
      </c>
      <c r="K16" s="77">
        <f>'10'!F12</f>
        <v>0.11250000000000002</v>
      </c>
      <c r="L16" s="77">
        <f>'11'!F12</f>
        <v>0</v>
      </c>
      <c r="M16" s="77">
        <f>'12'!F12</f>
        <v>0</v>
      </c>
      <c r="N16" s="77">
        <f>'13'!F12</f>
        <v>0</v>
      </c>
      <c r="O16" s="77">
        <f>'14'!F12</f>
        <v>0</v>
      </c>
      <c r="P16" s="77">
        <f>'15'!F12</f>
        <v>0</v>
      </c>
      <c r="Q16" s="77">
        <f>'16'!F12</f>
        <v>0</v>
      </c>
      <c r="R16" s="77">
        <f>'17'!F12</f>
        <v>0</v>
      </c>
      <c r="S16" s="77">
        <f>'18'!F12</f>
        <v>0</v>
      </c>
      <c r="T16" s="77">
        <f>'19'!F12</f>
        <v>0</v>
      </c>
      <c r="U16" s="77">
        <f>'20'!F12</f>
        <v>0</v>
      </c>
      <c r="V16" s="77">
        <f>'21'!F12</f>
        <v>0</v>
      </c>
      <c r="W16" s="77">
        <f>'22'!F12</f>
        <v>0</v>
      </c>
      <c r="X16" s="77">
        <f>'23'!F12</f>
        <v>0</v>
      </c>
      <c r="Y16" s="77">
        <f>'24'!F12</f>
        <v>0</v>
      </c>
      <c r="Z16" s="77">
        <f>'25'!F12</f>
        <v>0</v>
      </c>
      <c r="AA16" s="77">
        <f>'26'!F12</f>
        <v>0</v>
      </c>
      <c r="AB16" s="77">
        <f>'27'!F12</f>
        <v>0</v>
      </c>
      <c r="AC16" s="77">
        <f>'28'!F12</f>
        <v>0</v>
      </c>
      <c r="AD16" s="77">
        <f>'29'!F12</f>
        <v>0</v>
      </c>
      <c r="AE16" s="77">
        <f>'30'!F12</f>
        <v>0</v>
      </c>
      <c r="AF16" s="19">
        <f>AVERAGE(AF8:AF15)</f>
        <v>8.5875000000000004</v>
      </c>
      <c r="AG16" s="13"/>
      <c r="AI16" s="14"/>
      <c r="AJ16" s="14"/>
    </row>
    <row r="17" spans="1:36" x14ac:dyDescent="0.2">
      <c r="A17" s="16" t="s">
        <v>11</v>
      </c>
      <c r="B17" s="95">
        <f>'01'!F13</f>
        <v>0</v>
      </c>
      <c r="C17" s="95">
        <f>'02'!F13</f>
        <v>0</v>
      </c>
      <c r="D17" s="95">
        <f>'03'!F13</f>
        <v>0</v>
      </c>
      <c r="E17" s="95">
        <f>'04'!F13</f>
        <v>0</v>
      </c>
      <c r="F17" s="95">
        <f>'05'!F13</f>
        <v>0</v>
      </c>
      <c r="G17" s="95">
        <f>'06'!F13</f>
        <v>7.5</v>
      </c>
      <c r="H17" s="95">
        <f>'07'!F13</f>
        <v>0</v>
      </c>
      <c r="I17" s="95">
        <f>'08'!F13</f>
        <v>0</v>
      </c>
      <c r="J17" s="95">
        <f>'09'!F13</f>
        <v>0</v>
      </c>
      <c r="K17" s="95">
        <f>'10'!F13</f>
        <v>1</v>
      </c>
      <c r="L17" s="95">
        <f>'11'!F13</f>
        <v>0</v>
      </c>
      <c r="M17" s="95">
        <f>'12'!F13</f>
        <v>0</v>
      </c>
      <c r="N17" s="95">
        <f>'13'!F13</f>
        <v>0</v>
      </c>
      <c r="O17" s="95">
        <f>'14'!F13</f>
        <v>0</v>
      </c>
      <c r="P17" s="95">
        <f>'15'!F13</f>
        <v>0</v>
      </c>
      <c r="Q17" s="95">
        <f>'16'!F13</f>
        <v>0</v>
      </c>
      <c r="R17" s="95">
        <f>'17'!F13</f>
        <v>0</v>
      </c>
      <c r="S17" s="95">
        <f>'18'!F13</f>
        <v>8</v>
      </c>
      <c r="T17" s="95">
        <f>'19'!F13</f>
        <v>0</v>
      </c>
      <c r="U17" s="95">
        <f>'20'!F13</f>
        <v>0</v>
      </c>
      <c r="V17" s="95">
        <f>'21'!F13</f>
        <v>0</v>
      </c>
      <c r="W17" s="95">
        <f>'22'!F13</f>
        <v>0</v>
      </c>
      <c r="X17" s="95">
        <f>'23'!F13</f>
        <v>0</v>
      </c>
      <c r="Y17" s="95">
        <f>'24'!F13</f>
        <v>0</v>
      </c>
      <c r="Z17" s="95">
        <f>'25'!F13</f>
        <v>0</v>
      </c>
      <c r="AA17" s="95">
        <f>'26'!F13</f>
        <v>0</v>
      </c>
      <c r="AB17" s="95">
        <f>'27'!F13</f>
        <v>0</v>
      </c>
      <c r="AC17" s="95">
        <f>'28'!F13</f>
        <v>0</v>
      </c>
      <c r="AD17" s="95">
        <f>'29'!F13</f>
        <v>0</v>
      </c>
      <c r="AE17" s="95">
        <f>'30'!F13</f>
        <v>0</v>
      </c>
      <c r="AF17" s="95">
        <f t="shared" ref="AF17:AF27" si="1">SUM(B17:AE17)</f>
        <v>16.5</v>
      </c>
      <c r="AG17" s="13"/>
      <c r="AI17" s="14"/>
      <c r="AJ17" s="17"/>
    </row>
    <row r="18" spans="1:36" x14ac:dyDescent="0.2">
      <c r="A18" s="16" t="s">
        <v>93</v>
      </c>
      <c r="B18" s="95">
        <f>'01'!F14</f>
        <v>0</v>
      </c>
      <c r="C18" s="95">
        <f>'02'!F14</f>
        <v>0</v>
      </c>
      <c r="D18" s="95">
        <f>'03'!F14</f>
        <v>0</v>
      </c>
      <c r="E18" s="95">
        <f>'04'!F14</f>
        <v>0</v>
      </c>
      <c r="F18" s="95">
        <f>'05'!F14</f>
        <v>0</v>
      </c>
      <c r="G18" s="95">
        <f>'06'!F14</f>
        <v>7.5</v>
      </c>
      <c r="H18" s="95">
        <f>'07'!F14</f>
        <v>0</v>
      </c>
      <c r="I18" s="95">
        <f>'08'!F14</f>
        <v>0</v>
      </c>
      <c r="J18" s="95">
        <f>'09'!F14</f>
        <v>0</v>
      </c>
      <c r="K18" s="95">
        <f>'10'!F14</f>
        <v>0.7</v>
      </c>
      <c r="L18" s="95">
        <f>'11'!F14</f>
        <v>0</v>
      </c>
      <c r="M18" s="95">
        <f>'12'!F14</f>
        <v>0</v>
      </c>
      <c r="N18" s="95">
        <f>'13'!F14</f>
        <v>0</v>
      </c>
      <c r="O18" s="95">
        <f>'14'!F14</f>
        <v>0</v>
      </c>
      <c r="P18" s="95">
        <f>'15'!F14</f>
        <v>0</v>
      </c>
      <c r="Q18" s="95">
        <f>'16'!F14</f>
        <v>0</v>
      </c>
      <c r="R18" s="95">
        <f>'17'!F14</f>
        <v>0</v>
      </c>
      <c r="S18" s="95">
        <f>'18'!F14</f>
        <v>1</v>
      </c>
      <c r="T18" s="95">
        <f>'19'!F14</f>
        <v>0.1</v>
      </c>
      <c r="U18" s="95">
        <f>'20'!F14</f>
        <v>0</v>
      </c>
      <c r="V18" s="95">
        <f>'21'!F14</f>
        <v>0</v>
      </c>
      <c r="W18" s="95">
        <f>'22'!F14</f>
        <v>0</v>
      </c>
      <c r="X18" s="95">
        <f>'23'!F14</f>
        <v>0</v>
      </c>
      <c r="Y18" s="95">
        <f>'24'!F14</f>
        <v>0</v>
      </c>
      <c r="Z18" s="95">
        <f>'25'!F14</f>
        <v>0</v>
      </c>
      <c r="AA18" s="95">
        <f>'26'!F14</f>
        <v>0</v>
      </c>
      <c r="AB18" s="95">
        <f>'27'!F14</f>
        <v>0</v>
      </c>
      <c r="AC18" s="95">
        <f>'28'!F14</f>
        <v>0</v>
      </c>
      <c r="AD18" s="95">
        <f>'29'!F14</f>
        <v>0</v>
      </c>
      <c r="AE18" s="95">
        <f>'30'!F14</f>
        <v>0</v>
      </c>
      <c r="AF18" s="95">
        <f t="shared" si="1"/>
        <v>9.2999999999999989</v>
      </c>
      <c r="AG18" s="13"/>
      <c r="AI18" s="14"/>
      <c r="AJ18" s="17"/>
    </row>
    <row r="19" spans="1:36" x14ac:dyDescent="0.2">
      <c r="A19" s="16" t="s">
        <v>13</v>
      </c>
      <c r="B19" s="95">
        <f>'01'!F15</f>
        <v>0</v>
      </c>
      <c r="C19" s="95">
        <f>'02'!F15</f>
        <v>0</v>
      </c>
      <c r="D19" s="95">
        <f>'03'!F15</f>
        <v>0</v>
      </c>
      <c r="E19" s="95">
        <f>'04'!F15</f>
        <v>0</v>
      </c>
      <c r="F19" s="95">
        <f>'05'!F15</f>
        <v>0</v>
      </c>
      <c r="G19" s="95">
        <f>'06'!F15</f>
        <v>8.8000000000000007</v>
      </c>
      <c r="H19" s="95">
        <f>'07'!F15</f>
        <v>0</v>
      </c>
      <c r="I19" s="95">
        <f>'08'!F15</f>
        <v>0</v>
      </c>
      <c r="J19" s="95">
        <f>'09'!F15</f>
        <v>0</v>
      </c>
      <c r="K19" s="95">
        <f>'10'!F15</f>
        <v>0.8</v>
      </c>
      <c r="L19" s="95">
        <f>'11'!F15</f>
        <v>0.8</v>
      </c>
      <c r="M19" s="95">
        <f>'12'!F15</f>
        <v>0</v>
      </c>
      <c r="N19" s="95">
        <f>'13'!F15</f>
        <v>0</v>
      </c>
      <c r="O19" s="95">
        <f>'14'!F15</f>
        <v>0</v>
      </c>
      <c r="P19" s="95">
        <f>'15'!F15</f>
        <v>0</v>
      </c>
      <c r="Q19" s="95">
        <f>'16'!F15</f>
        <v>0</v>
      </c>
      <c r="R19" s="95">
        <f>'17'!F15</f>
        <v>0</v>
      </c>
      <c r="S19" s="95">
        <f>'18'!F15</f>
        <v>0</v>
      </c>
      <c r="T19" s="95">
        <f>'19'!F15</f>
        <v>0</v>
      </c>
      <c r="U19" s="95">
        <f>'20'!F15</f>
        <v>0</v>
      </c>
      <c r="V19" s="95">
        <f>'21'!F15</f>
        <v>0</v>
      </c>
      <c r="W19" s="95">
        <f>'22'!F15</f>
        <v>0</v>
      </c>
      <c r="X19" s="95">
        <f>'23'!F15</f>
        <v>0</v>
      </c>
      <c r="Y19" s="95">
        <f>'24'!F15</f>
        <v>0</v>
      </c>
      <c r="Z19" s="95">
        <f>'25'!F15</f>
        <v>0</v>
      </c>
      <c r="AA19" s="95">
        <f>'26'!F15</f>
        <v>0</v>
      </c>
      <c r="AB19" s="95">
        <f>'27'!F15</f>
        <v>0</v>
      </c>
      <c r="AC19" s="95">
        <f>'28'!F15</f>
        <v>0</v>
      </c>
      <c r="AD19" s="95">
        <f>'29'!F15</f>
        <v>0</v>
      </c>
      <c r="AE19" s="95">
        <f>'30'!F15</f>
        <v>0</v>
      </c>
      <c r="AF19" s="95">
        <f t="shared" si="1"/>
        <v>10.400000000000002</v>
      </c>
      <c r="AG19" s="13"/>
      <c r="AI19" s="14"/>
      <c r="AJ19" s="17"/>
    </row>
    <row r="20" spans="1:36" x14ac:dyDescent="0.2">
      <c r="A20" s="16" t="s">
        <v>14</v>
      </c>
      <c r="B20" s="95">
        <f>'01'!F16</f>
        <v>0</v>
      </c>
      <c r="C20" s="95">
        <f>'02'!F16</f>
        <v>0.1</v>
      </c>
      <c r="D20" s="95">
        <f>'03'!F16</f>
        <v>0</v>
      </c>
      <c r="E20" s="95">
        <f>'04'!F16</f>
        <v>0</v>
      </c>
      <c r="F20" s="95">
        <f>'05'!F16</f>
        <v>0</v>
      </c>
      <c r="G20" s="95">
        <f>'06'!F16</f>
        <v>3.6</v>
      </c>
      <c r="H20" s="95">
        <f>'07'!F16</f>
        <v>0</v>
      </c>
      <c r="I20" s="95">
        <f>'08'!F16</f>
        <v>0</v>
      </c>
      <c r="J20" s="95">
        <f>'09'!F16</f>
        <v>0</v>
      </c>
      <c r="K20" s="95">
        <f>'10'!F16</f>
        <v>0.8</v>
      </c>
      <c r="L20" s="95">
        <f>'11'!F16</f>
        <v>0.2</v>
      </c>
      <c r="M20" s="95">
        <f>'12'!F16</f>
        <v>0</v>
      </c>
      <c r="N20" s="95">
        <f>'13'!F16</f>
        <v>0</v>
      </c>
      <c r="O20" s="95">
        <f>'14'!F16</f>
        <v>0</v>
      </c>
      <c r="P20" s="95">
        <f>'15'!F16</f>
        <v>0</v>
      </c>
      <c r="Q20" s="95">
        <f>'16'!F16</f>
        <v>0</v>
      </c>
      <c r="R20" s="95">
        <f>'17'!F16</f>
        <v>0</v>
      </c>
      <c r="S20" s="95">
        <f>'18'!F16</f>
        <v>0</v>
      </c>
      <c r="T20" s="95">
        <f>'19'!F16</f>
        <v>0</v>
      </c>
      <c r="U20" s="95">
        <f>'20'!F16</f>
        <v>0</v>
      </c>
      <c r="V20" s="95">
        <f>'21'!F16</f>
        <v>0</v>
      </c>
      <c r="W20" s="95">
        <f>'22'!F16</f>
        <v>0</v>
      </c>
      <c r="X20" s="95">
        <f>'23'!F16</f>
        <v>0</v>
      </c>
      <c r="Y20" s="95">
        <f>'24'!F16</f>
        <v>0</v>
      </c>
      <c r="Z20" s="95">
        <f>'25'!F16</f>
        <v>0</v>
      </c>
      <c r="AA20" s="95">
        <f>'26'!F16</f>
        <v>0</v>
      </c>
      <c r="AB20" s="95">
        <f>'27'!F16</f>
        <v>0</v>
      </c>
      <c r="AC20" s="95">
        <f>'28'!F16</f>
        <v>0</v>
      </c>
      <c r="AD20" s="95">
        <f>'29'!F16</f>
        <v>0</v>
      </c>
      <c r="AE20" s="95">
        <f>'30'!F16</f>
        <v>0</v>
      </c>
      <c r="AF20" s="95">
        <f t="shared" si="1"/>
        <v>4.7</v>
      </c>
      <c r="AG20" s="13"/>
      <c r="AI20" s="14"/>
      <c r="AJ20" s="17"/>
    </row>
    <row r="21" spans="1:36" x14ac:dyDescent="0.2">
      <c r="A21" s="16" t="s">
        <v>15</v>
      </c>
      <c r="B21" s="95">
        <f>'01'!F17</f>
        <v>0</v>
      </c>
      <c r="C21" s="95">
        <f>'02'!F17</f>
        <v>0</v>
      </c>
      <c r="D21" s="95">
        <f>'03'!F17</f>
        <v>0</v>
      </c>
      <c r="E21" s="95">
        <f>'04'!F17</f>
        <v>0</v>
      </c>
      <c r="F21" s="95">
        <f>'05'!F17</f>
        <v>0</v>
      </c>
      <c r="G21" s="95">
        <f>'06'!F17</f>
        <v>2.2999999999999998</v>
      </c>
      <c r="H21" s="95">
        <f>'07'!F17</f>
        <v>0</v>
      </c>
      <c r="I21" s="95">
        <f>'08'!F17</f>
        <v>0</v>
      </c>
      <c r="J21" s="95">
        <f>'09'!F17</f>
        <v>0</v>
      </c>
      <c r="K21" s="95">
        <f>'10'!F17</f>
        <v>0</v>
      </c>
      <c r="L21" s="95">
        <f>'11'!F17</f>
        <v>0</v>
      </c>
      <c r="M21" s="95">
        <f>'12'!F17</f>
        <v>0</v>
      </c>
      <c r="N21" s="95">
        <f>'13'!F17</f>
        <v>0</v>
      </c>
      <c r="O21" s="95">
        <f>'14'!F17</f>
        <v>0</v>
      </c>
      <c r="P21" s="95">
        <f>'15'!F17</f>
        <v>0</v>
      </c>
      <c r="Q21" s="95">
        <f>'16'!F17</f>
        <v>0</v>
      </c>
      <c r="R21" s="95">
        <f>'17'!F17</f>
        <v>0</v>
      </c>
      <c r="S21" s="95">
        <f>'18'!F17</f>
        <v>0</v>
      </c>
      <c r="T21" s="95">
        <f>'19'!F17</f>
        <v>0</v>
      </c>
      <c r="U21" s="95">
        <f>'20'!F17</f>
        <v>0</v>
      </c>
      <c r="V21" s="95">
        <f>'21'!F17</f>
        <v>0</v>
      </c>
      <c r="W21" s="95">
        <f>'22'!F17</f>
        <v>0</v>
      </c>
      <c r="X21" s="95">
        <f>'23'!F17</f>
        <v>0</v>
      </c>
      <c r="Y21" s="95">
        <f>'24'!F17</f>
        <v>0</v>
      </c>
      <c r="Z21" s="95">
        <f>'25'!F17</f>
        <v>0</v>
      </c>
      <c r="AA21" s="95">
        <f>'26'!F17</f>
        <v>0</v>
      </c>
      <c r="AB21" s="95">
        <f>'27'!F17</f>
        <v>0</v>
      </c>
      <c r="AC21" s="95">
        <f>'28'!F17</f>
        <v>0</v>
      </c>
      <c r="AD21" s="95">
        <f>'29'!F17</f>
        <v>0</v>
      </c>
      <c r="AE21" s="95">
        <f>'30'!F17</f>
        <v>0</v>
      </c>
      <c r="AF21" s="95">
        <f t="shared" si="1"/>
        <v>2.2999999999999998</v>
      </c>
      <c r="AG21" s="13"/>
      <c r="AI21" s="14"/>
      <c r="AJ21" s="17"/>
    </row>
    <row r="22" spans="1:36" x14ac:dyDescent="0.2">
      <c r="A22" s="16" t="s">
        <v>16</v>
      </c>
      <c r="B22" s="95">
        <f>'01'!F18</f>
        <v>0</v>
      </c>
      <c r="C22" s="95">
        <f>'02'!F18</f>
        <v>0</v>
      </c>
      <c r="D22" s="95">
        <f>'03'!F18</f>
        <v>0</v>
      </c>
      <c r="E22" s="95">
        <f>'04'!F18</f>
        <v>0</v>
      </c>
      <c r="F22" s="95">
        <f>'05'!F18</f>
        <v>0</v>
      </c>
      <c r="G22" s="95">
        <f>'06'!F18</f>
        <v>8.1</v>
      </c>
      <c r="H22" s="95">
        <f>'07'!F18</f>
        <v>0</v>
      </c>
      <c r="I22" s="95">
        <f>'08'!F18</f>
        <v>0</v>
      </c>
      <c r="J22" s="95">
        <f>'09'!F18</f>
        <v>0</v>
      </c>
      <c r="K22" s="95">
        <f>'10'!F18</f>
        <v>0.7</v>
      </c>
      <c r="L22" s="95">
        <f>'11'!F18</f>
        <v>0</v>
      </c>
      <c r="M22" s="95">
        <f>'12'!F18</f>
        <v>0</v>
      </c>
      <c r="N22" s="95">
        <f>'13'!F18</f>
        <v>0</v>
      </c>
      <c r="O22" s="95">
        <f>'14'!F18</f>
        <v>0</v>
      </c>
      <c r="P22" s="95">
        <f>'15'!F18</f>
        <v>0</v>
      </c>
      <c r="Q22" s="95">
        <f>'16'!F18</f>
        <v>0</v>
      </c>
      <c r="R22" s="95">
        <f>'17'!F18</f>
        <v>0</v>
      </c>
      <c r="S22" s="95">
        <f>'18'!F18</f>
        <v>6.9</v>
      </c>
      <c r="T22" s="95">
        <f>'19'!F18</f>
        <v>0</v>
      </c>
      <c r="U22" s="95">
        <f>'20'!F18</f>
        <v>0</v>
      </c>
      <c r="V22" s="95">
        <f>'21'!F18</f>
        <v>0</v>
      </c>
      <c r="W22" s="95">
        <f>'22'!F18</f>
        <v>0</v>
      </c>
      <c r="X22" s="95">
        <f>'23'!F18</f>
        <v>0</v>
      </c>
      <c r="Y22" s="95">
        <f>'24'!F18</f>
        <v>0</v>
      </c>
      <c r="Z22" s="95">
        <f>'25'!F18</f>
        <v>0</v>
      </c>
      <c r="AA22" s="95">
        <f>'26'!F18</f>
        <v>0</v>
      </c>
      <c r="AB22" s="95">
        <f>'27'!F18</f>
        <v>0</v>
      </c>
      <c r="AC22" s="95">
        <f>'28'!F18</f>
        <v>0</v>
      </c>
      <c r="AD22" s="95">
        <f>'29'!F18</f>
        <v>0</v>
      </c>
      <c r="AE22" s="95">
        <f>'30'!F18</f>
        <v>0</v>
      </c>
      <c r="AF22" s="95">
        <f t="shared" si="1"/>
        <v>15.7</v>
      </c>
      <c r="AG22" s="13"/>
      <c r="AI22" s="14"/>
      <c r="AJ22" s="17"/>
    </row>
    <row r="23" spans="1:36" x14ac:dyDescent="0.2">
      <c r="A23" s="16" t="s">
        <v>17</v>
      </c>
      <c r="B23" s="95">
        <f>'01'!F19</f>
        <v>0</v>
      </c>
      <c r="C23" s="95">
        <f>'02'!F19</f>
        <v>0</v>
      </c>
      <c r="D23" s="95">
        <f>'03'!F19</f>
        <v>0</v>
      </c>
      <c r="E23" s="95">
        <f>'04'!F19</f>
        <v>0</v>
      </c>
      <c r="F23" s="95">
        <f>'05'!F19</f>
        <v>0</v>
      </c>
      <c r="G23" s="95">
        <f>'06'!F19</f>
        <v>4.0999999999999996</v>
      </c>
      <c r="H23" s="95">
        <f>'07'!F19</f>
        <v>0</v>
      </c>
      <c r="I23" s="95">
        <f>'08'!F19</f>
        <v>0</v>
      </c>
      <c r="J23" s="95">
        <f>'09'!F19</f>
        <v>0</v>
      </c>
      <c r="K23" s="95">
        <f>'10'!F19</f>
        <v>0</v>
      </c>
      <c r="L23" s="95">
        <f>'11'!F19</f>
        <v>0</v>
      </c>
      <c r="M23" s="95">
        <f>'12'!F19</f>
        <v>0</v>
      </c>
      <c r="N23" s="95">
        <f>'13'!F19</f>
        <v>0</v>
      </c>
      <c r="O23" s="95">
        <f>'14'!F19</f>
        <v>0</v>
      </c>
      <c r="P23" s="95">
        <f>'15'!F19</f>
        <v>0</v>
      </c>
      <c r="Q23" s="95">
        <f>'16'!F19</f>
        <v>0</v>
      </c>
      <c r="R23" s="95">
        <f>'17'!F19</f>
        <v>0</v>
      </c>
      <c r="S23" s="95">
        <f>'18'!F19</f>
        <v>0</v>
      </c>
      <c r="T23" s="95">
        <f>'19'!F19</f>
        <v>0.2</v>
      </c>
      <c r="U23" s="95">
        <f>'20'!F19</f>
        <v>0</v>
      </c>
      <c r="V23" s="95">
        <f>'21'!F19</f>
        <v>0</v>
      </c>
      <c r="W23" s="95">
        <f>'22'!F19</f>
        <v>0</v>
      </c>
      <c r="X23" s="95">
        <f>'23'!F19</f>
        <v>0</v>
      </c>
      <c r="Y23" s="95">
        <f>'24'!F19</f>
        <v>0</v>
      </c>
      <c r="Z23" s="95">
        <f>'25'!F19</f>
        <v>0</v>
      </c>
      <c r="AA23" s="95">
        <f>'26'!F19</f>
        <v>0</v>
      </c>
      <c r="AB23" s="95">
        <f>'27'!F19</f>
        <v>0</v>
      </c>
      <c r="AC23" s="95">
        <f>'28'!F19</f>
        <v>0</v>
      </c>
      <c r="AD23" s="95">
        <f>'29'!F19</f>
        <v>0</v>
      </c>
      <c r="AE23" s="95">
        <f>'30'!F19</f>
        <v>0</v>
      </c>
      <c r="AF23" s="95">
        <f t="shared" si="1"/>
        <v>4.3</v>
      </c>
      <c r="AG23" s="13"/>
      <c r="AI23" s="14"/>
      <c r="AJ23" s="17"/>
    </row>
    <row r="24" spans="1:36" x14ac:dyDescent="0.2">
      <c r="A24" s="16" t="s">
        <v>18</v>
      </c>
      <c r="B24" s="95">
        <f>'01'!F20</f>
        <v>0</v>
      </c>
      <c r="C24" s="95">
        <f>'02'!F20</f>
        <v>0</v>
      </c>
      <c r="D24" s="95">
        <f>'03'!F20</f>
        <v>0</v>
      </c>
      <c r="E24" s="95">
        <f>'04'!F20</f>
        <v>0</v>
      </c>
      <c r="F24" s="95">
        <f>'05'!F20</f>
        <v>0</v>
      </c>
      <c r="G24" s="95">
        <f>'06'!F20</f>
        <v>18.600000000000001</v>
      </c>
      <c r="H24" s="95">
        <f>'07'!F20</f>
        <v>0</v>
      </c>
      <c r="I24" s="95">
        <f>'08'!F20</f>
        <v>0</v>
      </c>
      <c r="J24" s="95">
        <f>'09'!F20</f>
        <v>0</v>
      </c>
      <c r="K24" s="95">
        <f>'10'!F20</f>
        <v>0.5</v>
      </c>
      <c r="L24" s="95">
        <f>'11'!F20</f>
        <v>0</v>
      </c>
      <c r="M24" s="95">
        <f>'12'!F20</f>
        <v>0</v>
      </c>
      <c r="N24" s="95">
        <f>'13'!F20</f>
        <v>0</v>
      </c>
      <c r="O24" s="95">
        <f>'14'!F20</f>
        <v>0</v>
      </c>
      <c r="P24" s="95">
        <f>'15'!F20</f>
        <v>0</v>
      </c>
      <c r="Q24" s="95">
        <f>'16'!F20</f>
        <v>0</v>
      </c>
      <c r="R24" s="95">
        <f>'17'!F20</f>
        <v>0</v>
      </c>
      <c r="S24" s="95">
        <f>'18'!F20</f>
        <v>5.2</v>
      </c>
      <c r="T24" s="95">
        <f>'19'!F20</f>
        <v>1.5</v>
      </c>
      <c r="U24" s="95">
        <f>'20'!F20</f>
        <v>0</v>
      </c>
      <c r="V24" s="95">
        <f>'21'!F20</f>
        <v>0</v>
      </c>
      <c r="W24" s="95">
        <f>'22'!F20</f>
        <v>0</v>
      </c>
      <c r="X24" s="95">
        <f>'23'!F20</f>
        <v>0</v>
      </c>
      <c r="Y24" s="95">
        <f>'24'!F20</f>
        <v>0</v>
      </c>
      <c r="Z24" s="95">
        <f>'25'!F20</f>
        <v>0</v>
      </c>
      <c r="AA24" s="95">
        <f>'26'!F20</f>
        <v>0</v>
      </c>
      <c r="AB24" s="95">
        <f>'27'!F20</f>
        <v>0</v>
      </c>
      <c r="AC24" s="95">
        <f>'28'!F20</f>
        <v>0</v>
      </c>
      <c r="AD24" s="95">
        <f>'29'!F20</f>
        <v>0</v>
      </c>
      <c r="AE24" s="95">
        <f>'30'!F20</f>
        <v>0</v>
      </c>
      <c r="AF24" s="95">
        <f t="shared" si="1"/>
        <v>25.8</v>
      </c>
      <c r="AG24" s="13"/>
      <c r="AI24" s="14"/>
      <c r="AJ24" s="17"/>
    </row>
    <row r="25" spans="1:36" x14ac:dyDescent="0.2">
      <c r="A25" s="16" t="s">
        <v>19</v>
      </c>
      <c r="B25" s="95">
        <f>'01'!F21</f>
        <v>0</v>
      </c>
      <c r="C25" s="95">
        <f>'02'!F21</f>
        <v>0</v>
      </c>
      <c r="D25" s="95">
        <f>'03'!F21</f>
        <v>0</v>
      </c>
      <c r="E25" s="95">
        <f>'04'!F21</f>
        <v>0</v>
      </c>
      <c r="F25" s="95">
        <f>'05'!F21</f>
        <v>0</v>
      </c>
      <c r="G25" s="95">
        <f>'06'!F21</f>
        <v>5.3</v>
      </c>
      <c r="H25" s="95">
        <f>'07'!F21</f>
        <v>0</v>
      </c>
      <c r="I25" s="95">
        <f>'08'!F21</f>
        <v>0</v>
      </c>
      <c r="J25" s="95">
        <f>'09'!F21</f>
        <v>0</v>
      </c>
      <c r="K25" s="95">
        <f>'10'!F21</f>
        <v>0.4</v>
      </c>
      <c r="L25" s="95">
        <f>'11'!F21</f>
        <v>0</v>
      </c>
      <c r="M25" s="95">
        <f>'12'!F21</f>
        <v>0</v>
      </c>
      <c r="N25" s="95">
        <f>'13'!F21</f>
        <v>0</v>
      </c>
      <c r="O25" s="95">
        <f>'14'!F21</f>
        <v>0</v>
      </c>
      <c r="P25" s="95">
        <f>'15'!F21</f>
        <v>0</v>
      </c>
      <c r="Q25" s="95">
        <f>'16'!F21</f>
        <v>0</v>
      </c>
      <c r="R25" s="95">
        <f>'17'!F21</f>
        <v>0</v>
      </c>
      <c r="S25" s="95">
        <f>'18'!F21</f>
        <v>10.199999999999999</v>
      </c>
      <c r="T25" s="95">
        <f>'19'!F21</f>
        <v>0.5</v>
      </c>
      <c r="U25" s="95">
        <f>'20'!F21</f>
        <v>0</v>
      </c>
      <c r="V25" s="95">
        <f>'21'!F21</f>
        <v>0</v>
      </c>
      <c r="W25" s="95">
        <f>'22'!F21</f>
        <v>0</v>
      </c>
      <c r="X25" s="95">
        <f>'23'!F21</f>
        <v>0</v>
      </c>
      <c r="Y25" s="95">
        <f>'24'!F21</f>
        <v>0</v>
      </c>
      <c r="Z25" s="95">
        <f>'25'!F21</f>
        <v>0</v>
      </c>
      <c r="AA25" s="95">
        <f>'26'!F21</f>
        <v>0</v>
      </c>
      <c r="AB25" s="95">
        <f>'27'!F21</f>
        <v>0</v>
      </c>
      <c r="AC25" s="95">
        <f>'28'!F21</f>
        <v>0</v>
      </c>
      <c r="AD25" s="95">
        <f>'29'!F21</f>
        <v>0</v>
      </c>
      <c r="AE25" s="95">
        <f>'30'!F21</f>
        <v>0</v>
      </c>
      <c r="AF25" s="95">
        <f t="shared" si="1"/>
        <v>16.399999999999999</v>
      </c>
      <c r="AG25" s="13"/>
      <c r="AI25" s="14"/>
      <c r="AJ25" s="17"/>
    </row>
    <row r="26" spans="1:36" x14ac:dyDescent="0.2">
      <c r="A26" s="20" t="s">
        <v>20</v>
      </c>
      <c r="B26" s="95">
        <f>'01'!F22</f>
        <v>0</v>
      </c>
      <c r="C26" s="95">
        <f>'02'!F22</f>
        <v>0</v>
      </c>
      <c r="D26" s="95">
        <f>'03'!F22</f>
        <v>0</v>
      </c>
      <c r="E26" s="95">
        <f>'04'!F22</f>
        <v>0</v>
      </c>
      <c r="F26" s="95">
        <f>'05'!F22</f>
        <v>0</v>
      </c>
      <c r="G26" s="95">
        <f>'06'!F22</f>
        <v>4</v>
      </c>
      <c r="H26" s="95">
        <f>'07'!F22</f>
        <v>0</v>
      </c>
      <c r="I26" s="95">
        <f>'08'!F22</f>
        <v>0</v>
      </c>
      <c r="J26" s="95">
        <f>'09'!F22</f>
        <v>0</v>
      </c>
      <c r="K26" s="95">
        <f>'10'!F22</f>
        <v>0.8</v>
      </c>
      <c r="L26" s="95">
        <f>'11'!F22</f>
        <v>0.8</v>
      </c>
      <c r="M26" s="95">
        <f>'12'!F22</f>
        <v>0</v>
      </c>
      <c r="N26" s="95">
        <f>'13'!F22</f>
        <v>0</v>
      </c>
      <c r="O26" s="95">
        <f>'14'!F22</f>
        <v>0</v>
      </c>
      <c r="P26" s="95">
        <f>'15'!F22</f>
        <v>0</v>
      </c>
      <c r="Q26" s="95">
        <f>'16'!F22</f>
        <v>0</v>
      </c>
      <c r="R26" s="95">
        <f>'17'!F22</f>
        <v>0</v>
      </c>
      <c r="S26" s="95">
        <f>'18'!F22</f>
        <v>3.7</v>
      </c>
      <c r="T26" s="95">
        <f>'19'!F22</f>
        <v>0.8</v>
      </c>
      <c r="U26" s="95">
        <f>'20'!F22</f>
        <v>0</v>
      </c>
      <c r="V26" s="95">
        <f>'21'!F22</f>
        <v>0</v>
      </c>
      <c r="W26" s="95">
        <f>'22'!F22</f>
        <v>0</v>
      </c>
      <c r="X26" s="95">
        <f>'23'!F22</f>
        <v>0</v>
      </c>
      <c r="Y26" s="95">
        <f>'24'!F22</f>
        <v>0</v>
      </c>
      <c r="Z26" s="95">
        <f>'25'!F22</f>
        <v>0</v>
      </c>
      <c r="AA26" s="95">
        <f>'26'!F22</f>
        <v>0</v>
      </c>
      <c r="AB26" s="95">
        <f>'27'!F22</f>
        <v>0</v>
      </c>
      <c r="AC26" s="95">
        <f>'28'!F22</f>
        <v>0</v>
      </c>
      <c r="AD26" s="95">
        <f>'29'!F22</f>
        <v>0</v>
      </c>
      <c r="AE26" s="95">
        <f>'30'!F22</f>
        <v>0</v>
      </c>
      <c r="AF26" s="95">
        <f t="shared" si="1"/>
        <v>10.100000000000001</v>
      </c>
      <c r="AG26" s="13"/>
      <c r="AI26" s="14"/>
      <c r="AJ26" s="17"/>
    </row>
    <row r="27" spans="1:36" x14ac:dyDescent="0.2">
      <c r="A27" s="20" t="s">
        <v>21</v>
      </c>
      <c r="B27" s="95">
        <f>'01'!F23</f>
        <v>0</v>
      </c>
      <c r="C27" s="95">
        <f>'02'!F23</f>
        <v>0</v>
      </c>
      <c r="D27" s="95">
        <f>'03'!F23</f>
        <v>0</v>
      </c>
      <c r="E27" s="95">
        <f>'04'!F23</f>
        <v>0</v>
      </c>
      <c r="F27" s="95">
        <f>'05'!F23</f>
        <v>0</v>
      </c>
      <c r="G27" s="95">
        <f>'06'!F23</f>
        <v>8.6</v>
      </c>
      <c r="H27" s="95">
        <f>'07'!F23</f>
        <v>0</v>
      </c>
      <c r="I27" s="95">
        <f>'08'!F23</f>
        <v>0</v>
      </c>
      <c r="J27" s="95">
        <f>'09'!F23</f>
        <v>0</v>
      </c>
      <c r="K27" s="95">
        <f>'10'!F23</f>
        <v>0.2</v>
      </c>
      <c r="L27" s="95">
        <f>'11'!F23</f>
        <v>0</v>
      </c>
      <c r="M27" s="95">
        <f>'12'!F23</f>
        <v>0</v>
      </c>
      <c r="N27" s="95">
        <f>'13'!F23</f>
        <v>0</v>
      </c>
      <c r="O27" s="95">
        <f>'14'!F23</f>
        <v>0</v>
      </c>
      <c r="P27" s="95">
        <f>'15'!F23</f>
        <v>0</v>
      </c>
      <c r="Q27" s="95">
        <f>'16'!F23</f>
        <v>0</v>
      </c>
      <c r="R27" s="95">
        <f>'17'!F23</f>
        <v>0</v>
      </c>
      <c r="S27" s="95">
        <f>'18'!F23</f>
        <v>4.2</v>
      </c>
      <c r="T27" s="95">
        <f>'19'!F23</f>
        <v>0</v>
      </c>
      <c r="U27" s="95">
        <f>'20'!F23</f>
        <v>0</v>
      </c>
      <c r="V27" s="95">
        <f>'21'!F23</f>
        <v>0</v>
      </c>
      <c r="W27" s="95">
        <f>'22'!F23</f>
        <v>0</v>
      </c>
      <c r="X27" s="95">
        <f>'23'!F23</f>
        <v>0</v>
      </c>
      <c r="Y27" s="95">
        <f>'24'!F23</f>
        <v>0</v>
      </c>
      <c r="Z27" s="95">
        <f>'25'!F23</f>
        <v>0</v>
      </c>
      <c r="AA27" s="95">
        <f>'26'!F23</f>
        <v>0</v>
      </c>
      <c r="AB27" s="95">
        <f>'27'!F23</f>
        <v>0</v>
      </c>
      <c r="AC27" s="95">
        <f>'28'!F23</f>
        <v>0</v>
      </c>
      <c r="AD27" s="95">
        <f>'29'!F23</f>
        <v>0</v>
      </c>
      <c r="AE27" s="95">
        <f>'30'!F23</f>
        <v>0</v>
      </c>
      <c r="AF27" s="95">
        <f t="shared" si="1"/>
        <v>13</v>
      </c>
      <c r="AG27" s="13"/>
      <c r="AI27" s="14"/>
      <c r="AJ27" s="17"/>
    </row>
    <row r="28" spans="1:36" s="6" customFormat="1" x14ac:dyDescent="0.2">
      <c r="A28" s="18" t="s">
        <v>22</v>
      </c>
      <c r="B28" s="77">
        <f>'01'!F24</f>
        <v>0</v>
      </c>
      <c r="C28" s="77">
        <f>'02'!F24</f>
        <v>9.0909090909090922E-3</v>
      </c>
      <c r="D28" s="77">
        <f>'03'!F24</f>
        <v>0</v>
      </c>
      <c r="E28" s="77">
        <f>'04'!F24</f>
        <v>0</v>
      </c>
      <c r="F28" s="77">
        <f>'05'!F24</f>
        <v>0</v>
      </c>
      <c r="G28" s="77">
        <f>'06'!F24</f>
        <v>7.1272727272727279</v>
      </c>
      <c r="H28" s="77">
        <f>'07'!F24</f>
        <v>0</v>
      </c>
      <c r="I28" s="77">
        <f>'08'!F24</f>
        <v>0</v>
      </c>
      <c r="J28" s="77">
        <f>'09'!F24</f>
        <v>0</v>
      </c>
      <c r="K28" s="77">
        <f>'10'!F24</f>
        <v>0.53636363636363638</v>
      </c>
      <c r="L28" s="77">
        <f>'11'!F24</f>
        <v>0.16363636363636364</v>
      </c>
      <c r="M28" s="77">
        <f>'12'!F24</f>
        <v>0</v>
      </c>
      <c r="N28" s="77">
        <f>'13'!F24</f>
        <v>0</v>
      </c>
      <c r="O28" s="77">
        <f>'14'!F24</f>
        <v>0</v>
      </c>
      <c r="P28" s="77">
        <f>'15'!F24</f>
        <v>0</v>
      </c>
      <c r="Q28" s="77">
        <f>'16'!F24</f>
        <v>0</v>
      </c>
      <c r="R28" s="77">
        <f>'17'!F24</f>
        <v>0</v>
      </c>
      <c r="S28" s="77">
        <f>'18'!F24</f>
        <v>3.5636363636363639</v>
      </c>
      <c r="T28" s="77">
        <f>'19'!F24</f>
        <v>0.2818181818181818</v>
      </c>
      <c r="U28" s="77">
        <f>'20'!F24</f>
        <v>0</v>
      </c>
      <c r="V28" s="77">
        <f>'21'!F24</f>
        <v>0</v>
      </c>
      <c r="W28" s="77">
        <f>'22'!F24</f>
        <v>0</v>
      </c>
      <c r="X28" s="77">
        <f>'23'!F24</f>
        <v>0</v>
      </c>
      <c r="Y28" s="77">
        <f>'24'!F24</f>
        <v>0</v>
      </c>
      <c r="Z28" s="77">
        <f>'25'!F24</f>
        <v>0</v>
      </c>
      <c r="AA28" s="77">
        <f>'26'!F24</f>
        <v>0</v>
      </c>
      <c r="AB28" s="77">
        <f>'27'!F24</f>
        <v>0</v>
      </c>
      <c r="AC28" s="77">
        <f>'28'!F24</f>
        <v>0</v>
      </c>
      <c r="AD28" s="77">
        <f>'29'!F24</f>
        <v>0</v>
      </c>
      <c r="AE28" s="77">
        <f>'30'!F24</f>
        <v>0</v>
      </c>
      <c r="AF28" s="19">
        <f>AVERAGE(AF17:AF27)</f>
        <v>11.681818181818182</v>
      </c>
      <c r="AG28" s="21"/>
      <c r="AI28" s="14"/>
      <c r="AJ28" s="14"/>
    </row>
    <row r="29" spans="1:36" x14ac:dyDescent="0.2">
      <c r="A29" s="16" t="s">
        <v>23</v>
      </c>
      <c r="B29" s="95">
        <f>'01'!F25</f>
        <v>0</v>
      </c>
      <c r="C29" s="95">
        <f>'02'!F25</f>
        <v>0</v>
      </c>
      <c r="D29" s="95">
        <f>'03'!F25</f>
        <v>0</v>
      </c>
      <c r="E29" s="95">
        <f>'04'!F25</f>
        <v>0</v>
      </c>
      <c r="F29" s="95">
        <f>'05'!F25</f>
        <v>0</v>
      </c>
      <c r="G29" s="95">
        <f>'06'!F25</f>
        <v>12.799999999999999</v>
      </c>
      <c r="H29" s="95">
        <f>'07'!F25</f>
        <v>0</v>
      </c>
      <c r="I29" s="95">
        <f>'08'!F25</f>
        <v>0</v>
      </c>
      <c r="J29" s="95">
        <f>'09'!F25</f>
        <v>0</v>
      </c>
      <c r="K29" s="95">
        <f>'10'!F25</f>
        <v>0.2</v>
      </c>
      <c r="L29" s="95">
        <f>'11'!F25</f>
        <v>0</v>
      </c>
      <c r="M29" s="95">
        <f>'12'!F25</f>
        <v>0</v>
      </c>
      <c r="N29" s="95">
        <f>'13'!F25</f>
        <v>0</v>
      </c>
      <c r="O29" s="95">
        <f>'14'!F25</f>
        <v>0</v>
      </c>
      <c r="P29" s="95">
        <f>'15'!F25</f>
        <v>0</v>
      </c>
      <c r="Q29" s="95">
        <f>'16'!F25</f>
        <v>0</v>
      </c>
      <c r="R29" s="95">
        <f>'17'!F25</f>
        <v>0</v>
      </c>
      <c r="S29" s="95">
        <f>'18'!F25</f>
        <v>1</v>
      </c>
      <c r="T29" s="95">
        <f>'19'!F25</f>
        <v>0.5</v>
      </c>
      <c r="U29" s="95">
        <f>'20'!F25</f>
        <v>0</v>
      </c>
      <c r="V29" s="95">
        <f>'21'!F25</f>
        <v>0</v>
      </c>
      <c r="W29" s="95">
        <f>'22'!F25</f>
        <v>0</v>
      </c>
      <c r="X29" s="95">
        <f>'23'!F25</f>
        <v>0</v>
      </c>
      <c r="Y29" s="95">
        <f>'24'!F25</f>
        <v>0</v>
      </c>
      <c r="Z29" s="95">
        <f>'25'!F25</f>
        <v>0</v>
      </c>
      <c r="AA29" s="95">
        <f>'26'!F25</f>
        <v>0</v>
      </c>
      <c r="AB29" s="95">
        <f>'27'!F25</f>
        <v>0</v>
      </c>
      <c r="AC29" s="95">
        <f>'28'!F25</f>
        <v>0</v>
      </c>
      <c r="AD29" s="95">
        <f>'29'!F25</f>
        <v>0</v>
      </c>
      <c r="AE29" s="95">
        <f>'30'!F25</f>
        <v>0</v>
      </c>
      <c r="AF29" s="95">
        <f>SUM(B29:AE29)</f>
        <v>14.499999999999998</v>
      </c>
      <c r="AG29" s="13"/>
      <c r="AI29" s="14"/>
      <c r="AJ29" s="17"/>
    </row>
    <row r="30" spans="1:36" x14ac:dyDescent="0.2">
      <c r="A30" s="16" t="s">
        <v>24</v>
      </c>
      <c r="B30" s="95">
        <f>'01'!F26</f>
        <v>0</v>
      </c>
      <c r="C30" s="95">
        <f>'02'!F26</f>
        <v>0</v>
      </c>
      <c r="D30" s="95">
        <f>'03'!F26</f>
        <v>0</v>
      </c>
      <c r="E30" s="95">
        <f>'04'!F26</f>
        <v>0</v>
      </c>
      <c r="F30" s="95">
        <f>'05'!F26</f>
        <v>0</v>
      </c>
      <c r="G30" s="95">
        <f>'06'!F26</f>
        <v>9.6999999999999993</v>
      </c>
      <c r="H30" s="95">
        <f>'07'!F26</f>
        <v>0</v>
      </c>
      <c r="I30" s="95">
        <f>'08'!F26</f>
        <v>0</v>
      </c>
      <c r="J30" s="95">
        <f>'09'!F26</f>
        <v>0</v>
      </c>
      <c r="K30" s="95">
        <f>'10'!F26</f>
        <v>0</v>
      </c>
      <c r="L30" s="95">
        <f>'11'!F26</f>
        <v>0</v>
      </c>
      <c r="M30" s="95">
        <f>'12'!F26</f>
        <v>0</v>
      </c>
      <c r="N30" s="95">
        <f>'13'!F26</f>
        <v>0</v>
      </c>
      <c r="O30" s="95">
        <f>'14'!F26</f>
        <v>0</v>
      </c>
      <c r="P30" s="95">
        <f>'15'!F26</f>
        <v>0</v>
      </c>
      <c r="Q30" s="95">
        <f>'16'!F26</f>
        <v>0</v>
      </c>
      <c r="R30" s="95">
        <f>'17'!F26</f>
        <v>0</v>
      </c>
      <c r="S30" s="95">
        <f>'18'!F26</f>
        <v>0</v>
      </c>
      <c r="T30" s="95">
        <f>'19'!F26</f>
        <v>0</v>
      </c>
      <c r="U30" s="95">
        <f>'20'!F26</f>
        <v>0</v>
      </c>
      <c r="V30" s="95">
        <f>'21'!F26</f>
        <v>0</v>
      </c>
      <c r="W30" s="95">
        <f>'22'!F26</f>
        <v>0</v>
      </c>
      <c r="X30" s="95">
        <f>'23'!F26</f>
        <v>0</v>
      </c>
      <c r="Y30" s="95">
        <f>'24'!F26</f>
        <v>0</v>
      </c>
      <c r="Z30" s="95">
        <f>'25'!F26</f>
        <v>0</v>
      </c>
      <c r="AA30" s="95">
        <f>'26'!F26</f>
        <v>0</v>
      </c>
      <c r="AB30" s="95">
        <f>'27'!F26</f>
        <v>0</v>
      </c>
      <c r="AC30" s="95">
        <f>'28'!F26</f>
        <v>0</v>
      </c>
      <c r="AD30" s="95">
        <f>'29'!F26</f>
        <v>0</v>
      </c>
      <c r="AE30" s="95">
        <f>'30'!F26</f>
        <v>0</v>
      </c>
      <c r="AF30" s="95">
        <f>SUM(B30:AE30)</f>
        <v>9.6999999999999993</v>
      </c>
      <c r="AG30" s="13"/>
      <c r="AI30" s="14"/>
      <c r="AJ30" s="17"/>
    </row>
    <row r="31" spans="1:36" x14ac:dyDescent="0.2">
      <c r="A31" s="18" t="s">
        <v>25</v>
      </c>
      <c r="B31" s="77">
        <f>'01'!F27</f>
        <v>0</v>
      </c>
      <c r="C31" s="77">
        <f>'02'!F27</f>
        <v>0</v>
      </c>
      <c r="D31" s="77">
        <f>'03'!F27</f>
        <v>0</v>
      </c>
      <c r="E31" s="77">
        <f>'04'!F27</f>
        <v>0</v>
      </c>
      <c r="F31" s="77">
        <f>'05'!F27</f>
        <v>0</v>
      </c>
      <c r="G31" s="77">
        <f>'06'!F27</f>
        <v>11.25</v>
      </c>
      <c r="H31" s="77">
        <f>'07'!F27</f>
        <v>0</v>
      </c>
      <c r="I31" s="77">
        <f>'08'!F27</f>
        <v>0</v>
      </c>
      <c r="J31" s="77">
        <f>'09'!F27</f>
        <v>0</v>
      </c>
      <c r="K31" s="77">
        <f>'10'!F27</f>
        <v>0.1</v>
      </c>
      <c r="L31" s="77">
        <f>'11'!F27</f>
        <v>0</v>
      </c>
      <c r="M31" s="77">
        <f>'12'!F27</f>
        <v>0</v>
      </c>
      <c r="N31" s="77">
        <f>'13'!F27</f>
        <v>0</v>
      </c>
      <c r="O31" s="77">
        <f>'14'!F27</f>
        <v>0</v>
      </c>
      <c r="P31" s="77">
        <f>'15'!F27</f>
        <v>0</v>
      </c>
      <c r="Q31" s="77">
        <f>'16'!F27</f>
        <v>0</v>
      </c>
      <c r="R31" s="77">
        <f>'17'!F27</f>
        <v>0</v>
      </c>
      <c r="S31" s="77">
        <f>'18'!F27</f>
        <v>0.5</v>
      </c>
      <c r="T31" s="77">
        <f>'19'!F27</f>
        <v>0.25</v>
      </c>
      <c r="U31" s="77">
        <f>'20'!F27</f>
        <v>0</v>
      </c>
      <c r="V31" s="77">
        <f>'21'!F27</f>
        <v>0</v>
      </c>
      <c r="W31" s="77">
        <f>'22'!F27</f>
        <v>0</v>
      </c>
      <c r="X31" s="77">
        <f>'23'!F27</f>
        <v>0</v>
      </c>
      <c r="Y31" s="77">
        <f>'24'!F27</f>
        <v>0</v>
      </c>
      <c r="Z31" s="77">
        <f>'25'!F27</f>
        <v>0</v>
      </c>
      <c r="AA31" s="77">
        <f>'26'!F27</f>
        <v>0</v>
      </c>
      <c r="AB31" s="77">
        <f>'27'!F27</f>
        <v>0</v>
      </c>
      <c r="AC31" s="77">
        <f>'28'!F27</f>
        <v>0</v>
      </c>
      <c r="AD31" s="77">
        <f>'29'!F27</f>
        <v>0</v>
      </c>
      <c r="AE31" s="77">
        <f>'30'!F27</f>
        <v>0</v>
      </c>
      <c r="AF31" s="19">
        <f>AVERAGE(AF29:AF30)</f>
        <v>12.099999999999998</v>
      </c>
      <c r="AG31" s="13"/>
      <c r="AI31" s="14"/>
      <c r="AJ31" s="14"/>
    </row>
    <row r="32" spans="1:36" x14ac:dyDescent="0.2">
      <c r="A32" s="16" t="s">
        <v>26</v>
      </c>
      <c r="B32" s="95">
        <f>'01'!F28</f>
        <v>0</v>
      </c>
      <c r="C32" s="95">
        <f>'02'!F28</f>
        <v>0</v>
      </c>
      <c r="D32" s="95">
        <f>'03'!F28</f>
        <v>0</v>
      </c>
      <c r="E32" s="95">
        <f>'04'!F28</f>
        <v>0</v>
      </c>
      <c r="F32" s="95">
        <f>'05'!F28</f>
        <v>0</v>
      </c>
      <c r="G32" s="95">
        <f>'06'!F28</f>
        <v>13.1</v>
      </c>
      <c r="H32" s="95">
        <f>'07'!F28</f>
        <v>0</v>
      </c>
      <c r="I32" s="95">
        <f>'08'!F28</f>
        <v>0</v>
      </c>
      <c r="J32" s="95">
        <f>'09'!F28</f>
        <v>0</v>
      </c>
      <c r="K32" s="95">
        <f>'10'!F28</f>
        <v>0.2</v>
      </c>
      <c r="L32" s="95">
        <f>'11'!F28</f>
        <v>0.2</v>
      </c>
      <c r="M32" s="95">
        <f>'12'!F28</f>
        <v>0</v>
      </c>
      <c r="N32" s="95">
        <f>'13'!F28</f>
        <v>0</v>
      </c>
      <c r="O32" s="95">
        <f>'14'!F28</f>
        <v>0</v>
      </c>
      <c r="P32" s="95">
        <f>'15'!F28</f>
        <v>0</v>
      </c>
      <c r="Q32" s="95">
        <f>'16'!F28</f>
        <v>0</v>
      </c>
      <c r="R32" s="95">
        <f>'17'!F28</f>
        <v>0</v>
      </c>
      <c r="S32" s="95">
        <f>'18'!F28</f>
        <v>1.9</v>
      </c>
      <c r="T32" s="95">
        <f>'19'!F28</f>
        <v>0</v>
      </c>
      <c r="U32" s="95">
        <f>'20'!F28</f>
        <v>0</v>
      </c>
      <c r="V32" s="95">
        <f>'21'!F28</f>
        <v>0</v>
      </c>
      <c r="W32" s="95">
        <f>'22'!F28</f>
        <v>0</v>
      </c>
      <c r="X32" s="95">
        <f>'23'!F28</f>
        <v>0</v>
      </c>
      <c r="Y32" s="95">
        <f>'24'!F28</f>
        <v>0</v>
      </c>
      <c r="Z32" s="95">
        <f>'25'!F28</f>
        <v>0</v>
      </c>
      <c r="AA32" s="95">
        <f>'26'!F28</f>
        <v>0</v>
      </c>
      <c r="AB32" s="95">
        <f>'27'!F28</f>
        <v>0</v>
      </c>
      <c r="AC32" s="95">
        <f>'28'!F28</f>
        <v>0</v>
      </c>
      <c r="AD32" s="95">
        <f>'29'!F28</f>
        <v>0</v>
      </c>
      <c r="AE32" s="95">
        <f>'30'!F28</f>
        <v>0</v>
      </c>
      <c r="AF32" s="95">
        <f>SUM(B32:AE32)</f>
        <v>15.399999999999999</v>
      </c>
      <c r="AI32" s="14"/>
      <c r="AJ32" s="17"/>
    </row>
    <row r="33" spans="1:36" x14ac:dyDescent="0.2">
      <c r="A33" s="16" t="s">
        <v>27</v>
      </c>
      <c r="B33" s="95">
        <f>'01'!F29</f>
        <v>0</v>
      </c>
      <c r="C33" s="95">
        <f>'02'!F29</f>
        <v>0</v>
      </c>
      <c r="D33" s="95">
        <f>'03'!F29</f>
        <v>0</v>
      </c>
      <c r="E33" s="95">
        <f>'04'!F29</f>
        <v>0</v>
      </c>
      <c r="F33" s="95">
        <f>'05'!F29</f>
        <v>0</v>
      </c>
      <c r="G33" s="95">
        <f>'06'!F29</f>
        <v>8</v>
      </c>
      <c r="H33" s="95">
        <f>'07'!F29</f>
        <v>0</v>
      </c>
      <c r="I33" s="95">
        <f>'08'!F29</f>
        <v>0</v>
      </c>
      <c r="J33" s="95">
        <f>'09'!F29</f>
        <v>0</v>
      </c>
      <c r="K33" s="95">
        <f>'10'!F29</f>
        <v>0</v>
      </c>
      <c r="L33" s="95">
        <f>'11'!F29</f>
        <v>0</v>
      </c>
      <c r="M33" s="95">
        <f>'12'!F29</f>
        <v>0</v>
      </c>
      <c r="N33" s="95">
        <f>'13'!F29</f>
        <v>0</v>
      </c>
      <c r="O33" s="95">
        <f>'14'!F29</f>
        <v>0</v>
      </c>
      <c r="P33" s="95">
        <f>'15'!F29</f>
        <v>0</v>
      </c>
      <c r="Q33" s="95">
        <f>'16'!F29</f>
        <v>0</v>
      </c>
      <c r="R33" s="95">
        <f>'17'!F29</f>
        <v>0</v>
      </c>
      <c r="S33" s="95">
        <f>'18'!F29</f>
        <v>0</v>
      </c>
      <c r="T33" s="95">
        <f>'19'!F29</f>
        <v>0</v>
      </c>
      <c r="U33" s="95">
        <f>'20'!F29</f>
        <v>0</v>
      </c>
      <c r="V33" s="95">
        <f>'21'!F29</f>
        <v>0</v>
      </c>
      <c r="W33" s="95">
        <f>'22'!F29</f>
        <v>0</v>
      </c>
      <c r="X33" s="95">
        <f>'23'!F29</f>
        <v>0</v>
      </c>
      <c r="Y33" s="95">
        <f>'24'!F29</f>
        <v>0</v>
      </c>
      <c r="Z33" s="95">
        <f>'25'!F29</f>
        <v>0</v>
      </c>
      <c r="AA33" s="95">
        <f>'26'!F29</f>
        <v>0</v>
      </c>
      <c r="AB33" s="95">
        <f>'27'!F29</f>
        <v>0</v>
      </c>
      <c r="AC33" s="95">
        <f>'28'!F29</f>
        <v>0</v>
      </c>
      <c r="AD33" s="95">
        <f>'29'!F29</f>
        <v>0</v>
      </c>
      <c r="AE33" s="95">
        <f>'30'!F29</f>
        <v>0</v>
      </c>
      <c r="AF33" s="95">
        <f>SUM(B33:AE33)</f>
        <v>8</v>
      </c>
      <c r="AI33" s="14"/>
      <c r="AJ33" s="17"/>
    </row>
    <row r="34" spans="1:36" x14ac:dyDescent="0.2">
      <c r="A34" s="16" t="s">
        <v>28</v>
      </c>
      <c r="B34" s="95">
        <f>'01'!F30</f>
        <v>0</v>
      </c>
      <c r="C34" s="95">
        <f>'02'!F30</f>
        <v>0</v>
      </c>
      <c r="D34" s="95">
        <f>'03'!F30</f>
        <v>0</v>
      </c>
      <c r="E34" s="95">
        <f>'04'!F30</f>
        <v>0</v>
      </c>
      <c r="F34" s="95">
        <f>'05'!F30</f>
        <v>0</v>
      </c>
      <c r="G34" s="95">
        <f>'06'!F30</f>
        <v>6.3</v>
      </c>
      <c r="H34" s="95">
        <f>'07'!F30</f>
        <v>0</v>
      </c>
      <c r="I34" s="95">
        <f>'08'!F30</f>
        <v>0</v>
      </c>
      <c r="J34" s="95">
        <f>'09'!F30</f>
        <v>0</v>
      </c>
      <c r="K34" s="95">
        <f>'10'!F30</f>
        <v>0</v>
      </c>
      <c r="L34" s="95">
        <f>'11'!F30</f>
        <v>0</v>
      </c>
      <c r="M34" s="95">
        <f>'12'!F30</f>
        <v>0</v>
      </c>
      <c r="N34" s="95">
        <f>'13'!F30</f>
        <v>0</v>
      </c>
      <c r="O34" s="95">
        <f>'14'!F30</f>
        <v>0</v>
      </c>
      <c r="P34" s="95">
        <f>'15'!F30</f>
        <v>0</v>
      </c>
      <c r="Q34" s="95">
        <f>'16'!F30</f>
        <v>0</v>
      </c>
      <c r="R34" s="95">
        <f>'17'!F30</f>
        <v>0</v>
      </c>
      <c r="S34" s="95">
        <f>'18'!F30</f>
        <v>0</v>
      </c>
      <c r="T34" s="95">
        <f>'19'!F30</f>
        <v>1</v>
      </c>
      <c r="U34" s="95">
        <f>'20'!F30</f>
        <v>0</v>
      </c>
      <c r="V34" s="95">
        <f>'21'!F30</f>
        <v>0</v>
      </c>
      <c r="W34" s="95">
        <f>'22'!F30</f>
        <v>0</v>
      </c>
      <c r="X34" s="95">
        <f>'23'!F30</f>
        <v>0</v>
      </c>
      <c r="Y34" s="95">
        <f>'24'!F30</f>
        <v>0</v>
      </c>
      <c r="Z34" s="95">
        <f>'25'!F30</f>
        <v>0</v>
      </c>
      <c r="AA34" s="95">
        <f>'26'!F30</f>
        <v>0</v>
      </c>
      <c r="AB34" s="95">
        <f>'27'!F30</f>
        <v>0</v>
      </c>
      <c r="AC34" s="95">
        <f>'28'!F30</f>
        <v>0</v>
      </c>
      <c r="AD34" s="95">
        <f>'29'!F30</f>
        <v>0</v>
      </c>
      <c r="AE34" s="95">
        <f>'30'!F30</f>
        <v>0</v>
      </c>
      <c r="AF34" s="95">
        <f>SUM(B34:AE34)</f>
        <v>7.3</v>
      </c>
      <c r="AG34" s="13"/>
      <c r="AI34" s="14"/>
      <c r="AJ34" s="17"/>
    </row>
    <row r="35" spans="1:36" x14ac:dyDescent="0.2">
      <c r="A35" s="18" t="s">
        <v>29</v>
      </c>
      <c r="B35" s="77">
        <f>'01'!F31</f>
        <v>0</v>
      </c>
      <c r="C35" s="77">
        <f>'02'!F31</f>
        <v>0</v>
      </c>
      <c r="D35" s="77">
        <f>'03'!F31</f>
        <v>0</v>
      </c>
      <c r="E35" s="77">
        <f>'04'!F31</f>
        <v>0</v>
      </c>
      <c r="F35" s="77">
        <f>'05'!F31</f>
        <v>0</v>
      </c>
      <c r="G35" s="77">
        <f>'06'!F31</f>
        <v>9.1333333333333346</v>
      </c>
      <c r="H35" s="77">
        <f>'07'!F31</f>
        <v>0</v>
      </c>
      <c r="I35" s="77">
        <f>'08'!F31</f>
        <v>0</v>
      </c>
      <c r="J35" s="77">
        <f>'09'!F31</f>
        <v>0</v>
      </c>
      <c r="K35" s="77">
        <f>'10'!F31</f>
        <v>6.6666666666666666E-2</v>
      </c>
      <c r="L35" s="77">
        <f>'11'!F31</f>
        <v>6.6666666666666666E-2</v>
      </c>
      <c r="M35" s="77">
        <f>'12'!F31</f>
        <v>0</v>
      </c>
      <c r="N35" s="77">
        <f>'13'!F31</f>
        <v>0</v>
      </c>
      <c r="O35" s="77">
        <f>'14'!F31</f>
        <v>0</v>
      </c>
      <c r="P35" s="77">
        <f>'15'!F31</f>
        <v>0</v>
      </c>
      <c r="Q35" s="77">
        <f>'16'!F31</f>
        <v>0</v>
      </c>
      <c r="R35" s="77">
        <f>'17'!F31</f>
        <v>0</v>
      </c>
      <c r="S35" s="77">
        <f>'18'!F31</f>
        <v>0.6333333333333333</v>
      </c>
      <c r="T35" s="77">
        <f>'19'!F31</f>
        <v>0.33333333333333331</v>
      </c>
      <c r="U35" s="77">
        <f>'20'!F31</f>
        <v>0</v>
      </c>
      <c r="V35" s="77">
        <f>'21'!F31</f>
        <v>0</v>
      </c>
      <c r="W35" s="77">
        <f>'22'!F31</f>
        <v>0</v>
      </c>
      <c r="X35" s="77">
        <f>'23'!F31</f>
        <v>0</v>
      </c>
      <c r="Y35" s="77">
        <f>'24'!F31</f>
        <v>0</v>
      </c>
      <c r="Z35" s="77">
        <f>'25'!F31</f>
        <v>0</v>
      </c>
      <c r="AA35" s="77">
        <f>'26'!F31</f>
        <v>0</v>
      </c>
      <c r="AB35" s="77">
        <f>'27'!F31</f>
        <v>0</v>
      </c>
      <c r="AC35" s="77">
        <f>'28'!F31</f>
        <v>0</v>
      </c>
      <c r="AD35" s="77">
        <f>'29'!F31</f>
        <v>0</v>
      </c>
      <c r="AE35" s="77">
        <f>'30'!F31</f>
        <v>0</v>
      </c>
      <c r="AF35" s="19">
        <f>AVERAGE(AF32:AF34)</f>
        <v>10.233333333333333</v>
      </c>
      <c r="AG35" s="13"/>
      <c r="AI35" s="14"/>
      <c r="AJ35" s="14"/>
    </row>
    <row r="36" spans="1:36" x14ac:dyDescent="0.2">
      <c r="A36" s="16" t="s">
        <v>47</v>
      </c>
      <c r="B36" s="95">
        <f>'01'!F32</f>
        <v>0</v>
      </c>
      <c r="C36" s="95">
        <f>'02'!F32</f>
        <v>0</v>
      </c>
      <c r="D36" s="95">
        <f>'03'!F32</f>
        <v>0</v>
      </c>
      <c r="E36" s="95">
        <f>'04'!F32</f>
        <v>0</v>
      </c>
      <c r="F36" s="95">
        <f>'05'!F32</f>
        <v>0</v>
      </c>
      <c r="G36" s="95">
        <f>'06'!F32</f>
        <v>18</v>
      </c>
      <c r="H36" s="95">
        <f>'07'!F32</f>
        <v>0</v>
      </c>
      <c r="I36" s="95">
        <f>'08'!F32</f>
        <v>0</v>
      </c>
      <c r="J36" s="95">
        <f>'09'!F32</f>
        <v>0</v>
      </c>
      <c r="K36" s="95">
        <f>'10'!F32</f>
        <v>0.2</v>
      </c>
      <c r="L36" s="95">
        <f>'11'!F32</f>
        <v>0.6</v>
      </c>
      <c r="M36" s="95">
        <f>'12'!F32</f>
        <v>0</v>
      </c>
      <c r="N36" s="95">
        <f>'13'!F32</f>
        <v>0</v>
      </c>
      <c r="O36" s="95">
        <f>'14'!F32</f>
        <v>0</v>
      </c>
      <c r="P36" s="95">
        <f>'15'!F32</f>
        <v>0</v>
      </c>
      <c r="Q36" s="95">
        <f>'16'!F32</f>
        <v>0</v>
      </c>
      <c r="R36" s="95">
        <f>'17'!F32</f>
        <v>0</v>
      </c>
      <c r="S36" s="95">
        <f>'18'!F32</f>
        <v>0.1</v>
      </c>
      <c r="T36" s="95">
        <f>'19'!F32</f>
        <v>0</v>
      </c>
      <c r="U36" s="95">
        <f>'20'!F32</f>
        <v>0</v>
      </c>
      <c r="V36" s="95">
        <f>'21'!F32</f>
        <v>0</v>
      </c>
      <c r="W36" s="95">
        <f>'22'!F32</f>
        <v>0</v>
      </c>
      <c r="X36" s="95">
        <f>'23'!F32</f>
        <v>0</v>
      </c>
      <c r="Y36" s="95">
        <f>'24'!F32</f>
        <v>0</v>
      </c>
      <c r="Z36" s="95">
        <f>'25'!F32</f>
        <v>0</v>
      </c>
      <c r="AA36" s="95">
        <f>'26'!F32</f>
        <v>0</v>
      </c>
      <c r="AB36" s="95">
        <f>'27'!F32</f>
        <v>0</v>
      </c>
      <c r="AC36" s="95">
        <f>'28'!F32</f>
        <v>0</v>
      </c>
      <c r="AD36" s="95">
        <f>'29'!F32</f>
        <v>0</v>
      </c>
      <c r="AE36" s="95">
        <f>'30'!F32</f>
        <v>0</v>
      </c>
      <c r="AF36" s="95">
        <f t="shared" ref="AF36:AF44" si="2">SUM(B36:AE36)</f>
        <v>18.900000000000002</v>
      </c>
      <c r="AG36" s="13"/>
      <c r="AI36" s="14"/>
      <c r="AJ36" s="14"/>
    </row>
    <row r="37" spans="1:36" x14ac:dyDescent="0.2">
      <c r="A37" s="16" t="s">
        <v>30</v>
      </c>
      <c r="B37" s="95">
        <f>'01'!F33</f>
        <v>0</v>
      </c>
      <c r="C37" s="95">
        <f>'02'!F33</f>
        <v>0</v>
      </c>
      <c r="D37" s="95">
        <f>'03'!F33</f>
        <v>0</v>
      </c>
      <c r="E37" s="95">
        <f>'04'!F33</f>
        <v>0</v>
      </c>
      <c r="F37" s="95">
        <f>'05'!F33</f>
        <v>0</v>
      </c>
      <c r="G37" s="95">
        <f>'06'!F33</f>
        <v>16.399999999999999</v>
      </c>
      <c r="H37" s="95">
        <f>'07'!F33</f>
        <v>0</v>
      </c>
      <c r="I37" s="95">
        <f>'08'!F33</f>
        <v>0</v>
      </c>
      <c r="J37" s="95">
        <f>'09'!F33</f>
        <v>0</v>
      </c>
      <c r="K37" s="95">
        <f>'10'!F33</f>
        <v>0.6</v>
      </c>
      <c r="L37" s="95">
        <f>'11'!F33</f>
        <v>0</v>
      </c>
      <c r="M37" s="95">
        <f>'12'!F33</f>
        <v>0</v>
      </c>
      <c r="N37" s="95">
        <f>'13'!F33</f>
        <v>0</v>
      </c>
      <c r="O37" s="95">
        <f>'14'!F33</f>
        <v>0</v>
      </c>
      <c r="P37" s="95">
        <f>'15'!F33</f>
        <v>0</v>
      </c>
      <c r="Q37" s="95">
        <f>'16'!F33</f>
        <v>0</v>
      </c>
      <c r="R37" s="95">
        <f>'17'!F33</f>
        <v>0</v>
      </c>
      <c r="S37" s="95">
        <f>'18'!F33</f>
        <v>4.2</v>
      </c>
      <c r="T37" s="95">
        <f>'19'!F33</f>
        <v>0</v>
      </c>
      <c r="U37" s="95">
        <f>'20'!F33</f>
        <v>0</v>
      </c>
      <c r="V37" s="95">
        <f>'21'!F33</f>
        <v>0</v>
      </c>
      <c r="W37" s="95">
        <f>'22'!F33</f>
        <v>0</v>
      </c>
      <c r="X37" s="95">
        <f>'23'!F33</f>
        <v>0</v>
      </c>
      <c r="Y37" s="95">
        <f>'24'!F33</f>
        <v>0</v>
      </c>
      <c r="Z37" s="95">
        <f>'25'!F33</f>
        <v>0</v>
      </c>
      <c r="AA37" s="95">
        <f>'26'!F33</f>
        <v>0</v>
      </c>
      <c r="AB37" s="95">
        <f>'27'!F33</f>
        <v>0</v>
      </c>
      <c r="AC37" s="95">
        <f>'28'!F33</f>
        <v>0</v>
      </c>
      <c r="AD37" s="95">
        <f>'29'!F33</f>
        <v>0</v>
      </c>
      <c r="AE37" s="95">
        <f>'30'!F33</f>
        <v>0</v>
      </c>
      <c r="AF37" s="95">
        <f t="shared" si="2"/>
        <v>21.2</v>
      </c>
      <c r="AG37" s="13"/>
      <c r="AI37" s="14"/>
      <c r="AJ37" s="17"/>
    </row>
    <row r="38" spans="1:36" x14ac:dyDescent="0.2">
      <c r="A38" s="16" t="s">
        <v>31</v>
      </c>
      <c r="B38" s="95">
        <f>'01'!F34</f>
        <v>0</v>
      </c>
      <c r="C38" s="95">
        <f>'02'!F34</f>
        <v>0</v>
      </c>
      <c r="D38" s="95">
        <f>'03'!F34</f>
        <v>0</v>
      </c>
      <c r="E38" s="95">
        <f>'04'!F34</f>
        <v>0</v>
      </c>
      <c r="F38" s="95">
        <f>'05'!F34</f>
        <v>0</v>
      </c>
      <c r="G38" s="95">
        <f>'06'!F34</f>
        <v>31.4</v>
      </c>
      <c r="H38" s="95">
        <f>'07'!F34</f>
        <v>0</v>
      </c>
      <c r="I38" s="95">
        <f>'08'!F34</f>
        <v>0</v>
      </c>
      <c r="J38" s="95">
        <f>'09'!F34</f>
        <v>0.5</v>
      </c>
      <c r="K38" s="95">
        <f>'10'!F34</f>
        <v>1.1000000000000001</v>
      </c>
      <c r="L38" s="95">
        <f>'11'!F34</f>
        <v>0.60000000000000009</v>
      </c>
      <c r="M38" s="95">
        <f>'12'!F34</f>
        <v>0</v>
      </c>
      <c r="N38" s="95">
        <f>'13'!F34</f>
        <v>0</v>
      </c>
      <c r="O38" s="95">
        <f>'14'!F34</f>
        <v>0</v>
      </c>
      <c r="P38" s="95">
        <f>'15'!F34</f>
        <v>0</v>
      </c>
      <c r="Q38" s="95">
        <f>'16'!F34</f>
        <v>0</v>
      </c>
      <c r="R38" s="95">
        <f>'17'!F34</f>
        <v>0</v>
      </c>
      <c r="S38" s="95">
        <f>'18'!F34</f>
        <v>0</v>
      </c>
      <c r="T38" s="95">
        <f>'19'!F34</f>
        <v>0</v>
      </c>
      <c r="U38" s="95">
        <f>'20'!F34</f>
        <v>0</v>
      </c>
      <c r="V38" s="95">
        <f>'21'!F34</f>
        <v>0</v>
      </c>
      <c r="W38" s="95">
        <f>'22'!F34</f>
        <v>0</v>
      </c>
      <c r="X38" s="95">
        <f>'23'!F34</f>
        <v>0</v>
      </c>
      <c r="Y38" s="95">
        <f>'24'!F34</f>
        <v>0</v>
      </c>
      <c r="Z38" s="95">
        <f>'25'!F34</f>
        <v>0</v>
      </c>
      <c r="AA38" s="95">
        <f>'26'!F34</f>
        <v>0</v>
      </c>
      <c r="AB38" s="95">
        <f>'27'!F34</f>
        <v>0</v>
      </c>
      <c r="AC38" s="95">
        <f>'28'!F34</f>
        <v>0</v>
      </c>
      <c r="AD38" s="95">
        <f>'29'!F34</f>
        <v>0</v>
      </c>
      <c r="AE38" s="95">
        <f>'30'!F34</f>
        <v>0</v>
      </c>
      <c r="AF38" s="95">
        <f t="shared" si="2"/>
        <v>33.6</v>
      </c>
      <c r="AG38" s="13"/>
      <c r="AI38" s="14"/>
      <c r="AJ38" s="17"/>
    </row>
    <row r="39" spans="1:36" x14ac:dyDescent="0.2">
      <c r="A39" s="16" t="s">
        <v>32</v>
      </c>
      <c r="B39" s="95">
        <f>'01'!F35</f>
        <v>0</v>
      </c>
      <c r="C39" s="95">
        <f>'02'!F35</f>
        <v>0</v>
      </c>
      <c r="D39" s="95">
        <f>'03'!F35</f>
        <v>0</v>
      </c>
      <c r="E39" s="95">
        <f>'04'!F35</f>
        <v>0</v>
      </c>
      <c r="F39" s="95">
        <f>'05'!F35</f>
        <v>0</v>
      </c>
      <c r="G39" s="95">
        <f>'06'!F35</f>
        <v>4.3</v>
      </c>
      <c r="H39" s="95">
        <f>'07'!F35</f>
        <v>0</v>
      </c>
      <c r="I39" s="95">
        <f>'08'!F35</f>
        <v>0</v>
      </c>
      <c r="J39" s="95">
        <f>'09'!F35</f>
        <v>0</v>
      </c>
      <c r="K39" s="95">
        <f>'10'!F35</f>
        <v>0.6</v>
      </c>
      <c r="L39" s="95">
        <f>'11'!F35</f>
        <v>0</v>
      </c>
      <c r="M39" s="95">
        <f>'12'!F35</f>
        <v>0</v>
      </c>
      <c r="N39" s="95">
        <f>'13'!F35</f>
        <v>0</v>
      </c>
      <c r="O39" s="95">
        <f>'14'!F35</f>
        <v>0</v>
      </c>
      <c r="P39" s="95">
        <f>'15'!F35</f>
        <v>0</v>
      </c>
      <c r="Q39" s="95">
        <f>'16'!F35</f>
        <v>0</v>
      </c>
      <c r="R39" s="95">
        <f>'17'!F35</f>
        <v>0</v>
      </c>
      <c r="S39" s="95">
        <f>'18'!F35</f>
        <v>5.7</v>
      </c>
      <c r="T39" s="95">
        <f>'19'!F35</f>
        <v>0</v>
      </c>
      <c r="U39" s="95">
        <f>'20'!F35</f>
        <v>0</v>
      </c>
      <c r="V39" s="95">
        <f>'21'!F35</f>
        <v>0</v>
      </c>
      <c r="W39" s="95">
        <f>'22'!F35</f>
        <v>0</v>
      </c>
      <c r="X39" s="95">
        <f>'23'!F35</f>
        <v>0</v>
      </c>
      <c r="Y39" s="95">
        <f>'24'!F35</f>
        <v>0</v>
      </c>
      <c r="Z39" s="95">
        <f>'25'!F35</f>
        <v>0</v>
      </c>
      <c r="AA39" s="95">
        <f>'26'!F35</f>
        <v>0</v>
      </c>
      <c r="AB39" s="95">
        <f>'27'!F35</f>
        <v>0</v>
      </c>
      <c r="AC39" s="95">
        <f>'28'!F35</f>
        <v>0</v>
      </c>
      <c r="AD39" s="95">
        <f>'29'!F35</f>
        <v>0</v>
      </c>
      <c r="AE39" s="95">
        <f>'30'!F35</f>
        <v>0</v>
      </c>
      <c r="AF39" s="95">
        <f t="shared" si="2"/>
        <v>10.6</v>
      </c>
      <c r="AG39" s="13"/>
      <c r="AI39" s="14"/>
      <c r="AJ39" s="17"/>
    </row>
    <row r="40" spans="1:36" x14ac:dyDescent="0.2">
      <c r="A40" s="16" t="s">
        <v>48</v>
      </c>
      <c r="B40" s="95">
        <f>'01'!F36</f>
        <v>0</v>
      </c>
      <c r="C40" s="95">
        <f>'02'!F36</f>
        <v>0</v>
      </c>
      <c r="D40" s="95">
        <f>'03'!F36</f>
        <v>0</v>
      </c>
      <c r="E40" s="95">
        <f>'04'!F36</f>
        <v>0</v>
      </c>
      <c r="F40" s="95">
        <f>'05'!F36</f>
        <v>0</v>
      </c>
      <c r="G40" s="95">
        <f>'06'!F36</f>
        <v>20</v>
      </c>
      <c r="H40" s="95">
        <f>'07'!F36</f>
        <v>0</v>
      </c>
      <c r="I40" s="95">
        <f>'08'!F36</f>
        <v>0</v>
      </c>
      <c r="J40" s="95">
        <f>'09'!F36</f>
        <v>0</v>
      </c>
      <c r="K40" s="95">
        <f>'10'!F36</f>
        <v>0.5</v>
      </c>
      <c r="L40" s="95">
        <f>'11'!F36</f>
        <v>0.2</v>
      </c>
      <c r="M40" s="95">
        <f>'12'!F36</f>
        <v>0</v>
      </c>
      <c r="N40" s="95">
        <f>'13'!F36</f>
        <v>0</v>
      </c>
      <c r="O40" s="95">
        <f>'14'!F36</f>
        <v>0</v>
      </c>
      <c r="P40" s="95">
        <f>'15'!F36</f>
        <v>0</v>
      </c>
      <c r="Q40" s="95">
        <f>'16'!F36</f>
        <v>0</v>
      </c>
      <c r="R40" s="95">
        <f>'17'!F36</f>
        <v>0</v>
      </c>
      <c r="S40" s="95">
        <f>'18'!F36</f>
        <v>4.6000000000000005</v>
      </c>
      <c r="T40" s="95">
        <f>'19'!F36</f>
        <v>0</v>
      </c>
      <c r="U40" s="95">
        <f>'20'!F36</f>
        <v>0</v>
      </c>
      <c r="V40" s="95">
        <f>'21'!F36</f>
        <v>0</v>
      </c>
      <c r="W40" s="95">
        <f>'22'!F36</f>
        <v>0</v>
      </c>
      <c r="X40" s="95">
        <f>'23'!F36</f>
        <v>0</v>
      </c>
      <c r="Y40" s="95">
        <f>'24'!F36</f>
        <v>0</v>
      </c>
      <c r="Z40" s="95">
        <f>'25'!F36</f>
        <v>0</v>
      </c>
      <c r="AA40" s="95">
        <f>'26'!F36</f>
        <v>0</v>
      </c>
      <c r="AB40" s="95">
        <f>'27'!F36</f>
        <v>0</v>
      </c>
      <c r="AC40" s="95">
        <f>'28'!F36</f>
        <v>0</v>
      </c>
      <c r="AD40" s="95">
        <f>'29'!F36</f>
        <v>0</v>
      </c>
      <c r="AE40" s="95">
        <f>'30'!F36</f>
        <v>0</v>
      </c>
      <c r="AF40" s="95">
        <f t="shared" si="2"/>
        <v>25.3</v>
      </c>
      <c r="AG40" s="13"/>
      <c r="AI40" s="14"/>
      <c r="AJ40" s="17"/>
    </row>
    <row r="41" spans="1:36" x14ac:dyDescent="0.2">
      <c r="A41" s="16" t="s">
        <v>34</v>
      </c>
      <c r="B41" s="95">
        <f>'01'!F37</f>
        <v>0</v>
      </c>
      <c r="C41" s="95">
        <f>'02'!F37</f>
        <v>0</v>
      </c>
      <c r="D41" s="95">
        <f>'03'!F37</f>
        <v>0</v>
      </c>
      <c r="E41" s="95">
        <f>'04'!F37</f>
        <v>0</v>
      </c>
      <c r="F41" s="95">
        <f>'05'!F37</f>
        <v>0</v>
      </c>
      <c r="G41" s="95">
        <f>'06'!F37</f>
        <v>19.2</v>
      </c>
      <c r="H41" s="95">
        <f>'07'!F37</f>
        <v>0</v>
      </c>
      <c r="I41" s="95">
        <f>'08'!F37</f>
        <v>0</v>
      </c>
      <c r="J41" s="95">
        <f>'09'!F37</f>
        <v>0</v>
      </c>
      <c r="K41" s="95">
        <f>'10'!F37</f>
        <v>0.7</v>
      </c>
      <c r="L41" s="95">
        <f>'11'!F37</f>
        <v>0</v>
      </c>
      <c r="M41" s="95">
        <f>'12'!F37</f>
        <v>0</v>
      </c>
      <c r="N41" s="95">
        <f>'13'!F37</f>
        <v>0</v>
      </c>
      <c r="O41" s="95">
        <f>'14'!F37</f>
        <v>0</v>
      </c>
      <c r="P41" s="95">
        <f>'15'!F37</f>
        <v>0</v>
      </c>
      <c r="Q41" s="95">
        <f>'16'!F37</f>
        <v>0</v>
      </c>
      <c r="R41" s="95">
        <f>'17'!F37</f>
        <v>0</v>
      </c>
      <c r="S41" s="95">
        <f>'18'!F37</f>
        <v>4.9000000000000004</v>
      </c>
      <c r="T41" s="95">
        <f>'19'!F37</f>
        <v>0.3</v>
      </c>
      <c r="U41" s="95">
        <f>'20'!F37</f>
        <v>0</v>
      </c>
      <c r="V41" s="95">
        <f>'21'!F37</f>
        <v>0</v>
      </c>
      <c r="W41" s="95">
        <f>'22'!F37</f>
        <v>0</v>
      </c>
      <c r="X41" s="95">
        <f>'23'!F37</f>
        <v>0</v>
      </c>
      <c r="Y41" s="95">
        <f>'24'!F37</f>
        <v>0</v>
      </c>
      <c r="Z41" s="95">
        <f>'25'!F37</f>
        <v>0</v>
      </c>
      <c r="AA41" s="95">
        <f>'26'!F37</f>
        <v>0</v>
      </c>
      <c r="AB41" s="95">
        <f>'27'!F37</f>
        <v>0</v>
      </c>
      <c r="AC41" s="95">
        <f>'28'!F37</f>
        <v>0</v>
      </c>
      <c r="AD41" s="95">
        <f>'29'!F37</f>
        <v>0</v>
      </c>
      <c r="AE41" s="95">
        <f>'30'!F37</f>
        <v>0</v>
      </c>
      <c r="AF41" s="95">
        <f t="shared" si="2"/>
        <v>25.099999999999998</v>
      </c>
      <c r="AG41" s="13"/>
      <c r="AI41" s="14"/>
      <c r="AJ41" s="17"/>
    </row>
    <row r="42" spans="1:36" x14ac:dyDescent="0.2">
      <c r="A42" s="16" t="s">
        <v>35</v>
      </c>
      <c r="B42" s="95">
        <f>'01'!F38</f>
        <v>0</v>
      </c>
      <c r="C42" s="95">
        <f>'02'!F38</f>
        <v>0</v>
      </c>
      <c r="D42" s="95">
        <f>'03'!F38</f>
        <v>0</v>
      </c>
      <c r="E42" s="95">
        <f>'04'!F38</f>
        <v>0</v>
      </c>
      <c r="F42" s="95">
        <f>'05'!F38</f>
        <v>0</v>
      </c>
      <c r="G42" s="95">
        <f>'06'!F38</f>
        <v>14.5</v>
      </c>
      <c r="H42" s="95">
        <f>'07'!F38</f>
        <v>0</v>
      </c>
      <c r="I42" s="95">
        <f>'08'!F38</f>
        <v>0</v>
      </c>
      <c r="J42" s="95">
        <f>'09'!F38</f>
        <v>0</v>
      </c>
      <c r="K42" s="95">
        <f>'10'!F38</f>
        <v>0</v>
      </c>
      <c r="L42" s="95">
        <f>'11'!F38</f>
        <v>0</v>
      </c>
      <c r="M42" s="95">
        <f>'12'!F38</f>
        <v>0</v>
      </c>
      <c r="N42" s="95">
        <f>'13'!F38</f>
        <v>0</v>
      </c>
      <c r="O42" s="95">
        <f>'14'!F38</f>
        <v>0</v>
      </c>
      <c r="P42" s="95">
        <f>'15'!F38</f>
        <v>0</v>
      </c>
      <c r="Q42" s="95">
        <f>'16'!F38</f>
        <v>0</v>
      </c>
      <c r="R42" s="95">
        <f>'17'!F38</f>
        <v>0</v>
      </c>
      <c r="S42" s="95">
        <f>'18'!F38</f>
        <v>15.8</v>
      </c>
      <c r="T42" s="95">
        <f>'19'!F38</f>
        <v>0</v>
      </c>
      <c r="U42" s="95">
        <f>'20'!F38</f>
        <v>0</v>
      </c>
      <c r="V42" s="95">
        <f>'21'!F38</f>
        <v>0</v>
      </c>
      <c r="W42" s="95">
        <f>'22'!F38</f>
        <v>0</v>
      </c>
      <c r="X42" s="95">
        <f>'23'!F38</f>
        <v>0</v>
      </c>
      <c r="Y42" s="95">
        <f>'24'!F38</f>
        <v>0</v>
      </c>
      <c r="Z42" s="95">
        <f>'25'!F38</f>
        <v>0</v>
      </c>
      <c r="AA42" s="95">
        <f>'26'!F38</f>
        <v>0</v>
      </c>
      <c r="AB42" s="95">
        <f>'27'!F38</f>
        <v>0</v>
      </c>
      <c r="AC42" s="95">
        <f>'28'!F38</f>
        <v>0</v>
      </c>
      <c r="AD42" s="95">
        <f>'29'!F38</f>
        <v>0</v>
      </c>
      <c r="AE42" s="95">
        <f>'30'!F38</f>
        <v>0</v>
      </c>
      <c r="AF42" s="95">
        <f t="shared" si="2"/>
        <v>30.3</v>
      </c>
      <c r="AG42" s="13"/>
      <c r="AI42" s="14"/>
      <c r="AJ42" s="17"/>
    </row>
    <row r="43" spans="1:36" x14ac:dyDescent="0.2">
      <c r="A43" s="16" t="s">
        <v>36</v>
      </c>
      <c r="B43" s="95">
        <f>'01'!F39</f>
        <v>0</v>
      </c>
      <c r="C43" s="95">
        <f>'02'!F39</f>
        <v>0</v>
      </c>
      <c r="D43" s="95">
        <f>'03'!F39</f>
        <v>0</v>
      </c>
      <c r="E43" s="95">
        <f>'04'!F39</f>
        <v>0</v>
      </c>
      <c r="F43" s="95">
        <f>'05'!F39</f>
        <v>0</v>
      </c>
      <c r="G43" s="95">
        <f>'06'!F39</f>
        <v>43.7</v>
      </c>
      <c r="H43" s="95">
        <f>'07'!F39</f>
        <v>0</v>
      </c>
      <c r="I43" s="95">
        <f>'08'!F39</f>
        <v>0</v>
      </c>
      <c r="J43" s="95">
        <f>'09'!F39</f>
        <v>1.9</v>
      </c>
      <c r="K43" s="95">
        <f>'10'!F39</f>
        <v>0.8</v>
      </c>
      <c r="L43" s="95">
        <f>'11'!F39</f>
        <v>2</v>
      </c>
      <c r="M43" s="95">
        <f>'12'!F39</f>
        <v>0</v>
      </c>
      <c r="N43" s="95">
        <f>'13'!F39</f>
        <v>0</v>
      </c>
      <c r="O43" s="95">
        <f>'14'!F39</f>
        <v>0</v>
      </c>
      <c r="P43" s="95">
        <f>'15'!F39</f>
        <v>0</v>
      </c>
      <c r="Q43" s="95">
        <f>'16'!F39</f>
        <v>2</v>
      </c>
      <c r="R43" s="95">
        <f>'17'!F39</f>
        <v>0</v>
      </c>
      <c r="S43" s="95">
        <f>'18'!F39</f>
        <v>0</v>
      </c>
      <c r="T43" s="95">
        <f>'19'!F39</f>
        <v>3.4</v>
      </c>
      <c r="U43" s="95">
        <f>'20'!F39</f>
        <v>0</v>
      </c>
      <c r="V43" s="95">
        <f>'21'!F39</f>
        <v>0</v>
      </c>
      <c r="W43" s="95">
        <f>'22'!F39</f>
        <v>0</v>
      </c>
      <c r="X43" s="95">
        <f>'23'!F39</f>
        <v>0</v>
      </c>
      <c r="Y43" s="95">
        <f>'24'!F39</f>
        <v>0</v>
      </c>
      <c r="Z43" s="95">
        <f>'25'!F39</f>
        <v>0</v>
      </c>
      <c r="AA43" s="95">
        <f>'26'!F39</f>
        <v>0</v>
      </c>
      <c r="AB43" s="95">
        <f>'27'!F39</f>
        <v>0</v>
      </c>
      <c r="AC43" s="95">
        <f>'28'!F39</f>
        <v>0</v>
      </c>
      <c r="AD43" s="95">
        <f>'29'!F39</f>
        <v>0</v>
      </c>
      <c r="AE43" s="95">
        <f>'30'!F39</f>
        <v>0</v>
      </c>
      <c r="AF43" s="95">
        <f t="shared" si="2"/>
        <v>53.8</v>
      </c>
      <c r="AG43" s="13"/>
      <c r="AI43" s="14"/>
      <c r="AJ43" s="17"/>
    </row>
    <row r="44" spans="1:36" x14ac:dyDescent="0.2">
      <c r="A44" s="16" t="s">
        <v>90</v>
      </c>
      <c r="B44" s="95">
        <f>'01'!F40</f>
        <v>0</v>
      </c>
      <c r="C44" s="95">
        <f>'02'!F40</f>
        <v>0</v>
      </c>
      <c r="D44" s="95">
        <f>'03'!F40</f>
        <v>0</v>
      </c>
      <c r="E44" s="95">
        <f>'04'!F40</f>
        <v>0</v>
      </c>
      <c r="F44" s="95">
        <f>'05'!F40</f>
        <v>0</v>
      </c>
      <c r="G44" s="95">
        <f>'06'!F40</f>
        <v>15.566666666666666</v>
      </c>
      <c r="H44" s="95">
        <f>'07'!F40</f>
        <v>0</v>
      </c>
      <c r="I44" s="95">
        <f>'08'!F40</f>
        <v>0</v>
      </c>
      <c r="J44" s="95">
        <f>'09'!F40</f>
        <v>0</v>
      </c>
      <c r="K44" s="95">
        <f>'10'!F40</f>
        <v>0.3</v>
      </c>
      <c r="L44" s="95">
        <f>'11'!F40</f>
        <v>0</v>
      </c>
      <c r="M44" s="95">
        <f>'12'!F40</f>
        <v>0</v>
      </c>
      <c r="N44" s="95">
        <f>'13'!F40</f>
        <v>0</v>
      </c>
      <c r="O44" s="95">
        <f>'14'!F40</f>
        <v>0</v>
      </c>
      <c r="P44" s="95">
        <f>'15'!F40</f>
        <v>0</v>
      </c>
      <c r="Q44" s="95">
        <f>'16'!F40</f>
        <v>0</v>
      </c>
      <c r="R44" s="95">
        <f>'17'!F40</f>
        <v>0</v>
      </c>
      <c r="S44" s="95">
        <f>'18'!F40</f>
        <v>2.2999999999999998</v>
      </c>
      <c r="T44" s="95">
        <f>'19'!F40</f>
        <v>0</v>
      </c>
      <c r="U44" s="95">
        <f>'20'!F40</f>
        <v>0</v>
      </c>
      <c r="V44" s="95">
        <f>'21'!F40</f>
        <v>0</v>
      </c>
      <c r="W44" s="95">
        <f>'22'!F40</f>
        <v>0</v>
      </c>
      <c r="X44" s="95">
        <f>'23'!F40</f>
        <v>0</v>
      </c>
      <c r="Y44" s="95">
        <f>'24'!F40</f>
        <v>0</v>
      </c>
      <c r="Z44" s="95">
        <f>'25'!F40</f>
        <v>0</v>
      </c>
      <c r="AA44" s="95">
        <f>'26'!F40</f>
        <v>0</v>
      </c>
      <c r="AB44" s="95">
        <f>'27'!F40</f>
        <v>0</v>
      </c>
      <c r="AC44" s="95">
        <f>'28'!F40</f>
        <v>0</v>
      </c>
      <c r="AD44" s="95">
        <f>'29'!F40</f>
        <v>0</v>
      </c>
      <c r="AE44" s="95">
        <f>'30'!F40</f>
        <v>0</v>
      </c>
      <c r="AF44" s="95">
        <f t="shared" si="2"/>
        <v>18.166666666666668</v>
      </c>
      <c r="AG44" s="13"/>
      <c r="AI44" s="14"/>
      <c r="AJ44" s="17"/>
    </row>
    <row r="45" spans="1:36" x14ac:dyDescent="0.2">
      <c r="A45" s="18" t="s">
        <v>37</v>
      </c>
      <c r="B45" s="19">
        <f>AVERAGE(B36:B44)</f>
        <v>0</v>
      </c>
      <c r="C45" s="19">
        <f t="shared" ref="C45:AE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20.340740740740742</v>
      </c>
      <c r="H45" s="19">
        <f t="shared" si="3"/>
        <v>0</v>
      </c>
      <c r="I45" s="19">
        <f t="shared" si="3"/>
        <v>0</v>
      </c>
      <c r="J45" s="19">
        <f t="shared" si="3"/>
        <v>0.26666666666666666</v>
      </c>
      <c r="K45" s="19">
        <f t="shared" si="3"/>
        <v>0.53333333333333333</v>
      </c>
      <c r="L45" s="19">
        <f t="shared" si="3"/>
        <v>0.37777777777777782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0.22222222222222221</v>
      </c>
      <c r="R45" s="19">
        <f t="shared" si="3"/>
        <v>0</v>
      </c>
      <c r="S45" s="19">
        <f t="shared" si="3"/>
        <v>4.1777777777777771</v>
      </c>
      <c r="T45" s="19">
        <f t="shared" si="3"/>
        <v>0.41111111111111109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26.329629629629629</v>
      </c>
      <c r="AG45" s="13"/>
      <c r="AI45" s="14"/>
      <c r="AJ45" s="14"/>
    </row>
    <row r="46" spans="1:36" x14ac:dyDescent="0.2">
      <c r="A46" s="23" t="s">
        <v>38</v>
      </c>
      <c r="B46" s="24">
        <f>AVERAGE(B36:B44,B32:B34,B29:B30,B17:B27,B8:B15)</f>
        <v>0</v>
      </c>
      <c r="C46" s="114">
        <f t="shared" ref="C46:AE46" si="4">AVERAGE(C36:C44,C32:C34,C29:C30,C17:C27,C8:C15)</f>
        <v>3.3333333333333333E-2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11.459595959595966</v>
      </c>
      <c r="H46" s="24">
        <f t="shared" si="4"/>
        <v>0</v>
      </c>
      <c r="I46" s="24">
        <f t="shared" si="4"/>
        <v>0</v>
      </c>
      <c r="J46" s="24">
        <f t="shared" si="4"/>
        <v>7.2727272727272724E-2</v>
      </c>
      <c r="K46" s="24">
        <f t="shared" si="4"/>
        <v>0.36363636363636354</v>
      </c>
      <c r="L46" s="24">
        <f t="shared" si="4"/>
        <v>0.16363636363636364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6.0606060606060608E-2</v>
      </c>
      <c r="R46" s="24">
        <f t="shared" si="4"/>
        <v>0</v>
      </c>
      <c r="S46" s="24">
        <f t="shared" si="4"/>
        <v>2.415151515151515</v>
      </c>
      <c r="T46" s="24">
        <f t="shared" si="4"/>
        <v>0.25151515151515147</v>
      </c>
      <c r="U46" s="24">
        <f t="shared" si="4"/>
        <v>0</v>
      </c>
      <c r="V46" s="24">
        <f t="shared" si="4"/>
        <v>0</v>
      </c>
      <c r="W46" s="24">
        <f t="shared" si="4"/>
        <v>0</v>
      </c>
      <c r="X46" s="24">
        <f t="shared" si="4"/>
        <v>0</v>
      </c>
      <c r="Y46" s="24">
        <f t="shared" si="4"/>
        <v>0</v>
      </c>
      <c r="Z46" s="24">
        <f t="shared" si="4"/>
        <v>0</v>
      </c>
      <c r="AA46" s="24">
        <f t="shared" si="4"/>
        <v>0</v>
      </c>
      <c r="AB46" s="24">
        <f t="shared" si="4"/>
        <v>0</v>
      </c>
      <c r="AC46" s="24">
        <f t="shared" si="4"/>
        <v>0</v>
      </c>
      <c r="AD46" s="24">
        <f t="shared" si="4"/>
        <v>0</v>
      </c>
      <c r="AE46" s="24">
        <f t="shared" si="4"/>
        <v>0</v>
      </c>
      <c r="AF46" s="24">
        <f>SUM(B46:AE46)</f>
        <v>14.820202020202027</v>
      </c>
      <c r="AG46" s="13"/>
      <c r="AI46" s="25"/>
      <c r="AJ46" s="26"/>
    </row>
    <row r="47" spans="1:36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8">
        <f>SUM(B47:AE47)</f>
        <v>0</v>
      </c>
      <c r="AG47" s="13"/>
      <c r="AI47" s="29"/>
      <c r="AJ47" s="26"/>
    </row>
    <row r="48" spans="1:36" x14ac:dyDescent="0.2">
      <c r="A48" s="112" t="s">
        <v>94</v>
      </c>
      <c r="B48" s="112">
        <v>3</v>
      </c>
      <c r="C48" s="112">
        <v>2</v>
      </c>
      <c r="D48" s="112"/>
      <c r="E48" s="112">
        <v>2</v>
      </c>
      <c r="F48" s="112"/>
      <c r="G48" s="112">
        <v>1</v>
      </c>
      <c r="H48" s="112">
        <v>2</v>
      </c>
      <c r="I48" s="112">
        <v>4</v>
      </c>
      <c r="J48" s="112"/>
      <c r="K48" s="112">
        <v>1</v>
      </c>
      <c r="L48" s="112"/>
      <c r="M48" s="112"/>
      <c r="N48" s="112"/>
      <c r="O48" s="112"/>
      <c r="P48" s="112">
        <v>1</v>
      </c>
      <c r="Q48" s="112">
        <v>2</v>
      </c>
      <c r="R48" s="112"/>
      <c r="S48" s="112">
        <v>2</v>
      </c>
      <c r="T48" s="112"/>
      <c r="U48" s="112">
        <v>4</v>
      </c>
      <c r="V48" s="112"/>
      <c r="W48" s="112">
        <v>1</v>
      </c>
      <c r="X48" s="112"/>
      <c r="Y48" s="112">
        <v>2</v>
      </c>
      <c r="Z48" s="112">
        <v>2</v>
      </c>
      <c r="AA48" s="112">
        <v>2</v>
      </c>
      <c r="AB48" s="112"/>
      <c r="AC48" s="112"/>
      <c r="AD48" s="112"/>
      <c r="AE48" s="112"/>
      <c r="AF48" s="113">
        <f>SUM(B48:AE48)</f>
        <v>31</v>
      </c>
      <c r="AI48" s="17"/>
      <c r="AJ48" s="17"/>
    </row>
    <row r="49" spans="1:34" ht="15.75" x14ac:dyDescent="0.2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</row>
    <row r="50" spans="1:34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</row>
    <row r="52" spans="1:34" x14ac:dyDescent="0.2">
      <c r="T52" s="88"/>
    </row>
    <row r="53" spans="1:34" x14ac:dyDescent="0.2">
      <c r="S53" s="37"/>
      <c r="T53" s="37"/>
      <c r="U53" s="37"/>
      <c r="V53" s="37"/>
      <c r="W53" s="37"/>
      <c r="AG53" s="31"/>
      <c r="AH53" s="31"/>
    </row>
    <row r="54" spans="1:34" x14ac:dyDescent="0.2">
      <c r="AF54" s="32"/>
      <c r="AG54" s="32"/>
      <c r="AH54" s="31"/>
    </row>
    <row r="55" spans="1:34" x14ac:dyDescent="0.2">
      <c r="AF55" s="33"/>
      <c r="AG55" s="34"/>
      <c r="AH55" s="31"/>
    </row>
    <row r="56" spans="1:34" x14ac:dyDescent="0.2">
      <c r="AF56" s="33"/>
      <c r="AG56" s="34"/>
      <c r="AH56" s="31"/>
    </row>
    <row r="57" spans="1:34" x14ac:dyDescent="0.2">
      <c r="AF57" s="33"/>
      <c r="AG57" s="34"/>
      <c r="AH57" s="31"/>
    </row>
    <row r="58" spans="1:34" x14ac:dyDescent="0.2">
      <c r="AF58" s="33"/>
      <c r="AG58" s="34"/>
      <c r="AH58" s="31"/>
    </row>
    <row r="59" spans="1:34" x14ac:dyDescent="0.2">
      <c r="AF59" s="33"/>
      <c r="AG59" s="34"/>
      <c r="AH59" s="31"/>
    </row>
    <row r="60" spans="1:34" x14ac:dyDescent="0.2">
      <c r="AF60" s="33"/>
      <c r="AG60" s="34"/>
      <c r="AH60" s="31"/>
    </row>
    <row r="61" spans="1:34" x14ac:dyDescent="0.2">
      <c r="AF61" s="35"/>
      <c r="AG61" s="32"/>
      <c r="AH61" s="31"/>
    </row>
    <row r="62" spans="1:34" x14ac:dyDescent="0.2">
      <c r="AF62" s="35"/>
      <c r="AG62" s="32"/>
      <c r="AH62" s="31"/>
    </row>
    <row r="63" spans="1:34" x14ac:dyDescent="0.2">
      <c r="AF63" s="33"/>
      <c r="AG63" s="34"/>
      <c r="AH63" s="31"/>
    </row>
    <row r="64" spans="1:34" x14ac:dyDescent="0.2">
      <c r="AF64" s="33"/>
      <c r="AG64" s="34"/>
      <c r="AH64" s="31"/>
    </row>
    <row r="65" spans="32:34" x14ac:dyDescent="0.2">
      <c r="AF65" s="33"/>
      <c r="AG65" s="34"/>
      <c r="AH65" s="31"/>
    </row>
    <row r="66" spans="32:34" x14ac:dyDescent="0.2">
      <c r="AF66" s="33"/>
      <c r="AG66" s="34"/>
      <c r="AH66" s="31"/>
    </row>
    <row r="67" spans="32:34" x14ac:dyDescent="0.2">
      <c r="AF67" s="33"/>
      <c r="AG67" s="34"/>
      <c r="AH67" s="31"/>
    </row>
    <row r="68" spans="32:34" x14ac:dyDescent="0.2">
      <c r="AF68" s="33"/>
      <c r="AG68" s="34"/>
      <c r="AH68" s="31"/>
    </row>
    <row r="69" spans="32:34" x14ac:dyDescent="0.2">
      <c r="AF69" s="33"/>
      <c r="AG69" s="34"/>
      <c r="AH69" s="31"/>
    </row>
    <row r="70" spans="32:34" x14ac:dyDescent="0.2">
      <c r="AF70" s="33"/>
      <c r="AG70" s="34"/>
      <c r="AH70" s="31"/>
    </row>
    <row r="71" spans="32:34" x14ac:dyDescent="0.2">
      <c r="AF71" s="33"/>
      <c r="AG71" s="34"/>
      <c r="AH71" s="31"/>
    </row>
    <row r="72" spans="32:34" x14ac:dyDescent="0.2">
      <c r="AF72" s="33"/>
      <c r="AG72" s="34"/>
      <c r="AH72" s="31"/>
    </row>
    <row r="73" spans="32:34" x14ac:dyDescent="0.2">
      <c r="AF73" s="33"/>
      <c r="AG73" s="34"/>
      <c r="AH73" s="31"/>
    </row>
    <row r="74" spans="32:34" x14ac:dyDescent="0.2">
      <c r="AF74" s="35"/>
      <c r="AG74" s="32"/>
      <c r="AH74" s="31"/>
    </row>
    <row r="75" spans="32:34" x14ac:dyDescent="0.2">
      <c r="AF75" s="33"/>
      <c r="AG75" s="34"/>
      <c r="AH75" s="31"/>
    </row>
    <row r="76" spans="32:34" x14ac:dyDescent="0.2">
      <c r="AF76" s="33"/>
      <c r="AG76" s="34"/>
      <c r="AH76" s="31"/>
    </row>
    <row r="77" spans="32:34" x14ac:dyDescent="0.2">
      <c r="AF77" s="35"/>
      <c r="AG77" s="32"/>
      <c r="AH77" s="31"/>
    </row>
    <row r="78" spans="32:34" x14ac:dyDescent="0.2">
      <c r="AF78" s="33"/>
      <c r="AG78" s="34"/>
      <c r="AH78" s="31"/>
    </row>
    <row r="79" spans="32:34" x14ac:dyDescent="0.2">
      <c r="AF79" s="33"/>
      <c r="AG79" s="34"/>
      <c r="AH79" s="31"/>
    </row>
    <row r="80" spans="32:34" x14ac:dyDescent="0.2">
      <c r="AF80" s="33"/>
      <c r="AG80" s="34"/>
      <c r="AH80" s="31"/>
    </row>
    <row r="81" spans="32:34" x14ac:dyDescent="0.2">
      <c r="AF81" s="35"/>
      <c r="AG81" s="32"/>
      <c r="AH81" s="31"/>
    </row>
    <row r="82" spans="32:34" x14ac:dyDescent="0.2">
      <c r="AF82" s="33"/>
      <c r="AG82" s="34"/>
      <c r="AH82" s="31"/>
    </row>
    <row r="83" spans="32:34" x14ac:dyDescent="0.2">
      <c r="AF83" s="33"/>
      <c r="AG83" s="34"/>
      <c r="AH83" s="31"/>
    </row>
    <row r="84" spans="32:34" x14ac:dyDescent="0.2">
      <c r="AF84" s="33"/>
      <c r="AG84" s="34"/>
      <c r="AH84" s="31"/>
    </row>
    <row r="85" spans="32:34" x14ac:dyDescent="0.2">
      <c r="AF85" s="33"/>
      <c r="AG85" s="34"/>
      <c r="AH85" s="31"/>
    </row>
    <row r="86" spans="32:34" x14ac:dyDescent="0.2">
      <c r="AF86" s="33"/>
      <c r="AG86" s="34"/>
      <c r="AH86" s="31"/>
    </row>
    <row r="87" spans="32:34" x14ac:dyDescent="0.2">
      <c r="AF87" s="33"/>
      <c r="AG87" s="34"/>
      <c r="AH87" s="31"/>
    </row>
    <row r="88" spans="32:34" x14ac:dyDescent="0.2">
      <c r="AF88" s="33"/>
      <c r="AG88" s="34"/>
      <c r="AH88" s="31"/>
    </row>
    <row r="89" spans="32:34" x14ac:dyDescent="0.2">
      <c r="AF89" s="33"/>
      <c r="AG89" s="34"/>
      <c r="AH89" s="31"/>
    </row>
    <row r="90" spans="32:34" x14ac:dyDescent="0.2">
      <c r="AF90" s="35"/>
      <c r="AG90" s="36"/>
      <c r="AH90" s="31"/>
    </row>
    <row r="91" spans="32:34" x14ac:dyDescent="0.2">
      <c r="AF91" s="35"/>
      <c r="AG91" s="36"/>
      <c r="AH91" s="31"/>
    </row>
    <row r="92" spans="32:34" x14ac:dyDescent="0.2">
      <c r="AG92" s="31"/>
      <c r="AH92" s="31"/>
    </row>
    <row r="93" spans="32:34" x14ac:dyDescent="0.2">
      <c r="AG93" s="31"/>
      <c r="AH93" s="31"/>
    </row>
    <row r="94" spans="32:34" x14ac:dyDescent="0.2">
      <c r="AG94" s="31"/>
      <c r="AH94" s="31"/>
    </row>
  </sheetData>
  <mergeCells count="7">
    <mergeCell ref="AI6:AJ6"/>
    <mergeCell ref="A49:AF49"/>
    <mergeCell ref="A50:AF50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9" sqref="F39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105</v>
      </c>
      <c r="B1" s="120"/>
      <c r="C1" s="120"/>
      <c r="D1" s="120"/>
      <c r="E1" s="120"/>
      <c r="F1" s="12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12">
        <v>0</v>
      </c>
      <c r="F11" s="12">
        <f t="shared" si="0"/>
        <v>0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0.5</v>
      </c>
      <c r="F34" s="12">
        <f t="shared" si="2"/>
        <v>0.5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1.9</v>
      </c>
      <c r="F39" s="12">
        <f t="shared" si="2"/>
        <v>1.9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0.26666666666666666</v>
      </c>
      <c r="F41" s="45">
        <f>AVERAGE(F32:F40)</f>
        <v>0.26666666666666666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7.2727272727272724E-2</v>
      </c>
      <c r="F42" s="48">
        <f>AVERAGE(F4:F11,F13:F23,F25:F26,F28:F30,F32:F40)</f>
        <v>7.2727272727272724E-2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F24" sqref="F24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0" t="s">
        <v>106</v>
      </c>
      <c r="B1" s="120"/>
      <c r="C1" s="120"/>
      <c r="D1" s="120"/>
      <c r="E1" s="120"/>
      <c r="F1" s="12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16">
        <v>0.2</v>
      </c>
      <c r="D5" s="12">
        <v>0</v>
      </c>
      <c r="E5" s="12">
        <v>0</v>
      </c>
      <c r="F5" s="12">
        <f t="shared" si="0"/>
        <v>0.2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16">
        <v>0.2</v>
      </c>
      <c r="D6" s="12">
        <v>0</v>
      </c>
      <c r="E6" s="12">
        <v>0</v>
      </c>
      <c r="F6" s="12">
        <f t="shared" si="0"/>
        <v>0.2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0.2</v>
      </c>
      <c r="D7" s="12">
        <v>0</v>
      </c>
      <c r="E7" s="12">
        <v>0</v>
      </c>
      <c r="F7" s="12">
        <f t="shared" si="0"/>
        <v>0.2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</v>
      </c>
      <c r="C10" s="12">
        <v>0.1</v>
      </c>
      <c r="D10" s="12">
        <v>0</v>
      </c>
      <c r="E10" s="12">
        <v>0</v>
      </c>
      <c r="F10" s="12">
        <f t="shared" si="0"/>
        <v>0.1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0</v>
      </c>
      <c r="C11" s="118">
        <v>0.2</v>
      </c>
      <c r="D11" s="87">
        <v>0</v>
      </c>
      <c r="E11" s="87">
        <v>0</v>
      </c>
      <c r="F11" s="12">
        <f t="shared" si="0"/>
        <v>0.2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0</v>
      </c>
      <c r="C12" s="44">
        <f>AVERAGE(C4:C11)</f>
        <v>0.11250000000000002</v>
      </c>
      <c r="D12" s="44">
        <f>AVERAGE(D4:D11)</f>
        <v>0</v>
      </c>
      <c r="E12" s="44">
        <f>AVERAGE(E4:E11)</f>
        <v>0</v>
      </c>
      <c r="F12" s="44">
        <f>AVERAGE(F4:F11)</f>
        <v>0.11250000000000002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</v>
      </c>
      <c r="C13" s="12">
        <v>1</v>
      </c>
      <c r="D13" s="12">
        <v>0</v>
      </c>
      <c r="E13" s="12">
        <v>0</v>
      </c>
      <c r="F13" s="12">
        <f t="shared" ref="F13:F23" si="1">B13+C13+D13+E13</f>
        <v>1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0.7</v>
      </c>
      <c r="D14" s="12">
        <v>0</v>
      </c>
      <c r="E14" s="12">
        <v>0</v>
      </c>
      <c r="F14" s="12">
        <f t="shared" si="1"/>
        <v>0.7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16">
        <v>0.8</v>
      </c>
      <c r="D15" s="12">
        <v>0</v>
      </c>
      <c r="E15" s="12">
        <v>0</v>
      </c>
      <c r="F15" s="12">
        <f t="shared" si="1"/>
        <v>0.8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16">
        <v>0.8</v>
      </c>
      <c r="D16" s="12">
        <v>0</v>
      </c>
      <c r="E16" s="12">
        <v>0</v>
      </c>
      <c r="F16" s="12">
        <f t="shared" si="1"/>
        <v>0.8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0.7</v>
      </c>
      <c r="D18" s="12">
        <v>0</v>
      </c>
      <c r="E18" s="12">
        <v>0</v>
      </c>
      <c r="F18" s="12">
        <f t="shared" si="1"/>
        <v>0.7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0</v>
      </c>
      <c r="C20" s="116">
        <v>0.5</v>
      </c>
      <c r="D20" s="12">
        <v>0</v>
      </c>
      <c r="E20" s="12">
        <v>0</v>
      </c>
      <c r="F20" s="12">
        <f t="shared" si="1"/>
        <v>0.5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0.4</v>
      </c>
      <c r="D21" s="12">
        <v>0</v>
      </c>
      <c r="E21" s="12">
        <v>0</v>
      </c>
      <c r="F21" s="12">
        <f t="shared" si="1"/>
        <v>0.4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0.8</v>
      </c>
      <c r="D22" s="12">
        <v>0</v>
      </c>
      <c r="E22" s="12">
        <v>0</v>
      </c>
      <c r="F22" s="12">
        <f t="shared" si="1"/>
        <v>0.8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</v>
      </c>
      <c r="C24" s="45">
        <f>AVERAGE(C13:C23)</f>
        <v>0.53636363636363638</v>
      </c>
      <c r="D24" s="45">
        <f>AVERAGE(D13:D23)</f>
        <v>0</v>
      </c>
      <c r="E24" s="45">
        <f>AVERAGE(E13:E23)</f>
        <v>0</v>
      </c>
      <c r="F24" s="45">
        <f>AVERAGE(F13:F23)</f>
        <v>0.53636363636363638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0.2</v>
      </c>
      <c r="D25" s="12">
        <v>0</v>
      </c>
      <c r="E25" s="12">
        <v>0</v>
      </c>
      <c r="F25" s="12">
        <f>B25+C25+D25+E25</f>
        <v>0.2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0.1</v>
      </c>
      <c r="D27" s="44">
        <f>AVERAGE(D25:D26)</f>
        <v>0</v>
      </c>
      <c r="E27" s="44">
        <f>AVERAGE(E25:E26)</f>
        <v>0</v>
      </c>
      <c r="F27" s="45">
        <f>AVERAGE(F25:F26)</f>
        <v>0.1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0.2</v>
      </c>
      <c r="F28" s="12">
        <f>B28+C28+D28+E28</f>
        <v>0.2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6.6666666666666666E-2</v>
      </c>
      <c r="F31" s="45">
        <f>AVERAGE(F28:F30)</f>
        <v>6.6666666666666666E-2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16">
        <v>0.2</v>
      </c>
      <c r="D32" s="12">
        <v>0</v>
      </c>
      <c r="E32" s="12">
        <v>0</v>
      </c>
      <c r="F32" s="12">
        <f t="shared" ref="F32:F40" si="2">B32+C32+D32+E32</f>
        <v>0.2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0.6</v>
      </c>
      <c r="D33" s="12">
        <v>0</v>
      </c>
      <c r="E33" s="12">
        <v>0</v>
      </c>
      <c r="F33" s="12">
        <f t="shared" si="2"/>
        <v>0.6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0.5</v>
      </c>
      <c r="C34" s="12">
        <v>0.2</v>
      </c>
      <c r="D34" s="12">
        <v>0</v>
      </c>
      <c r="E34" s="12">
        <v>0.4</v>
      </c>
      <c r="F34" s="12">
        <f t="shared" si="2"/>
        <v>1.1000000000000001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0.6</v>
      </c>
      <c r="F35" s="12">
        <f t="shared" si="2"/>
        <v>0.6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0.5</v>
      </c>
      <c r="C36" s="12">
        <v>0</v>
      </c>
      <c r="D36" s="12">
        <v>0</v>
      </c>
      <c r="E36" s="12">
        <v>0</v>
      </c>
      <c r="F36" s="12">
        <f t="shared" si="2"/>
        <v>0.5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0.7</v>
      </c>
      <c r="D37" s="12">
        <v>0</v>
      </c>
      <c r="E37" s="12">
        <v>0</v>
      </c>
      <c r="F37" s="12">
        <f t="shared" si="2"/>
        <v>0.7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16">
        <v>0.8</v>
      </c>
      <c r="D39" s="87">
        <v>0</v>
      </c>
      <c r="E39" s="12">
        <v>0</v>
      </c>
      <c r="F39" s="12">
        <f t="shared" si="2"/>
        <v>0.8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</v>
      </c>
      <c r="C40" s="116">
        <v>0.3</v>
      </c>
      <c r="D40" s="87">
        <v>0</v>
      </c>
      <c r="E40" s="12">
        <v>0</v>
      </c>
      <c r="F40" s="12">
        <f t="shared" si="2"/>
        <v>0.3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0.1111111111111111</v>
      </c>
      <c r="C41" s="45">
        <f>AVERAGE(C32:C40)</f>
        <v>0.31111111111111112</v>
      </c>
      <c r="D41" s="45">
        <f>AVERAGE(D32:D40)</f>
        <v>0</v>
      </c>
      <c r="E41" s="45">
        <f>AVERAGE(E32:E40)</f>
        <v>0.1111111111111111</v>
      </c>
      <c r="F41" s="45">
        <f>AVERAGE(F32:F40)</f>
        <v>0.53333333333333333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3.0303030303030304E-2</v>
      </c>
      <c r="C42" s="48">
        <f>AVERAGE(C4:C11,C13:C23,C25:C26,C28:C30,C32:C40)</f>
        <v>0.29696969696969699</v>
      </c>
      <c r="D42" s="48">
        <f>AVERAGE(D4:D11,D13:D23,D25:D26,D28:D30,D32:D40)</f>
        <v>0</v>
      </c>
      <c r="E42" s="48">
        <f>AVERAGE(E4:E11,E13:E23,E25:E26,E28:E30,E32:E40)</f>
        <v>3.6363636363636369E-2</v>
      </c>
      <c r="F42" s="48">
        <f>AVERAGE(F4:F11,F13:F23,F25:F26,F28:F30,F32:F40)</f>
        <v>0.3636363636363637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D41" sqref="D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20" s="5" customFormat="1" ht="15.75" x14ac:dyDescent="0.25">
      <c r="A1" s="120" t="s">
        <v>107</v>
      </c>
      <c r="B1" s="120"/>
      <c r="C1" s="120"/>
      <c r="D1" s="120"/>
      <c r="E1" s="120"/>
      <c r="F1" s="120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87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0.8</v>
      </c>
      <c r="C15" s="12">
        <v>0</v>
      </c>
      <c r="D15" s="12">
        <v>0</v>
      </c>
      <c r="E15" s="12">
        <v>0</v>
      </c>
      <c r="F15" s="12">
        <f t="shared" si="1"/>
        <v>0.8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0.3</v>
      </c>
      <c r="C22" s="12">
        <v>0.5</v>
      </c>
      <c r="D22" s="12">
        <v>0</v>
      </c>
      <c r="E22" s="12">
        <v>0</v>
      </c>
      <c r="F22" s="12">
        <f t="shared" si="1"/>
        <v>0.8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0.1</v>
      </c>
      <c r="C24" s="45">
        <f>AVERAGE(C13:C23)</f>
        <v>6.363636363636363E-2</v>
      </c>
      <c r="D24" s="45">
        <f>AVERAGE(D13:D23)</f>
        <v>0</v>
      </c>
      <c r="E24" s="45">
        <f>AVERAGE(E13:E23)</f>
        <v>0</v>
      </c>
      <c r="F24" s="45">
        <f>AVERAGE(F13:F23)</f>
        <v>0.16363636363636364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6.6666666666666666E-2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6.6666666666666666E-2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0.6</v>
      </c>
      <c r="D32" s="12">
        <v>0</v>
      </c>
      <c r="E32" s="12">
        <v>0</v>
      </c>
      <c r="F32" s="12">
        <f t="shared" ref="F32:F40" si="2">B32+C32+D32+E32</f>
        <v>0.6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0.2</v>
      </c>
      <c r="C34" s="12">
        <v>0.4</v>
      </c>
      <c r="D34" s="12">
        <v>0</v>
      </c>
      <c r="E34" s="12">
        <v>0</v>
      </c>
      <c r="F34" s="12">
        <f t="shared" si="2"/>
        <v>0.60000000000000009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2</v>
      </c>
      <c r="E39" s="12">
        <v>0</v>
      </c>
      <c r="F39" s="12">
        <f t="shared" si="2"/>
        <v>2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0" x14ac:dyDescent="0.2">
      <c r="A41" s="43" t="s">
        <v>37</v>
      </c>
      <c r="B41" s="45">
        <f>AVERAGE(B32:B40)</f>
        <v>4.4444444444444446E-2</v>
      </c>
      <c r="C41" s="45">
        <f>AVERAGE(C32:C40)</f>
        <v>0.1111111111111111</v>
      </c>
      <c r="D41" s="45">
        <f>AVERAGE(D32:D40)</f>
        <v>0.22222222222222221</v>
      </c>
      <c r="E41" s="45">
        <f>AVERAGE(E32:E40)</f>
        <v>0</v>
      </c>
      <c r="F41" s="45">
        <f>AVERAGE(F32:F40)</f>
        <v>0.37777777777777782</v>
      </c>
    </row>
    <row r="42" spans="1:20" x14ac:dyDescent="0.2">
      <c r="A42" s="47" t="s">
        <v>38</v>
      </c>
      <c r="B42" s="48">
        <f>AVERAGE(B4:B11,B13:B23,B25:B26,B28:B30,B32:B40)</f>
        <v>5.1515151515151514E-2</v>
      </c>
      <c r="C42" s="48">
        <f>AVERAGE(C4:C11,C13:C23,C25:C26,C28:C30,C32:C40)</f>
        <v>5.1515151515151507E-2</v>
      </c>
      <c r="D42" s="48">
        <f>AVERAGE(D4:D11,D13:D23,D25:D26,D28:D30,D32:D40)</f>
        <v>6.0606060606060608E-2</v>
      </c>
      <c r="E42" s="48">
        <f>AVERAGE(E4:E11,E13:E23,E25:E26,E28:E30,E32:E40)</f>
        <v>0</v>
      </c>
      <c r="F42" s="48">
        <f>AVERAGE(F4:F11,F13:F23,F25:F26,F28:F30,F32:F40)</f>
        <v>0.16363636363636364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0" t="s">
        <v>108</v>
      </c>
      <c r="B1" s="120"/>
      <c r="C1" s="120"/>
      <c r="D1" s="120"/>
      <c r="E1" s="120"/>
      <c r="F1" s="120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109</v>
      </c>
      <c r="B1" s="120"/>
      <c r="C1" s="120"/>
      <c r="D1" s="120"/>
      <c r="E1" s="120"/>
      <c r="F1" s="120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95">
        <v>0</v>
      </c>
      <c r="E7" s="12">
        <v>0</v>
      </c>
      <c r="F7" s="12">
        <f t="shared" si="0"/>
        <v>0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95">
        <v>0</v>
      </c>
      <c r="E13" s="12">
        <v>0</v>
      </c>
      <c r="F13" s="12">
        <f t="shared" ref="F13:F23" si="1">B13+C13+D13+E13</f>
        <v>0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52">
        <v>0</v>
      </c>
      <c r="F14" s="12">
        <f t="shared" si="1"/>
        <v>0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95">
        <v>0</v>
      </c>
      <c r="E25" s="12">
        <v>0</v>
      </c>
      <c r="F25" s="12">
        <f>B25+C25+D25+E25</f>
        <v>0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21" s="5" customFormat="1" ht="15.75" x14ac:dyDescent="0.25">
      <c r="A1" s="120" t="s">
        <v>110</v>
      </c>
      <c r="B1" s="120"/>
      <c r="C1" s="120"/>
      <c r="D1" s="120"/>
      <c r="E1" s="120"/>
      <c r="F1" s="120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82"/>
      <c r="H39" s="65"/>
      <c r="I39" s="61"/>
    </row>
    <row r="40" spans="1:21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20" s="5" customFormat="1" ht="15.75" x14ac:dyDescent="0.25">
      <c r="A1" s="120" t="s">
        <v>111</v>
      </c>
      <c r="B1" s="120"/>
      <c r="C1" s="120"/>
      <c r="D1" s="120"/>
      <c r="E1" s="120"/>
      <c r="F1" s="120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8" customFormat="1" ht="12.75" customHeight="1" x14ac:dyDescent="0.2">
      <c r="A13" s="94" t="s">
        <v>11</v>
      </c>
      <c r="B13" s="95">
        <v>0</v>
      </c>
      <c r="C13" s="95">
        <v>0</v>
      </c>
      <c r="D13" s="95">
        <v>0</v>
      </c>
      <c r="E13" s="95">
        <v>0</v>
      </c>
      <c r="F13" s="95">
        <f t="shared" ref="F13:F23" si="1">B13+C13+D13+E13</f>
        <v>0</v>
      </c>
      <c r="G13" s="96"/>
      <c r="H13" s="97"/>
      <c r="I13" s="36"/>
      <c r="J13" s="36"/>
      <c r="K13" s="36"/>
      <c r="L13" s="36"/>
      <c r="M13" s="36"/>
      <c r="N13" s="36"/>
      <c r="O13" s="97"/>
      <c r="P13" s="97"/>
      <c r="Q13" s="97"/>
      <c r="R13" s="97"/>
      <c r="S13" s="97"/>
      <c r="T13" s="97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39" sqref="E39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112</v>
      </c>
      <c r="B1" s="120"/>
      <c r="C1" s="120"/>
      <c r="D1" s="120"/>
      <c r="E1" s="120"/>
      <c r="F1" s="120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2</v>
      </c>
      <c r="F39" s="12">
        <f t="shared" si="2"/>
        <v>2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0.22222222222222221</v>
      </c>
      <c r="F41" s="45">
        <f>AVERAGE(F32:F40)</f>
        <v>0.22222222222222221</v>
      </c>
      <c r="G41" s="38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6.0606060606060608E-2</v>
      </c>
      <c r="F42" s="48">
        <f>AVERAGE(F4:F11,F13:F23,F25:F26,F28:F30,F32:F40)</f>
        <v>6.0606060606060608E-2</v>
      </c>
    </row>
  </sheetData>
  <protectedRanges>
    <protectedRange sqref="B4:E11 C13:C23 B38:B39 B13:B15 B17 B19:B23 B29:B30 B34:B36 C32:C40" name="Intervalo1_1" securityDescriptor="O:WDG:WDD:(A;;CC;;;WD)"/>
    <protectedRange sqref="D32:D40 C25:C26 D13:E23 C28:C30 B16 B18" name="Intervalo1_1_1_1" securityDescriptor="O:WDG:WDD:(A;;CC;;;WD)"/>
    <protectedRange sqref="B25:B26 D25:E26" name="Intervalo1_1_2_1" securityDescriptor="O:WDG:WDD:(A;;CC;;;WD)"/>
    <protectedRange sqref="D28:E30 B28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0" t="s">
        <v>113</v>
      </c>
      <c r="B1" s="120"/>
      <c r="C1" s="120"/>
      <c r="D1" s="120"/>
      <c r="E1" s="120"/>
      <c r="F1" s="12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25" sqref="B25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20" t="s">
        <v>114</v>
      </c>
      <c r="B1" s="120"/>
      <c r="C1" s="120"/>
      <c r="D1" s="120"/>
      <c r="E1" s="120"/>
      <c r="F1" s="120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12">
        <v>0</v>
      </c>
      <c r="E11" s="87">
        <v>0</v>
      </c>
      <c r="F11" s="12">
        <f t="shared" si="0"/>
        <v>0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8</v>
      </c>
      <c r="E13" s="12">
        <v>0</v>
      </c>
      <c r="F13" s="12">
        <f t="shared" ref="F13:F23" si="1">B13+C13+D13+E13</f>
        <v>8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1</v>
      </c>
      <c r="E14" s="12">
        <v>0</v>
      </c>
      <c r="F14" s="12">
        <f t="shared" si="1"/>
        <v>1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6.9</v>
      </c>
      <c r="E18" s="12">
        <v>0</v>
      </c>
      <c r="F18" s="12">
        <f t="shared" si="1"/>
        <v>6.9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5.2</v>
      </c>
      <c r="E20" s="12">
        <v>0</v>
      </c>
      <c r="F20" s="12">
        <f t="shared" si="1"/>
        <v>5.2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10.199999999999999</v>
      </c>
      <c r="E21" s="12">
        <v>0</v>
      </c>
      <c r="F21" s="12">
        <f t="shared" si="1"/>
        <v>10.199999999999999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3.7</v>
      </c>
      <c r="E22" s="12">
        <v>0</v>
      </c>
      <c r="F22" s="12">
        <f t="shared" si="1"/>
        <v>3.7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4.2</v>
      </c>
      <c r="E23" s="12">
        <v>0</v>
      </c>
      <c r="F23" s="12">
        <f t="shared" si="1"/>
        <v>4.2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3.5636363636363639</v>
      </c>
      <c r="E24" s="45">
        <f>AVERAGE(E13:E23)</f>
        <v>0</v>
      </c>
      <c r="F24" s="45">
        <f>AVERAGE(F13:F23)</f>
        <v>3.5636363636363639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1</v>
      </c>
      <c r="E25" s="12">
        <v>0</v>
      </c>
      <c r="F25" s="12">
        <f>B25+C25+D25+E25</f>
        <v>1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0.5</v>
      </c>
      <c r="E27" s="44">
        <v>0</v>
      </c>
      <c r="F27" s="45">
        <f>AVERAGE(F25:F26)</f>
        <v>0.5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1.9</v>
      </c>
      <c r="E28" s="12">
        <v>0</v>
      </c>
      <c r="F28" s="12">
        <f>B28+C28+D28+E28</f>
        <v>1.9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0.6333333333333333</v>
      </c>
      <c r="E31" s="44">
        <f>AVERAGE(E28:E30)</f>
        <v>0</v>
      </c>
      <c r="F31" s="45">
        <f>AVERAGE(F28:F30)</f>
        <v>0.6333333333333333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0.1</v>
      </c>
      <c r="E32" s="12">
        <v>0</v>
      </c>
      <c r="F32" s="12">
        <f t="shared" ref="F32:F40" si="2">B32+C32+D32+E32</f>
        <v>0.1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4.2</v>
      </c>
      <c r="E33" s="12">
        <v>0</v>
      </c>
      <c r="F33" s="12">
        <f t="shared" si="2"/>
        <v>4.2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5.4</v>
      </c>
      <c r="E35" s="12">
        <v>0.3</v>
      </c>
      <c r="F35" s="12">
        <f t="shared" si="2"/>
        <v>5.7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16">
        <v>4.2</v>
      </c>
      <c r="E36" s="116">
        <v>0.4</v>
      </c>
      <c r="F36" s="12">
        <f t="shared" si="2"/>
        <v>4.6000000000000005</v>
      </c>
      <c r="G36" s="73"/>
    </row>
    <row r="37" spans="1:19" x14ac:dyDescent="0.2">
      <c r="A37" s="16" t="s">
        <v>34</v>
      </c>
      <c r="B37" s="12">
        <v>0</v>
      </c>
      <c r="C37" s="12">
        <v>0</v>
      </c>
      <c r="D37" s="12">
        <v>4.9000000000000004</v>
      </c>
      <c r="E37" s="12">
        <v>0</v>
      </c>
      <c r="F37" s="12">
        <f t="shared" si="2"/>
        <v>4.9000000000000004</v>
      </c>
      <c r="G37" s="76"/>
    </row>
    <row r="38" spans="1:19" x14ac:dyDescent="0.2">
      <c r="A38" s="16" t="s">
        <v>35</v>
      </c>
      <c r="B38" s="12">
        <v>0</v>
      </c>
      <c r="C38" s="12">
        <v>0</v>
      </c>
      <c r="D38" s="12">
        <v>15.8</v>
      </c>
      <c r="E38" s="12">
        <v>0</v>
      </c>
      <c r="F38" s="12">
        <f t="shared" si="2"/>
        <v>15.8</v>
      </c>
      <c r="G38" s="73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8"/>
    </row>
    <row r="40" spans="1:19" s="6" customFormat="1" x14ac:dyDescent="0.2">
      <c r="A40" s="16" t="s">
        <v>90</v>
      </c>
      <c r="B40" s="12">
        <v>0</v>
      </c>
      <c r="C40" s="12">
        <v>0</v>
      </c>
      <c r="D40" s="118">
        <v>1.8</v>
      </c>
      <c r="E40" s="116">
        <v>0.5</v>
      </c>
      <c r="F40" s="12">
        <f t="shared" si="2"/>
        <v>2.2999999999999998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4.0444444444444434</v>
      </c>
      <c r="E41" s="45">
        <f>AVERAGE(E32:E40)</f>
        <v>0.13333333333333333</v>
      </c>
      <c r="F41" s="45">
        <f>AVERAGE(F32:F40)</f>
        <v>4.1777777777777771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2.3787878787878789</v>
      </c>
      <c r="E42" s="48">
        <f>AVERAGE(E4:E11,E13:E23,E25:E26,E28:E30,E32:E40)</f>
        <v>3.6363636363636362E-2</v>
      </c>
      <c r="F42" s="48">
        <f>AVERAGE(F4:F11,F13:F23,F25:F26,F28:F30,F32:F40)</f>
        <v>2.415151515151515</v>
      </c>
    </row>
  </sheetData>
  <protectedRanges>
    <protectedRange sqref="C13:C23 C32:C40 B4:E11 D13:D17 D19:D22 D28:D30 D32:D33 D37:D38" name="Intervalo1_1" securityDescriptor="O:WDG:WDD:(A;;CC;;;WD)"/>
    <protectedRange sqref="D23 C25:C26 B13:B23 C28:C30 E13:E23 D18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0" t="s">
        <v>97</v>
      </c>
      <c r="B1" s="120"/>
      <c r="C1" s="120"/>
      <c r="D1" s="120"/>
      <c r="E1" s="120"/>
      <c r="F1" s="120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52">
        <v>0</v>
      </c>
      <c r="D25" s="12">
        <v>0</v>
      </c>
      <c r="E25" s="12">
        <v>0</v>
      </c>
      <c r="F25" s="12">
        <f>B25+C25+D25+E25</f>
        <v>0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29" sqref="B29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115</v>
      </c>
      <c r="B1" s="120"/>
      <c r="C1" s="120"/>
      <c r="D1" s="120"/>
      <c r="E1" s="120"/>
      <c r="F1" s="120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1.5</v>
      </c>
      <c r="C20" s="12">
        <v>0</v>
      </c>
      <c r="D20" s="12">
        <v>0</v>
      </c>
      <c r="E20" s="12">
        <v>0</v>
      </c>
      <c r="F20" s="12">
        <f t="shared" si="1"/>
        <v>1.5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0.5</v>
      </c>
      <c r="C21" s="12">
        <v>0</v>
      </c>
      <c r="D21" s="12">
        <v>0</v>
      </c>
      <c r="E21" s="12">
        <v>0</v>
      </c>
      <c r="F21" s="12">
        <f t="shared" si="1"/>
        <v>0.5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0.8</v>
      </c>
      <c r="C22" s="12">
        <v>0</v>
      </c>
      <c r="D22" s="12">
        <v>0</v>
      </c>
      <c r="E22" s="12">
        <v>0</v>
      </c>
      <c r="F22" s="12">
        <f t="shared" si="1"/>
        <v>0.8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0.2818181818181818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0.2818181818181818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0.25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1</v>
      </c>
      <c r="C30" s="12">
        <v>0</v>
      </c>
      <c r="D30" s="12">
        <v>0</v>
      </c>
      <c r="E30" s="12">
        <v>0</v>
      </c>
      <c r="F30" s="12">
        <f>B30+C30+D30+E30</f>
        <v>1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0.33333333333333331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0.33333333333333331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0.3</v>
      </c>
      <c r="C37" s="12">
        <v>0</v>
      </c>
      <c r="D37" s="12">
        <v>0</v>
      </c>
      <c r="E37" s="12">
        <v>0</v>
      </c>
      <c r="F37" s="12">
        <f t="shared" si="2"/>
        <v>0.3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3.4</v>
      </c>
      <c r="C39" s="12">
        <v>0</v>
      </c>
      <c r="D39" s="87">
        <v>0</v>
      </c>
      <c r="E39" s="12">
        <v>0</v>
      </c>
      <c r="F39" s="12">
        <f t="shared" si="2"/>
        <v>3.4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0.41111111111111109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0.41111111111111109</v>
      </c>
    </row>
    <row r="42" spans="1:18" x14ac:dyDescent="0.2">
      <c r="A42" s="47" t="s">
        <v>38</v>
      </c>
      <c r="B42" s="48">
        <f>AVERAGE(B4:B11,B13:B23,B25:B26,B28:B30,B32:B40)</f>
        <v>0.25151515151515147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0.25151515151515147</v>
      </c>
    </row>
  </sheetData>
  <protectedRanges>
    <protectedRange sqref="C32:C40 B4:E11 B13:C23 B25:B26 B28:B30 B32:B39" name="Intervalo1_1" securityDescriptor="O:WDG:WDD:(A;;CC;;;WD)"/>
    <protectedRange sqref="D32:D40 C25:C26 D13:E23 C28:C30" name="Intervalo1_1_1" securityDescriptor="O:WDG:WDD:(A;;CC;;;WD)"/>
    <protectedRange sqref="D25:E26" name="Intervalo1_1_2" securityDescriptor="O:WDG:WDD:(A;;CC;;;WD)"/>
    <protectedRange sqref="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0" t="s">
        <v>116</v>
      </c>
      <c r="B1" s="120"/>
      <c r="C1" s="120"/>
      <c r="D1" s="120"/>
      <c r="E1" s="120"/>
      <c r="F1" s="120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v>0</v>
      </c>
      <c r="E12" s="44"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v>0</v>
      </c>
      <c r="E31" s="44"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0" t="s">
        <v>117</v>
      </c>
      <c r="B1" s="120"/>
      <c r="C1" s="120"/>
      <c r="D1" s="120"/>
      <c r="E1" s="120"/>
      <c r="F1" s="120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5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118</v>
      </c>
      <c r="B1" s="120"/>
      <c r="C1" s="120"/>
      <c r="D1" s="120"/>
      <c r="E1" s="120"/>
      <c r="F1" s="120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5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32:C40 B4:E11 C13:D23 D25:D26 D28:D30 D32:D39" name="Intervalo1_1" securityDescriptor="O:WDG:WDD:(A;;CC;;;WD)"/>
    <protectedRange sqref="E13:E23 C25:C26 B13:B23 C28:C30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0" t="s">
        <v>119</v>
      </c>
      <c r="B1" s="120"/>
      <c r="C1" s="120"/>
      <c r="D1" s="120"/>
      <c r="E1" s="120"/>
      <c r="F1" s="120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t="s">
        <v>50</v>
      </c>
    </row>
    <row r="25" spans="1:7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</row>
    <row r="32" spans="1: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6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6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6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120</v>
      </c>
      <c r="B1" s="120"/>
      <c r="C1" s="120"/>
      <c r="D1" s="120"/>
      <c r="E1" s="120"/>
      <c r="F1" s="120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5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7" s="5" customFormat="1" ht="15.75" x14ac:dyDescent="0.25">
      <c r="A1" s="120" t="s">
        <v>121</v>
      </c>
      <c r="B1" s="120"/>
      <c r="C1" s="120"/>
      <c r="D1" s="120"/>
      <c r="E1" s="120"/>
      <c r="F1" s="120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  <row r="44" spans="1:18" x14ac:dyDescent="0.2">
      <c r="G44" s="58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25" s="5" customFormat="1" ht="15.75" x14ac:dyDescent="0.25">
      <c r="A1" s="120" t="s">
        <v>122</v>
      </c>
      <c r="B1" s="120"/>
      <c r="C1" s="120"/>
      <c r="D1" s="120"/>
      <c r="E1" s="120"/>
      <c r="F1" s="12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5" s="5" customFormat="1" ht="15.75" x14ac:dyDescent="0.25">
      <c r="A1" s="120" t="s">
        <v>123</v>
      </c>
      <c r="B1" s="120"/>
      <c r="C1" s="120"/>
      <c r="D1" s="120"/>
      <c r="E1" s="120"/>
      <c r="F1" s="120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124</v>
      </c>
      <c r="B1" s="120"/>
      <c r="C1" s="120"/>
      <c r="D1" s="120"/>
      <c r="E1" s="120"/>
      <c r="F1" s="120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23" sqref="H23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98</v>
      </c>
      <c r="B1" s="120"/>
      <c r="C1" s="120"/>
      <c r="D1" s="120"/>
      <c r="E1" s="120"/>
      <c r="F1" s="120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1</v>
      </c>
      <c r="C6" s="12">
        <v>0</v>
      </c>
      <c r="D6" s="12">
        <v>0</v>
      </c>
      <c r="E6" s="12">
        <v>0</v>
      </c>
      <c r="F6" s="12">
        <f t="shared" si="0"/>
        <v>1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0.125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0.125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0.1</v>
      </c>
      <c r="C16" s="12">
        <v>0</v>
      </c>
      <c r="D16" s="12">
        <v>0</v>
      </c>
      <c r="E16" s="12">
        <v>0</v>
      </c>
      <c r="F16" s="12">
        <f t="shared" si="1"/>
        <v>0.1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9.0909090909090922E-3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9.0909090909090922E-3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3" t="s">
        <v>29</v>
      </c>
      <c r="B31" s="104">
        <f>AVERAGE(B28:B30)</f>
        <v>0</v>
      </c>
      <c r="C31" s="104">
        <f>AVERAGE(C28:C30)</f>
        <v>0</v>
      </c>
      <c r="D31" s="104">
        <f>AVERAGE(D28:D30)</f>
        <v>0</v>
      </c>
      <c r="E31" s="104">
        <f>AVERAGE(E28:E30)</f>
        <v>0</v>
      </c>
      <c r="F31" s="10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3"/>
    </row>
    <row r="42" spans="1:18" x14ac:dyDescent="0.2">
      <c r="A42" s="47" t="s">
        <v>38</v>
      </c>
      <c r="B42" s="48">
        <f>AVERAGE(B4:B11,B13:B23,B25:B26,B28:B30,B32:B40)</f>
        <v>3.3333333333333333E-2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115">
        <f>AVERAGE(F4:F11,F13:F23,F25:F26,F28:F30,F32:F40)</f>
        <v>3.3333333333333333E-2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5" t="s">
        <v>125</v>
      </c>
      <c r="B1" s="125"/>
      <c r="C1" s="125"/>
      <c r="D1" s="125"/>
      <c r="E1" s="125"/>
      <c r="F1" s="125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31.14062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5" t="s">
        <v>126</v>
      </c>
      <c r="B1" s="125"/>
      <c r="C1" s="125"/>
      <c r="D1" s="125"/>
      <c r="E1" s="125"/>
      <c r="F1" s="125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80" workbookViewId="0">
      <selection activeCell="AA39" sqref="AA39"/>
    </sheetView>
  </sheetViews>
  <sheetFormatPr defaultRowHeight="12.75" x14ac:dyDescent="0.2"/>
  <cols>
    <col min="1" max="1" width="12.7109375" style="6" customWidth="1"/>
    <col min="2" max="31" width="6.7109375" style="6" customWidth="1"/>
    <col min="32" max="32" width="6.7109375" customWidth="1"/>
    <col min="33" max="38" width="6.7109375" style="6" customWidth="1"/>
    <col min="39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</row>
    <row r="3" spans="1:33" x14ac:dyDescent="0.2">
      <c r="A3" s="90">
        <v>2014</v>
      </c>
      <c r="B3" s="24"/>
      <c r="C3" s="114">
        <f>total!C46</f>
        <v>3.3333333333333333E-2</v>
      </c>
      <c r="D3" s="24"/>
      <c r="E3" s="24"/>
      <c r="F3" s="24"/>
      <c r="G3" s="24">
        <f>total!G46</f>
        <v>11.459595959595966</v>
      </c>
      <c r="H3" s="114"/>
      <c r="I3" s="24"/>
      <c r="J3" s="24">
        <f>total!J46</f>
        <v>7.2727272727272724E-2</v>
      </c>
      <c r="K3" s="24">
        <f>total!K46</f>
        <v>0.36363636363636354</v>
      </c>
      <c r="L3" s="24">
        <f>total!L46</f>
        <v>0.16363636363636364</v>
      </c>
      <c r="M3" s="24"/>
      <c r="N3" s="24"/>
      <c r="O3" s="24"/>
      <c r="P3" s="24"/>
      <c r="Q3" s="24">
        <f>total!Q46</f>
        <v>6.0606060606060608E-2</v>
      </c>
      <c r="R3" s="24"/>
      <c r="S3" s="24">
        <f>total!S46</f>
        <v>2.415151515151515</v>
      </c>
      <c r="T3" s="24">
        <f>total!T46</f>
        <v>0.25151515151515147</v>
      </c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3" x14ac:dyDescent="0.2">
      <c r="A4" s="90">
        <v>2013</v>
      </c>
      <c r="B4" s="24">
        <v>0</v>
      </c>
      <c r="C4" s="24">
        <v>12.60454545454545</v>
      </c>
      <c r="D4" s="24">
        <v>0.27575757575757576</v>
      </c>
      <c r="E4" s="24">
        <v>5.454545454545455E-2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4.1333333333333329</v>
      </c>
      <c r="M4" s="24">
        <v>3.5484848484848488</v>
      </c>
      <c r="N4" s="24">
        <v>6.0606060606060606E-3</v>
      </c>
      <c r="O4" s="24">
        <v>0</v>
      </c>
      <c r="P4" s="24">
        <v>0</v>
      </c>
      <c r="Q4" s="24">
        <v>5.7575757575757579E-2</v>
      </c>
      <c r="R4" s="24">
        <v>12.969696969696969</v>
      </c>
      <c r="S4" s="24">
        <v>0</v>
      </c>
      <c r="T4" s="24">
        <v>0</v>
      </c>
      <c r="U4" s="24">
        <v>5.454545454545455E-2</v>
      </c>
      <c r="V4" s="24">
        <v>0</v>
      </c>
      <c r="W4" s="24">
        <v>0.59090909090909094</v>
      </c>
      <c r="X4" s="24">
        <v>3.9393939393939398E-2</v>
      </c>
      <c r="Y4" s="24">
        <v>23.215151515151511</v>
      </c>
      <c r="Z4" s="24">
        <v>22.319696969696967</v>
      </c>
      <c r="AA4" s="24">
        <v>34.842424242424244</v>
      </c>
      <c r="AB4" s="24">
        <v>3.0303030303030304E-2</v>
      </c>
      <c r="AC4" s="24">
        <v>0</v>
      </c>
      <c r="AD4" s="24">
        <v>6.5999999999999988</v>
      </c>
      <c r="AE4" s="24">
        <v>13.26060606060606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</row>
    <row r="8" spans="1:33" x14ac:dyDescent="0.2">
      <c r="A8" s="90">
        <v>2014</v>
      </c>
      <c r="B8" s="24">
        <f>B3</f>
        <v>0</v>
      </c>
      <c r="C8" s="24">
        <f t="shared" ref="C8:AE8" si="0">B8+C3</f>
        <v>3.3333333333333333E-2</v>
      </c>
      <c r="D8" s="24">
        <f t="shared" si="0"/>
        <v>3.3333333333333333E-2</v>
      </c>
      <c r="E8" s="24">
        <f t="shared" si="0"/>
        <v>3.3333333333333333E-2</v>
      </c>
      <c r="F8" s="24">
        <f t="shared" si="0"/>
        <v>3.3333333333333333E-2</v>
      </c>
      <c r="G8" s="24">
        <f t="shared" si="0"/>
        <v>11.492929292929299</v>
      </c>
      <c r="H8" s="24">
        <f t="shared" si="0"/>
        <v>11.492929292929299</v>
      </c>
      <c r="I8" s="24">
        <f t="shared" si="0"/>
        <v>11.492929292929299</v>
      </c>
      <c r="J8" s="24">
        <f t="shared" si="0"/>
        <v>11.565656565656571</v>
      </c>
      <c r="K8" s="24">
        <f t="shared" si="0"/>
        <v>11.929292929292934</v>
      </c>
      <c r="L8" s="24">
        <f t="shared" si="0"/>
        <v>12.092929292929298</v>
      </c>
      <c r="M8" s="24">
        <f t="shared" si="0"/>
        <v>12.092929292929298</v>
      </c>
      <c r="N8" s="24">
        <f t="shared" si="0"/>
        <v>12.092929292929298</v>
      </c>
      <c r="O8" s="24">
        <f t="shared" si="0"/>
        <v>12.092929292929298</v>
      </c>
      <c r="P8" s="24">
        <f t="shared" si="0"/>
        <v>12.092929292929298</v>
      </c>
      <c r="Q8" s="24">
        <f t="shared" si="0"/>
        <v>12.153535353535359</v>
      </c>
      <c r="R8" s="24">
        <f t="shared" si="0"/>
        <v>12.153535353535359</v>
      </c>
      <c r="S8" s="24">
        <f t="shared" si="0"/>
        <v>14.568686868686875</v>
      </c>
      <c r="T8" s="24">
        <f t="shared" si="0"/>
        <v>14.820202020202027</v>
      </c>
      <c r="U8" s="24">
        <f t="shared" si="0"/>
        <v>14.820202020202027</v>
      </c>
      <c r="V8" s="24">
        <f t="shared" si="0"/>
        <v>14.820202020202027</v>
      </c>
      <c r="W8" s="24">
        <f t="shared" si="0"/>
        <v>14.820202020202027</v>
      </c>
      <c r="X8" s="24">
        <f t="shared" si="0"/>
        <v>14.820202020202027</v>
      </c>
      <c r="Y8" s="24">
        <f t="shared" si="0"/>
        <v>14.820202020202027</v>
      </c>
      <c r="Z8" s="24">
        <f t="shared" si="0"/>
        <v>14.820202020202027</v>
      </c>
      <c r="AA8" s="24">
        <f t="shared" si="0"/>
        <v>14.820202020202027</v>
      </c>
      <c r="AB8" s="24">
        <f t="shared" si="0"/>
        <v>14.820202020202027</v>
      </c>
      <c r="AC8" s="24">
        <f t="shared" si="0"/>
        <v>14.820202020202027</v>
      </c>
      <c r="AD8" s="24">
        <f t="shared" si="0"/>
        <v>14.820202020202027</v>
      </c>
      <c r="AE8" s="24">
        <f t="shared" si="0"/>
        <v>14.820202020202027</v>
      </c>
      <c r="AG8" s="106"/>
    </row>
    <row r="9" spans="1:33" x14ac:dyDescent="0.2">
      <c r="A9" s="90">
        <v>2013</v>
      </c>
      <c r="B9" s="24">
        <f>B4</f>
        <v>0</v>
      </c>
      <c r="C9" s="24">
        <f t="shared" ref="C9:AE9" si="1">B9+C4</f>
        <v>12.60454545454545</v>
      </c>
      <c r="D9" s="24">
        <f t="shared" si="1"/>
        <v>12.880303030303025</v>
      </c>
      <c r="E9" s="24">
        <f t="shared" si="1"/>
        <v>12.93484848484848</v>
      </c>
      <c r="F9" s="24">
        <f t="shared" si="1"/>
        <v>12.93484848484848</v>
      </c>
      <c r="G9" s="24">
        <f t="shared" si="1"/>
        <v>12.93484848484848</v>
      </c>
      <c r="H9" s="24">
        <f t="shared" si="1"/>
        <v>12.93484848484848</v>
      </c>
      <c r="I9" s="24">
        <f t="shared" si="1"/>
        <v>12.93484848484848</v>
      </c>
      <c r="J9" s="24">
        <f t="shared" si="1"/>
        <v>12.93484848484848</v>
      </c>
      <c r="K9" s="24">
        <f t="shared" si="1"/>
        <v>12.93484848484848</v>
      </c>
      <c r="L9" s="24">
        <f t="shared" si="1"/>
        <v>17.068181818181813</v>
      </c>
      <c r="M9" s="24">
        <f t="shared" si="1"/>
        <v>20.61666666666666</v>
      </c>
      <c r="N9" s="24">
        <f t="shared" si="1"/>
        <v>20.622727272727268</v>
      </c>
      <c r="O9" s="24">
        <f t="shared" si="1"/>
        <v>20.622727272727268</v>
      </c>
      <c r="P9" s="24">
        <f t="shared" si="1"/>
        <v>20.622727272727268</v>
      </c>
      <c r="Q9" s="24">
        <f t="shared" si="1"/>
        <v>20.680303030303026</v>
      </c>
      <c r="R9" s="24">
        <f t="shared" si="1"/>
        <v>33.649999999999991</v>
      </c>
      <c r="S9" s="24">
        <f t="shared" si="1"/>
        <v>33.649999999999991</v>
      </c>
      <c r="T9" s="24">
        <f t="shared" si="1"/>
        <v>33.649999999999991</v>
      </c>
      <c r="U9" s="24">
        <f t="shared" si="1"/>
        <v>33.704545454545446</v>
      </c>
      <c r="V9" s="24">
        <f t="shared" si="1"/>
        <v>33.704545454545446</v>
      </c>
      <c r="W9" s="24">
        <f t="shared" si="1"/>
        <v>34.29545454545454</v>
      </c>
      <c r="X9" s="24">
        <f t="shared" si="1"/>
        <v>34.334848484848479</v>
      </c>
      <c r="Y9" s="24">
        <f t="shared" si="1"/>
        <v>57.54999999999999</v>
      </c>
      <c r="Z9" s="24">
        <f t="shared" si="1"/>
        <v>79.86969696969696</v>
      </c>
      <c r="AA9" s="24">
        <f t="shared" si="1"/>
        <v>114.7121212121212</v>
      </c>
      <c r="AB9" s="24">
        <f t="shared" si="1"/>
        <v>114.74242424242424</v>
      </c>
      <c r="AC9" s="24">
        <f t="shared" si="1"/>
        <v>114.74242424242424</v>
      </c>
      <c r="AD9" s="24">
        <f t="shared" si="1"/>
        <v>121.34242424242423</v>
      </c>
      <c r="AE9" s="24">
        <f t="shared" si="1"/>
        <v>134.60303030303029</v>
      </c>
      <c r="AG9" s="106"/>
    </row>
    <row r="10" spans="1:33" x14ac:dyDescent="0.2">
      <c r="A10" s="90" t="s">
        <v>76</v>
      </c>
      <c r="B10" s="102">
        <f t="shared" ref="B10:AE10" si="2">$M$20</f>
        <v>48.231578947368426</v>
      </c>
      <c r="C10" s="102">
        <f t="shared" si="2"/>
        <v>48.231578947368426</v>
      </c>
      <c r="D10" s="102">
        <f t="shared" si="2"/>
        <v>48.231578947368426</v>
      </c>
      <c r="E10" s="102">
        <f t="shared" si="2"/>
        <v>48.231578947368426</v>
      </c>
      <c r="F10" s="102">
        <f t="shared" si="2"/>
        <v>48.231578947368426</v>
      </c>
      <c r="G10" s="102">
        <f t="shared" si="2"/>
        <v>48.231578947368426</v>
      </c>
      <c r="H10" s="102">
        <f t="shared" si="2"/>
        <v>48.231578947368426</v>
      </c>
      <c r="I10" s="102">
        <f t="shared" si="2"/>
        <v>48.231578947368426</v>
      </c>
      <c r="J10" s="102">
        <f t="shared" si="2"/>
        <v>48.231578947368426</v>
      </c>
      <c r="K10" s="102">
        <f t="shared" si="2"/>
        <v>48.231578947368426</v>
      </c>
      <c r="L10" s="102">
        <f t="shared" si="2"/>
        <v>48.231578947368426</v>
      </c>
      <c r="M10" s="102">
        <f t="shared" si="2"/>
        <v>48.231578947368426</v>
      </c>
      <c r="N10" s="102">
        <f t="shared" si="2"/>
        <v>48.231578947368426</v>
      </c>
      <c r="O10" s="102">
        <f t="shared" si="2"/>
        <v>48.231578947368426</v>
      </c>
      <c r="P10" s="102">
        <f t="shared" si="2"/>
        <v>48.231578947368426</v>
      </c>
      <c r="Q10" s="102">
        <f t="shared" si="2"/>
        <v>48.231578947368426</v>
      </c>
      <c r="R10" s="102">
        <f t="shared" si="2"/>
        <v>48.231578947368426</v>
      </c>
      <c r="S10" s="102">
        <f t="shared" si="2"/>
        <v>48.231578947368426</v>
      </c>
      <c r="T10" s="102">
        <f t="shared" si="2"/>
        <v>48.231578947368426</v>
      </c>
      <c r="U10" s="102">
        <f t="shared" si="2"/>
        <v>48.231578947368426</v>
      </c>
      <c r="V10" s="102">
        <f t="shared" si="2"/>
        <v>48.231578947368426</v>
      </c>
      <c r="W10" s="102">
        <f t="shared" si="2"/>
        <v>48.231578947368426</v>
      </c>
      <c r="X10" s="102">
        <f t="shared" si="2"/>
        <v>48.231578947368426</v>
      </c>
      <c r="Y10" s="102">
        <f t="shared" si="2"/>
        <v>48.231578947368426</v>
      </c>
      <c r="Z10" s="102">
        <f t="shared" si="2"/>
        <v>48.231578947368426</v>
      </c>
      <c r="AA10" s="102">
        <f t="shared" si="2"/>
        <v>48.231578947368426</v>
      </c>
      <c r="AB10" s="102">
        <f t="shared" si="2"/>
        <v>48.231578947368426</v>
      </c>
      <c r="AC10" s="102">
        <f t="shared" si="2"/>
        <v>48.231578947368426</v>
      </c>
      <c r="AD10" s="102">
        <f t="shared" si="2"/>
        <v>48.231578947368426</v>
      </c>
      <c r="AE10" s="102">
        <f t="shared" si="2"/>
        <v>48.231578947368426</v>
      </c>
    </row>
    <row r="13" spans="1:33" ht="15.75" x14ac:dyDescent="0.2">
      <c r="A13" s="107" t="s">
        <v>89</v>
      </c>
      <c r="B13" s="107">
        <v>2014</v>
      </c>
      <c r="C13" s="107" t="s">
        <v>76</v>
      </c>
      <c r="F13" s="126" t="s">
        <v>95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E13"/>
      <c r="AF13" s="6"/>
    </row>
    <row r="14" spans="1:33" x14ac:dyDescent="0.2">
      <c r="A14" s="108" t="s">
        <v>57</v>
      </c>
      <c r="B14" s="102">
        <f>total!AF8</f>
        <v>7.5</v>
      </c>
      <c r="C14" s="102">
        <f t="shared" ref="C14:C46" si="3">$M$20</f>
        <v>48.231578947368426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  <c r="AE14"/>
      <c r="AF14" s="6"/>
    </row>
    <row r="15" spans="1:33" x14ac:dyDescent="0.2">
      <c r="A15" s="108" t="s">
        <v>58</v>
      </c>
      <c r="B15" s="102">
        <f>total!AF9</f>
        <v>8</v>
      </c>
      <c r="C15" s="102">
        <f t="shared" si="3"/>
        <v>48.231578947368426</v>
      </c>
      <c r="F15" s="91" t="s">
        <v>127</v>
      </c>
      <c r="G15" s="92">
        <v>38.6</v>
      </c>
      <c r="H15" s="92">
        <v>39.200000000000003</v>
      </c>
      <c r="I15" s="92">
        <v>95.3</v>
      </c>
      <c r="J15" s="92">
        <v>15</v>
      </c>
      <c r="K15" s="92">
        <v>81.8</v>
      </c>
      <c r="L15" s="92">
        <v>12.2</v>
      </c>
      <c r="M15" s="92">
        <v>27.1</v>
      </c>
      <c r="N15" s="92">
        <v>0.5</v>
      </c>
      <c r="O15" s="92">
        <v>8.3000000000000007</v>
      </c>
      <c r="P15" s="92">
        <v>40.5</v>
      </c>
      <c r="Q15" s="92">
        <v>28.3</v>
      </c>
      <c r="R15" s="92">
        <v>19</v>
      </c>
      <c r="S15" s="92">
        <v>23.9</v>
      </c>
      <c r="T15" s="92">
        <v>57.6</v>
      </c>
      <c r="U15" s="92">
        <v>35.1</v>
      </c>
      <c r="V15" s="92">
        <v>11.2</v>
      </c>
      <c r="W15" s="92">
        <v>56.8</v>
      </c>
      <c r="X15" s="92">
        <v>191.4</v>
      </c>
      <c r="Y15" s="92">
        <v>134.6</v>
      </c>
      <c r="Z15" s="92">
        <f>total!AF46</f>
        <v>14.820202020202027</v>
      </c>
      <c r="AE15"/>
      <c r="AF15" s="6"/>
    </row>
    <row r="16" spans="1:33" x14ac:dyDescent="0.2">
      <c r="A16" s="108" t="s">
        <v>59</v>
      </c>
      <c r="B16" s="102">
        <f>total!AF10</f>
        <v>7.2</v>
      </c>
      <c r="C16" s="102">
        <f t="shared" si="3"/>
        <v>48.231578947368426</v>
      </c>
      <c r="F16" s="93" t="s">
        <v>76</v>
      </c>
      <c r="G16" s="102">
        <f t="shared" ref="G16:Z16" si="4">$M$20</f>
        <v>48.231578947368426</v>
      </c>
      <c r="H16" s="102">
        <f t="shared" si="4"/>
        <v>48.231578947368426</v>
      </c>
      <c r="I16" s="102">
        <f t="shared" si="4"/>
        <v>48.231578947368426</v>
      </c>
      <c r="J16" s="102">
        <f t="shared" si="4"/>
        <v>48.231578947368426</v>
      </c>
      <c r="K16" s="102">
        <f t="shared" si="4"/>
        <v>48.231578947368426</v>
      </c>
      <c r="L16" s="102">
        <f t="shared" si="4"/>
        <v>48.231578947368426</v>
      </c>
      <c r="M16" s="102">
        <f t="shared" si="4"/>
        <v>48.231578947368426</v>
      </c>
      <c r="N16" s="102">
        <f t="shared" si="4"/>
        <v>48.231578947368426</v>
      </c>
      <c r="O16" s="102">
        <f t="shared" si="4"/>
        <v>48.231578947368426</v>
      </c>
      <c r="P16" s="102">
        <f t="shared" si="4"/>
        <v>48.231578947368426</v>
      </c>
      <c r="Q16" s="102">
        <f t="shared" si="4"/>
        <v>48.231578947368426</v>
      </c>
      <c r="R16" s="102">
        <f t="shared" si="4"/>
        <v>48.231578947368426</v>
      </c>
      <c r="S16" s="102">
        <f t="shared" si="4"/>
        <v>48.231578947368426</v>
      </c>
      <c r="T16" s="102">
        <f t="shared" si="4"/>
        <v>48.231578947368426</v>
      </c>
      <c r="U16" s="102">
        <f t="shared" si="4"/>
        <v>48.231578947368426</v>
      </c>
      <c r="V16" s="102">
        <f t="shared" si="4"/>
        <v>48.231578947368426</v>
      </c>
      <c r="W16" s="102">
        <f t="shared" si="4"/>
        <v>48.231578947368426</v>
      </c>
      <c r="X16" s="102">
        <f t="shared" si="4"/>
        <v>48.231578947368426</v>
      </c>
      <c r="Y16" s="102">
        <f t="shared" si="4"/>
        <v>48.231578947368426</v>
      </c>
      <c r="Z16" s="102">
        <f t="shared" si="4"/>
        <v>48.231578947368426</v>
      </c>
      <c r="AE16"/>
      <c r="AF16" s="6"/>
    </row>
    <row r="17" spans="1:32" x14ac:dyDescent="0.2">
      <c r="A17" s="108" t="s">
        <v>60</v>
      </c>
      <c r="B17" s="102">
        <f>total!AF11</f>
        <v>11.299999999999999</v>
      </c>
      <c r="C17" s="102">
        <f t="shared" si="3"/>
        <v>48.231578947368426</v>
      </c>
      <c r="AE17"/>
      <c r="AF17" s="6"/>
    </row>
    <row r="18" spans="1:32" x14ac:dyDescent="0.2">
      <c r="A18" s="108" t="s">
        <v>61</v>
      </c>
      <c r="B18" s="102">
        <f>total!AF12</f>
        <v>7.5</v>
      </c>
      <c r="C18" s="102">
        <f t="shared" si="3"/>
        <v>48.231578947368426</v>
      </c>
      <c r="AE18"/>
      <c r="AF18" s="6"/>
    </row>
    <row r="19" spans="1:32" x14ac:dyDescent="0.2">
      <c r="A19" s="108" t="s">
        <v>62</v>
      </c>
      <c r="B19" s="102">
        <f>total!AF13</f>
        <v>11.6</v>
      </c>
      <c r="C19" s="102">
        <f t="shared" si="3"/>
        <v>48.231578947368426</v>
      </c>
      <c r="F19" s="130"/>
      <c r="G19" s="130"/>
      <c r="H19" s="110" t="s">
        <v>92</v>
      </c>
      <c r="I19" s="111" t="s">
        <v>76</v>
      </c>
      <c r="L19" s="128" t="s">
        <v>92</v>
      </c>
      <c r="M19" s="129"/>
      <c r="AD19"/>
      <c r="AF19" s="6"/>
    </row>
    <row r="20" spans="1:32" x14ac:dyDescent="0.2">
      <c r="A20" s="108" t="s">
        <v>63</v>
      </c>
      <c r="B20" s="102">
        <f>total!AF14</f>
        <v>6.6</v>
      </c>
      <c r="C20" s="102">
        <f t="shared" si="3"/>
        <v>48.231578947368426</v>
      </c>
      <c r="F20" s="130" t="s">
        <v>51</v>
      </c>
      <c r="G20" s="130"/>
      <c r="H20" s="109">
        <f>total!AF16</f>
        <v>8.5875000000000004</v>
      </c>
      <c r="I20" s="102">
        <f>$M$20</f>
        <v>48.231578947368426</v>
      </c>
      <c r="L20" s="93" t="s">
        <v>76</v>
      </c>
      <c r="M20" s="102">
        <f>AVERAGE(G15:Y15)</f>
        <v>48.231578947368426</v>
      </c>
      <c r="AD20"/>
      <c r="AF20" s="6"/>
    </row>
    <row r="21" spans="1:32" x14ac:dyDescent="0.2">
      <c r="A21" s="108" t="s">
        <v>64</v>
      </c>
      <c r="B21" s="102">
        <f>total!AF15</f>
        <v>9</v>
      </c>
      <c r="C21" s="102">
        <f t="shared" si="3"/>
        <v>48.231578947368426</v>
      </c>
      <c r="F21" s="130" t="s">
        <v>52</v>
      </c>
      <c r="G21" s="130"/>
      <c r="H21" s="109">
        <f>total!AF28</f>
        <v>11.681818181818182</v>
      </c>
      <c r="I21" s="102">
        <f>$M$20</f>
        <v>48.231578947368426</v>
      </c>
      <c r="AD21"/>
      <c r="AF21" s="6"/>
    </row>
    <row r="22" spans="1:32" x14ac:dyDescent="0.2">
      <c r="A22" s="108" t="s">
        <v>65</v>
      </c>
      <c r="B22" s="102">
        <f>total!AF17</f>
        <v>16.5</v>
      </c>
      <c r="C22" s="102">
        <f t="shared" si="3"/>
        <v>48.231578947368426</v>
      </c>
      <c r="F22" s="130" t="s">
        <v>53</v>
      </c>
      <c r="G22" s="130"/>
      <c r="H22" s="109">
        <f>total!AF31</f>
        <v>12.099999999999998</v>
      </c>
      <c r="I22" s="102">
        <f>$M$20</f>
        <v>48.231578947368426</v>
      </c>
      <c r="AD22"/>
      <c r="AF22" s="6"/>
    </row>
    <row r="23" spans="1:32" x14ac:dyDescent="0.2">
      <c r="A23" s="108" t="s">
        <v>66</v>
      </c>
      <c r="B23" s="102">
        <f>total!AF18</f>
        <v>9.2999999999999989</v>
      </c>
      <c r="C23" s="102">
        <f t="shared" si="3"/>
        <v>48.231578947368426</v>
      </c>
      <c r="F23" s="130" t="s">
        <v>54</v>
      </c>
      <c r="G23" s="130"/>
      <c r="H23" s="109">
        <f>total!AF35</f>
        <v>10.233333333333333</v>
      </c>
      <c r="I23" s="102">
        <f>$M$20</f>
        <v>48.231578947368426</v>
      </c>
      <c r="AD23"/>
      <c r="AF23" s="6"/>
    </row>
    <row r="24" spans="1:32" x14ac:dyDescent="0.2">
      <c r="A24" s="108" t="s">
        <v>67</v>
      </c>
      <c r="B24" s="102">
        <f>total!AF19</f>
        <v>10.400000000000002</v>
      </c>
      <c r="C24" s="102">
        <f t="shared" si="3"/>
        <v>48.231578947368426</v>
      </c>
      <c r="F24" s="130" t="s">
        <v>55</v>
      </c>
      <c r="G24" s="130"/>
      <c r="H24" s="109">
        <f>total!AF45</f>
        <v>26.329629629629629</v>
      </c>
      <c r="I24" s="102">
        <f>$M$20</f>
        <v>48.231578947368426</v>
      </c>
      <c r="AD24"/>
      <c r="AF24" s="6"/>
    </row>
    <row r="25" spans="1:32" x14ac:dyDescent="0.2">
      <c r="A25" s="108" t="s">
        <v>68</v>
      </c>
      <c r="B25" s="102">
        <f>total!AF20</f>
        <v>4.7</v>
      </c>
      <c r="C25" s="102">
        <f t="shared" si="3"/>
        <v>48.231578947368426</v>
      </c>
      <c r="AE25"/>
      <c r="AF25" s="6"/>
    </row>
    <row r="26" spans="1:32" x14ac:dyDescent="0.2">
      <c r="A26" s="108" t="s">
        <v>69</v>
      </c>
      <c r="B26" s="102">
        <f>total!AF21</f>
        <v>2.2999999999999998</v>
      </c>
      <c r="C26" s="102">
        <f t="shared" si="3"/>
        <v>48.231578947368426</v>
      </c>
      <c r="AE26"/>
      <c r="AF26" s="6"/>
    </row>
    <row r="27" spans="1:32" x14ac:dyDescent="0.2">
      <c r="A27" s="108" t="s">
        <v>70</v>
      </c>
      <c r="B27" s="102">
        <f>total!AF22</f>
        <v>15.7</v>
      </c>
      <c r="C27" s="102">
        <f t="shared" si="3"/>
        <v>48.231578947368426</v>
      </c>
      <c r="AE27"/>
      <c r="AF27" s="6"/>
    </row>
    <row r="28" spans="1:32" x14ac:dyDescent="0.2">
      <c r="A28" s="108" t="s">
        <v>71</v>
      </c>
      <c r="B28" s="102">
        <f>total!AF23</f>
        <v>4.3</v>
      </c>
      <c r="C28" s="102">
        <f t="shared" si="3"/>
        <v>48.231578947368426</v>
      </c>
      <c r="AE28"/>
      <c r="AF28" s="6"/>
    </row>
    <row r="29" spans="1:32" x14ac:dyDescent="0.2">
      <c r="A29" s="108" t="s">
        <v>72</v>
      </c>
      <c r="B29" s="102">
        <f>total!AF24</f>
        <v>25.8</v>
      </c>
      <c r="C29" s="102">
        <f t="shared" si="3"/>
        <v>48.231578947368426</v>
      </c>
      <c r="AE29"/>
      <c r="AF29" s="6"/>
    </row>
    <row r="30" spans="1:32" x14ac:dyDescent="0.2">
      <c r="A30" s="108" t="s">
        <v>73</v>
      </c>
      <c r="B30" s="102">
        <f>total!AF25</f>
        <v>16.399999999999999</v>
      </c>
      <c r="C30" s="102">
        <f t="shared" si="3"/>
        <v>48.231578947368426</v>
      </c>
      <c r="AE30"/>
      <c r="AF30" s="6"/>
    </row>
    <row r="31" spans="1:32" x14ac:dyDescent="0.2">
      <c r="A31" s="108" t="s">
        <v>74</v>
      </c>
      <c r="B31" s="102">
        <f>total!AF26</f>
        <v>10.100000000000001</v>
      </c>
      <c r="C31" s="102">
        <f t="shared" si="3"/>
        <v>48.231578947368426</v>
      </c>
      <c r="AE31"/>
      <c r="AF31" s="6"/>
    </row>
    <row r="32" spans="1:32" x14ac:dyDescent="0.2">
      <c r="A32" s="108" t="s">
        <v>75</v>
      </c>
      <c r="B32" s="102">
        <f>total!AF27</f>
        <v>13</v>
      </c>
      <c r="C32" s="102">
        <f t="shared" si="3"/>
        <v>48.231578947368426</v>
      </c>
      <c r="AE32"/>
      <c r="AF32" s="6"/>
    </row>
    <row r="33" spans="1:32" x14ac:dyDescent="0.2">
      <c r="A33" s="108" t="s">
        <v>76</v>
      </c>
      <c r="B33" s="102">
        <f>total!AF29</f>
        <v>14.499999999999998</v>
      </c>
      <c r="C33" s="102">
        <f t="shared" si="3"/>
        <v>48.231578947368426</v>
      </c>
      <c r="AE33"/>
      <c r="AF33" s="6"/>
    </row>
    <row r="34" spans="1:32" x14ac:dyDescent="0.2">
      <c r="A34" s="108" t="s">
        <v>77</v>
      </c>
      <c r="B34" s="102">
        <f>total!AF30</f>
        <v>9.6999999999999993</v>
      </c>
      <c r="C34" s="102">
        <f t="shared" si="3"/>
        <v>48.231578947368426</v>
      </c>
      <c r="AE34"/>
      <c r="AF34" s="6"/>
    </row>
    <row r="35" spans="1:32" x14ac:dyDescent="0.2">
      <c r="A35" s="108" t="s">
        <v>78</v>
      </c>
      <c r="B35" s="102">
        <f>total!AF32</f>
        <v>15.399999999999999</v>
      </c>
      <c r="C35" s="102">
        <f t="shared" si="3"/>
        <v>48.231578947368426</v>
      </c>
      <c r="AE35"/>
      <c r="AF35" s="6"/>
    </row>
    <row r="36" spans="1:32" x14ac:dyDescent="0.2">
      <c r="A36" s="108" t="s">
        <v>79</v>
      </c>
      <c r="B36" s="102">
        <f>total!AF33</f>
        <v>8</v>
      </c>
      <c r="C36" s="102">
        <f t="shared" si="3"/>
        <v>48.231578947368426</v>
      </c>
      <c r="AE36"/>
      <c r="AF36" s="6"/>
    </row>
    <row r="37" spans="1:32" x14ac:dyDescent="0.2">
      <c r="A37" s="108" t="s">
        <v>80</v>
      </c>
      <c r="B37" s="102">
        <f>total!AF34</f>
        <v>7.3</v>
      </c>
      <c r="C37" s="102">
        <f t="shared" si="3"/>
        <v>48.231578947368426</v>
      </c>
      <c r="AE37"/>
      <c r="AF37" s="6"/>
    </row>
    <row r="38" spans="1:32" x14ac:dyDescent="0.2">
      <c r="A38" s="108" t="s">
        <v>81</v>
      </c>
      <c r="B38" s="102">
        <f>total!AF36</f>
        <v>18.900000000000002</v>
      </c>
      <c r="C38" s="102">
        <f t="shared" si="3"/>
        <v>48.231578947368426</v>
      </c>
      <c r="AE38"/>
      <c r="AF38" s="6"/>
    </row>
    <row r="39" spans="1:32" x14ac:dyDescent="0.2">
      <c r="A39" s="108" t="s">
        <v>82</v>
      </c>
      <c r="B39" s="102">
        <f>total!AF37</f>
        <v>21.2</v>
      </c>
      <c r="C39" s="102">
        <f t="shared" si="3"/>
        <v>48.231578947368426</v>
      </c>
      <c r="AE39"/>
      <c r="AF39" s="6"/>
    </row>
    <row r="40" spans="1:32" x14ac:dyDescent="0.2">
      <c r="A40" s="108" t="s">
        <v>83</v>
      </c>
      <c r="B40" s="102">
        <f>total!AF38</f>
        <v>33.6</v>
      </c>
      <c r="C40" s="102">
        <f t="shared" si="3"/>
        <v>48.231578947368426</v>
      </c>
      <c r="AE40"/>
      <c r="AF40" s="6"/>
    </row>
    <row r="41" spans="1:32" x14ac:dyDescent="0.2">
      <c r="A41" s="108" t="s">
        <v>84</v>
      </c>
      <c r="B41" s="102">
        <f>total!AF39</f>
        <v>10.6</v>
      </c>
      <c r="C41" s="102">
        <f t="shared" si="3"/>
        <v>48.231578947368426</v>
      </c>
      <c r="AE41"/>
      <c r="AF41" s="6"/>
    </row>
    <row r="42" spans="1:32" x14ac:dyDescent="0.2">
      <c r="A42" s="108" t="s">
        <v>85</v>
      </c>
      <c r="B42" s="102">
        <f>total!AF40</f>
        <v>25.3</v>
      </c>
      <c r="C42" s="102">
        <f t="shared" si="3"/>
        <v>48.231578947368426</v>
      </c>
      <c r="AE42"/>
      <c r="AF42" s="6"/>
    </row>
    <row r="43" spans="1:32" x14ac:dyDescent="0.2">
      <c r="A43" s="108" t="s">
        <v>86</v>
      </c>
      <c r="B43" s="102">
        <f>total!AF41</f>
        <v>25.099999999999998</v>
      </c>
      <c r="C43" s="102">
        <f t="shared" si="3"/>
        <v>48.231578947368426</v>
      </c>
      <c r="AE43"/>
      <c r="AF43" s="6"/>
    </row>
    <row r="44" spans="1:32" x14ac:dyDescent="0.2">
      <c r="A44" s="108" t="s">
        <v>87</v>
      </c>
      <c r="B44" s="102">
        <f>total!AF42</f>
        <v>30.3</v>
      </c>
      <c r="C44" s="102">
        <f t="shared" si="3"/>
        <v>48.231578947368426</v>
      </c>
      <c r="AE44"/>
      <c r="AF44" s="6"/>
    </row>
    <row r="45" spans="1:32" x14ac:dyDescent="0.2">
      <c r="A45" s="108" t="s">
        <v>88</v>
      </c>
      <c r="B45" s="102">
        <f>total!AF43</f>
        <v>53.8</v>
      </c>
      <c r="C45" s="102">
        <f t="shared" si="3"/>
        <v>48.231578947368426</v>
      </c>
      <c r="AE45"/>
      <c r="AF45" s="6"/>
    </row>
    <row r="46" spans="1:32" x14ac:dyDescent="0.2">
      <c r="A46" s="108" t="s">
        <v>91</v>
      </c>
      <c r="B46" s="102">
        <f>total!AF44</f>
        <v>18.166666666666668</v>
      </c>
      <c r="C46" s="102">
        <f t="shared" si="3"/>
        <v>48.231578947368426</v>
      </c>
      <c r="AE46"/>
      <c r="AF46" s="6"/>
    </row>
  </sheetData>
  <mergeCells count="8">
    <mergeCell ref="F13:Z13"/>
    <mergeCell ref="L19:M19"/>
    <mergeCell ref="F19:G19"/>
    <mergeCell ref="F24:G24"/>
    <mergeCell ref="F20:G20"/>
    <mergeCell ref="F21:G21"/>
    <mergeCell ref="F22:G22"/>
    <mergeCell ref="F23:G23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F42" sqref="F42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23" s="5" customFormat="1" ht="15.75" x14ac:dyDescent="0.25">
      <c r="A1" s="120" t="s">
        <v>99</v>
      </c>
      <c r="B1" s="120"/>
      <c r="C1" s="120"/>
      <c r="D1" s="120"/>
      <c r="E1" s="120"/>
      <c r="F1" s="120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100</v>
      </c>
      <c r="B1" s="120"/>
      <c r="C1" s="120"/>
      <c r="D1" s="120"/>
      <c r="E1" s="120"/>
      <c r="F1" s="120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5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1" sqref="H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101</v>
      </c>
      <c r="B1" s="120"/>
      <c r="C1" s="120"/>
      <c r="D1" s="120"/>
      <c r="E1" s="120"/>
      <c r="F1" s="120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L22" sqref="L22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102</v>
      </c>
      <c r="B1" s="120"/>
      <c r="C1" s="120"/>
      <c r="D1" s="120"/>
      <c r="E1" s="120"/>
      <c r="F1" s="120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4</v>
      </c>
      <c r="D4" s="12">
        <v>3.5</v>
      </c>
      <c r="E4" s="12">
        <v>0</v>
      </c>
      <c r="F4" s="12">
        <f t="shared" ref="F4:F11" si="0">B4+C4+D4+E4</f>
        <v>7.5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5.8</v>
      </c>
      <c r="D5" s="12">
        <v>2</v>
      </c>
      <c r="E5" s="12">
        <v>0</v>
      </c>
      <c r="F5" s="12">
        <f t="shared" si="0"/>
        <v>7.8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4.5999999999999996</v>
      </c>
      <c r="D6" s="12">
        <v>1.4</v>
      </c>
      <c r="E6" s="12">
        <v>0</v>
      </c>
      <c r="F6" s="12">
        <f t="shared" si="0"/>
        <v>6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5</v>
      </c>
      <c r="D7" s="12">
        <v>6.1</v>
      </c>
      <c r="E7" s="12">
        <v>0</v>
      </c>
      <c r="F7" s="12">
        <f t="shared" si="0"/>
        <v>11.1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4.5</v>
      </c>
      <c r="D8" s="12">
        <v>3</v>
      </c>
      <c r="E8" s="12">
        <v>0</v>
      </c>
      <c r="F8" s="12">
        <f t="shared" si="0"/>
        <v>7.5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8.1999999999999993</v>
      </c>
      <c r="D9" s="12">
        <v>3.3</v>
      </c>
      <c r="E9" s="116">
        <v>0.1</v>
      </c>
      <c r="F9" s="12">
        <f t="shared" si="0"/>
        <v>11.6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4.7</v>
      </c>
      <c r="D10" s="12">
        <v>1.8</v>
      </c>
      <c r="E10" s="12">
        <v>0</v>
      </c>
      <c r="F10" s="12">
        <f t="shared" si="0"/>
        <v>6.5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7</v>
      </c>
      <c r="D11" s="87">
        <v>1.8</v>
      </c>
      <c r="E11" s="87">
        <v>0</v>
      </c>
      <c r="F11" s="12">
        <f t="shared" si="0"/>
        <v>8.8000000000000007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5.4749999999999996</v>
      </c>
      <c r="D12" s="44">
        <f>AVERAGE(D4:D11)</f>
        <v>2.8625000000000003</v>
      </c>
      <c r="E12" s="44">
        <f>AVERAGE(E4:E11)</f>
        <v>1.2500000000000001E-2</v>
      </c>
      <c r="F12" s="44">
        <f>AVERAGE(F4:F11)</f>
        <v>8.35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6.4</v>
      </c>
      <c r="D13" s="12">
        <v>1.1000000000000001</v>
      </c>
      <c r="E13" s="12">
        <v>0</v>
      </c>
      <c r="F13" s="12">
        <f t="shared" ref="F13:F23" si="1">B13+C13+D13+E13</f>
        <v>7.5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1.5</v>
      </c>
      <c r="D14" s="12">
        <v>6</v>
      </c>
      <c r="E14" s="12">
        <v>0</v>
      </c>
      <c r="F14" s="12">
        <f t="shared" si="1"/>
        <v>7.5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3.8</v>
      </c>
      <c r="D15" s="12">
        <v>5</v>
      </c>
      <c r="E15" s="12">
        <v>0</v>
      </c>
      <c r="F15" s="12">
        <f t="shared" si="1"/>
        <v>8.8000000000000007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3.4</v>
      </c>
      <c r="D16" s="12">
        <v>0.2</v>
      </c>
      <c r="E16" s="12">
        <v>0</v>
      </c>
      <c r="F16" s="12">
        <f t="shared" si="1"/>
        <v>3.6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2</v>
      </c>
      <c r="D17" s="12">
        <v>0.3</v>
      </c>
      <c r="E17" s="12">
        <v>0</v>
      </c>
      <c r="F17" s="12">
        <f t="shared" si="1"/>
        <v>2.2999999999999998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6.7</v>
      </c>
      <c r="D18" s="12">
        <v>1.4</v>
      </c>
      <c r="E18" s="12">
        <v>0</v>
      </c>
      <c r="F18" s="12">
        <f t="shared" si="1"/>
        <v>8.1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3.4</v>
      </c>
      <c r="D19" s="12">
        <v>0.7</v>
      </c>
      <c r="E19" s="12">
        <v>0</v>
      </c>
      <c r="F19" s="12">
        <f t="shared" si="1"/>
        <v>4.0999999999999996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18.100000000000001</v>
      </c>
      <c r="D20" s="12">
        <v>0.5</v>
      </c>
      <c r="E20" s="12">
        <v>0</v>
      </c>
      <c r="F20" s="12">
        <f t="shared" si="1"/>
        <v>18.600000000000001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5.3</v>
      </c>
      <c r="D21" s="12">
        <v>0</v>
      </c>
      <c r="E21" s="12">
        <v>0</v>
      </c>
      <c r="F21" s="12">
        <f t="shared" si="1"/>
        <v>5.3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4</v>
      </c>
      <c r="D22" s="12">
        <v>0</v>
      </c>
      <c r="E22" s="12">
        <v>0</v>
      </c>
      <c r="F22" s="12">
        <f t="shared" si="1"/>
        <v>4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6.8</v>
      </c>
      <c r="D23" s="12">
        <v>1.8</v>
      </c>
      <c r="E23" s="12">
        <v>0</v>
      </c>
      <c r="F23" s="12">
        <f t="shared" si="1"/>
        <v>8.6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5.5818181818181811</v>
      </c>
      <c r="D24" s="45">
        <f>AVERAGE(D13:D23)</f>
        <v>1.5454545454545454</v>
      </c>
      <c r="E24" s="45">
        <f>AVERAGE(E13:E23)</f>
        <v>0</v>
      </c>
      <c r="F24" s="45">
        <f>AVERAGE(F13:F23)</f>
        <v>7.1272727272727279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52">
        <v>10.199999999999999</v>
      </c>
      <c r="D25" s="12">
        <v>2.6</v>
      </c>
      <c r="E25" s="12">
        <v>0</v>
      </c>
      <c r="F25" s="12">
        <f>B25+C25+D25+E25</f>
        <v>12.799999999999999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7.7</v>
      </c>
      <c r="D26" s="12">
        <v>2</v>
      </c>
      <c r="E26" s="12">
        <v>0</v>
      </c>
      <c r="F26" s="12">
        <f>B26+C26+D26+E26</f>
        <v>9.6999999999999993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8.9499999999999993</v>
      </c>
      <c r="D27" s="44">
        <f>AVERAGE(D25:D26)</f>
        <v>2.2999999999999998</v>
      </c>
      <c r="E27" s="44">
        <f>AVERAGE(E25:E26)</f>
        <v>0</v>
      </c>
      <c r="F27" s="45">
        <f>AVERAGE(F25:F26)</f>
        <v>11.25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10.6</v>
      </c>
      <c r="D28" s="12">
        <v>2.5</v>
      </c>
      <c r="E28" s="12">
        <v>0</v>
      </c>
      <c r="F28" s="12">
        <f>B28+C28+D28+E28</f>
        <v>13.1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8</v>
      </c>
      <c r="D29" s="12">
        <v>0</v>
      </c>
      <c r="E29" s="12">
        <v>0</v>
      </c>
      <c r="F29" s="12">
        <f>B29+C29+D29+E29</f>
        <v>8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4.3</v>
      </c>
      <c r="D30" s="12">
        <v>1.8</v>
      </c>
      <c r="E30" s="116">
        <v>0.2</v>
      </c>
      <c r="F30" s="12">
        <f>B30+C30+D30+E30</f>
        <v>6.3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7.6333333333333337</v>
      </c>
      <c r="D31" s="44">
        <f>AVERAGE(D28:D30)</f>
        <v>1.4333333333333333</v>
      </c>
      <c r="E31" s="44">
        <f>AVERAGE(E28:E30)</f>
        <v>6.6666666666666666E-2</v>
      </c>
      <c r="F31" s="45">
        <f>AVERAGE(F28:F30)</f>
        <v>9.1333333333333346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14</v>
      </c>
      <c r="D32" s="12">
        <v>4</v>
      </c>
      <c r="E32" s="12">
        <v>0</v>
      </c>
      <c r="F32" s="12">
        <f t="shared" ref="F32:F40" si="2">B32+C32+D32+E32</f>
        <v>18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13.4</v>
      </c>
      <c r="D33" s="12">
        <v>3</v>
      </c>
      <c r="E33" s="12">
        <v>0</v>
      </c>
      <c r="F33" s="12">
        <f t="shared" si="2"/>
        <v>16.399999999999999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24.5</v>
      </c>
      <c r="D34" s="12">
        <v>6.9</v>
      </c>
      <c r="E34" s="12">
        <v>0</v>
      </c>
      <c r="F34" s="12">
        <f t="shared" si="2"/>
        <v>31.4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4</v>
      </c>
      <c r="D35" s="12">
        <v>0.3</v>
      </c>
      <c r="E35" s="12">
        <v>0</v>
      </c>
      <c r="F35" s="12">
        <f t="shared" si="2"/>
        <v>4.3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16.3</v>
      </c>
      <c r="D36" s="12">
        <v>3.7</v>
      </c>
      <c r="E36" s="12">
        <v>0</v>
      </c>
      <c r="F36" s="12">
        <f t="shared" si="2"/>
        <v>20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14.6</v>
      </c>
      <c r="D37" s="12">
        <v>4.5999999999999996</v>
      </c>
      <c r="E37" s="12">
        <v>0</v>
      </c>
      <c r="F37" s="12">
        <f t="shared" si="2"/>
        <v>19.2</v>
      </c>
    </row>
    <row r="38" spans="1:19" x14ac:dyDescent="0.2">
      <c r="A38" s="16" t="s">
        <v>35</v>
      </c>
      <c r="B38" s="12">
        <v>0</v>
      </c>
      <c r="C38" s="12">
        <v>12</v>
      </c>
      <c r="D38" s="12">
        <v>2.5</v>
      </c>
      <c r="E38" s="12">
        <v>0</v>
      </c>
      <c r="F38" s="12">
        <f t="shared" si="2"/>
        <v>14.5</v>
      </c>
    </row>
    <row r="39" spans="1:19" s="6" customFormat="1" x14ac:dyDescent="0.2">
      <c r="A39" s="16" t="s">
        <v>46</v>
      </c>
      <c r="B39" s="12">
        <v>0</v>
      </c>
      <c r="C39" s="12">
        <v>32.700000000000003</v>
      </c>
      <c r="D39" s="87">
        <v>11</v>
      </c>
      <c r="E39" s="12">
        <v>0</v>
      </c>
      <c r="F39" s="12">
        <f t="shared" si="2"/>
        <v>43.7</v>
      </c>
    </row>
    <row r="40" spans="1:19" s="6" customFormat="1" x14ac:dyDescent="0.2">
      <c r="A40" s="16" t="s">
        <v>90</v>
      </c>
      <c r="B40" s="12">
        <v>0</v>
      </c>
      <c r="C40" s="87">
        <v>10.5</v>
      </c>
      <c r="D40" s="118">
        <f>AVERAGE(D34,D36,D37)</f>
        <v>5.0666666666666673</v>
      </c>
      <c r="E40" s="12">
        <v>0</v>
      </c>
      <c r="F40" s="12">
        <f t="shared" si="2"/>
        <v>15.566666666666666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15.777777777777779</v>
      </c>
      <c r="D41" s="45">
        <f>AVERAGE(D32:D40)</f>
        <v>4.5629629629629633</v>
      </c>
      <c r="E41" s="45">
        <f>AVERAGE(E32:E40)</f>
        <v>0</v>
      </c>
      <c r="F41" s="45">
        <f>AVERAGE(F32:F40)</f>
        <v>20.340740740740742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8.7272727272727266</v>
      </c>
      <c r="D42" s="48">
        <f>AVERAGE(D4:D11,D13:D23,D25:D26,D28:D30,D32:D40)</f>
        <v>2.7232323232323226</v>
      </c>
      <c r="E42" s="48">
        <f>AVERAGE(E4:E11,E13:E23,E25:E26,E28:E30,E32:E40)</f>
        <v>9.0909090909090922E-3</v>
      </c>
      <c r="F42" s="48">
        <f>AVERAGE(F4:F11,F13:F23,F25:F26,F28:F30,F32:F40)</f>
        <v>11.459595959595958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4" s="5" customFormat="1" ht="15.75" x14ac:dyDescent="0.25">
      <c r="A1" s="120" t="s">
        <v>103</v>
      </c>
      <c r="B1" s="120"/>
      <c r="C1" s="120"/>
      <c r="D1" s="120"/>
      <c r="E1" s="120"/>
      <c r="F1" s="120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17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17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41" sqref="D41"/>
    </sheetView>
  </sheetViews>
  <sheetFormatPr defaultRowHeight="12.75" x14ac:dyDescent="0.2"/>
  <cols>
    <col min="1" max="1" width="31.14062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104</v>
      </c>
      <c r="B1" s="120"/>
      <c r="C1" s="120"/>
      <c r="D1" s="120"/>
      <c r="E1" s="120"/>
      <c r="F1" s="120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2015-12-10T01:26:57Z</dcterms:modified>
</cp:coreProperties>
</file>