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Michael" algorithmName="SHA-512" hashValue="HDG8zUqH4HUfsRDOAuo/gwnLJa5vXlc8F8BadoIXdhwyZ6sHoMwAGBJNYTRlbrvBrfRxBgmv0sB37peks4NTuA==" saltValue="DfAcvXY/DH6JDDIm3BuWWg==" spinCount="10000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4\"/>
    </mc:Choice>
  </mc:AlternateContent>
  <bookViews>
    <workbookView xWindow="0" yWindow="0" windowWidth="19200" windowHeight="1159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4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H46" i="1" l="1"/>
  <c r="AE8" i="1" l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45" i="1" s="1"/>
  <c r="AE37" i="1"/>
  <c r="AE38" i="1"/>
  <c r="AE39" i="1"/>
  <c r="AE40" i="1"/>
  <c r="AE41" i="1"/>
  <c r="AE42" i="1"/>
  <c r="AE43" i="1"/>
  <c r="AE44" i="1"/>
  <c r="AE46" i="1" l="1"/>
  <c r="F40" i="14"/>
  <c r="F13" i="6" l="1"/>
  <c r="F34" i="6"/>
  <c r="F35" i="6"/>
  <c r="F16" i="6"/>
  <c r="F39" i="6"/>
  <c r="F9" i="6"/>
  <c r="F21" i="6"/>
  <c r="F19" i="6"/>
  <c r="B8" i="33" l="1"/>
  <c r="B9" i="33"/>
  <c r="E12" i="16" l="1"/>
  <c r="E31" i="16"/>
  <c r="E42" i="16"/>
  <c r="E41" i="16"/>
  <c r="E27" i="16"/>
  <c r="E24" i="16"/>
  <c r="M20" i="33" l="1"/>
  <c r="AG48" i="1"/>
  <c r="F4" i="21"/>
  <c r="U8" i="1" s="1"/>
  <c r="F5" i="21"/>
  <c r="F6" i="21"/>
  <c r="U10" i="1" s="1"/>
  <c r="F7" i="21"/>
  <c r="U11" i="1" s="1"/>
  <c r="F8" i="21"/>
  <c r="F9" i="21"/>
  <c r="F10" i="21"/>
  <c r="U14" i="1" s="1"/>
  <c r="F11" i="21"/>
  <c r="U15" i="1" s="1"/>
  <c r="B12" i="21"/>
  <c r="C12" i="21"/>
  <c r="F13" i="21"/>
  <c r="F14" i="21"/>
  <c r="F15" i="21"/>
  <c r="F16" i="21"/>
  <c r="U20" i="1" s="1"/>
  <c r="F17" i="21"/>
  <c r="U21" i="1" s="1"/>
  <c r="F18" i="21"/>
  <c r="U22" i="1" s="1"/>
  <c r="F19" i="21"/>
  <c r="F20" i="21"/>
  <c r="U24" i="1" s="1"/>
  <c r="F21" i="21"/>
  <c r="U25" i="1" s="1"/>
  <c r="F22" i="21"/>
  <c r="F23" i="21"/>
  <c r="U27" i="1" s="1"/>
  <c r="B24" i="21"/>
  <c r="C24" i="21"/>
  <c r="F25" i="21"/>
  <c r="U29" i="1" s="1"/>
  <c r="F26" i="21"/>
  <c r="B27" i="21"/>
  <c r="C27" i="21"/>
  <c r="F28" i="21"/>
  <c r="F29" i="21"/>
  <c r="U33" i="1" s="1"/>
  <c r="F30" i="21"/>
  <c r="B31" i="21"/>
  <c r="C31" i="21"/>
  <c r="F32" i="21"/>
  <c r="U36" i="1" s="1"/>
  <c r="F33" i="21"/>
  <c r="F34" i="21"/>
  <c r="F35" i="21"/>
  <c r="F36" i="21"/>
  <c r="U40" i="1" s="1"/>
  <c r="F37" i="21"/>
  <c r="F38" i="21"/>
  <c r="F39" i="21"/>
  <c r="U43" i="1" s="1"/>
  <c r="F40" i="2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/>
  <c r="F4" i="15"/>
  <c r="O8" i="1" s="1"/>
  <c r="F9" i="15"/>
  <c r="O13" i="1" s="1"/>
  <c r="F40" i="7"/>
  <c r="G44" i="1" s="1"/>
  <c r="F40" i="3"/>
  <c r="C44" i="1" s="1"/>
  <c r="F40" i="4"/>
  <c r="D44" i="1" s="1"/>
  <c r="D45" i="1" s="1"/>
  <c r="F40" i="9"/>
  <c r="I44" i="1" s="1"/>
  <c r="F40" i="10"/>
  <c r="J44" i="1" s="1"/>
  <c r="F40" i="11"/>
  <c r="K44" i="1"/>
  <c r="F40" i="2"/>
  <c r="B44" i="1" s="1"/>
  <c r="F40" i="5"/>
  <c r="E44" i="1" s="1"/>
  <c r="F40" i="6"/>
  <c r="F44" i="1" s="1"/>
  <c r="F40" i="8"/>
  <c r="H44" i="1" s="1"/>
  <c r="F40" i="12"/>
  <c r="L44" i="1" s="1"/>
  <c r="F40" i="13"/>
  <c r="M44" i="1" s="1"/>
  <c r="N44" i="1"/>
  <c r="F40" i="15"/>
  <c r="O44" i="1" s="1"/>
  <c r="F40" i="16"/>
  <c r="P44" i="1" s="1"/>
  <c r="F40" i="17"/>
  <c r="Q44" i="1" s="1"/>
  <c r="F40" i="18"/>
  <c r="R44" i="1" s="1"/>
  <c r="F40" i="19"/>
  <c r="S44" i="1" s="1"/>
  <c r="F40" i="20"/>
  <c r="T44" i="1" s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F40" i="32"/>
  <c r="AF44" i="1" s="1"/>
  <c r="F32" i="3"/>
  <c r="C36" i="1" s="1"/>
  <c r="F33" i="3"/>
  <c r="C37" i="1" s="1"/>
  <c r="F34" i="3"/>
  <c r="C38" i="1" s="1"/>
  <c r="F35" i="3"/>
  <c r="C39" i="1" s="1"/>
  <c r="F36" i="3"/>
  <c r="C40" i="1" s="1"/>
  <c r="F37" i="3"/>
  <c r="C41" i="1" s="1"/>
  <c r="F38" i="3"/>
  <c r="C42" i="1" s="1"/>
  <c r="F39" i="3"/>
  <c r="C43" i="1" s="1"/>
  <c r="F28" i="3"/>
  <c r="C32" i="1" s="1"/>
  <c r="F29" i="3"/>
  <c r="C33" i="1" s="1"/>
  <c r="F30" i="3"/>
  <c r="C34" i="1" s="1"/>
  <c r="F25" i="3"/>
  <c r="C29" i="1" s="1"/>
  <c r="F26" i="3"/>
  <c r="C30" i="1" s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C10" i="1" s="1"/>
  <c r="F7" i="3"/>
  <c r="C11" i="1" s="1"/>
  <c r="F8" i="3"/>
  <c r="C12" i="1" s="1"/>
  <c r="F9" i="3"/>
  <c r="C13" i="1" s="1"/>
  <c r="F10" i="3"/>
  <c r="C14" i="1" s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D27" i="1" s="1"/>
  <c r="F4" i="4"/>
  <c r="D8" i="1" s="1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8" i="1"/>
  <c r="F39" i="1"/>
  <c r="F36" i="6"/>
  <c r="F40" i="1" s="1"/>
  <c r="F37" i="6"/>
  <c r="F41" i="1" s="1"/>
  <c r="F38" i="6"/>
  <c r="F42" i="1" s="1"/>
  <c r="F43" i="1"/>
  <c r="F28" i="6"/>
  <c r="F32" i="1" s="1"/>
  <c r="F29" i="6"/>
  <c r="F33" i="1" s="1"/>
  <c r="F30" i="6"/>
  <c r="F34" i="1" s="1"/>
  <c r="F25" i="6"/>
  <c r="F29" i="1" s="1"/>
  <c r="F26" i="6"/>
  <c r="F30" i="1" s="1"/>
  <c r="F17" i="1"/>
  <c r="F14" i="6"/>
  <c r="F18" i="1" s="1"/>
  <c r="F15" i="6"/>
  <c r="F19" i="1" s="1"/>
  <c r="F20" i="1"/>
  <c r="F17" i="6"/>
  <c r="F21" i="1" s="1"/>
  <c r="F18" i="6"/>
  <c r="F22" i="1" s="1"/>
  <c r="F23" i="1"/>
  <c r="F20" i="6"/>
  <c r="F24" i="1" s="1"/>
  <c r="F25" i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13" i="1"/>
  <c r="F10" i="6"/>
  <c r="F14" i="1" s="1"/>
  <c r="F11" i="6"/>
  <c r="F15" i="1" s="1"/>
  <c r="F32" i="7"/>
  <c r="F41" i="7" s="1"/>
  <c r="F33" i="7"/>
  <c r="G37" i="1" s="1"/>
  <c r="F34" i="7"/>
  <c r="G38" i="1"/>
  <c r="F35" i="7"/>
  <c r="G39" i="1" s="1"/>
  <c r="F36" i="7"/>
  <c r="G40" i="1" s="1"/>
  <c r="F37" i="7"/>
  <c r="G41" i="1" s="1"/>
  <c r="F38" i="7"/>
  <c r="G42" i="1" s="1"/>
  <c r="F39" i="7"/>
  <c r="G43" i="1" s="1"/>
  <c r="F28" i="7"/>
  <c r="G32" i="1" s="1"/>
  <c r="F29" i="7"/>
  <c r="G33" i="1" s="1"/>
  <c r="F30" i="7"/>
  <c r="G34" i="1"/>
  <c r="F25" i="7"/>
  <c r="F27" i="7" s="1"/>
  <c r="G31" i="1" s="1"/>
  <c r="F26" i="7"/>
  <c r="G30" i="1" s="1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/>
  <c r="F23" i="7"/>
  <c r="G27" i="1" s="1"/>
  <c r="F4" i="7"/>
  <c r="G8" i="1"/>
  <c r="F5" i="7"/>
  <c r="G9" i="1" s="1"/>
  <c r="F6" i="7"/>
  <c r="G10" i="1" s="1"/>
  <c r="F7" i="7"/>
  <c r="G11" i="1"/>
  <c r="F8" i="7"/>
  <c r="G12" i="1"/>
  <c r="F9" i="7"/>
  <c r="G13" i="1"/>
  <c r="F10" i="7"/>
  <c r="G14" i="1" s="1"/>
  <c r="F11" i="7"/>
  <c r="G15" i="1" s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 s="1"/>
  <c r="F39" i="8"/>
  <c r="H43" i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F8" i="8"/>
  <c r="H12" i="1" s="1"/>
  <c r="F9" i="8"/>
  <c r="H13" i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 s="1"/>
  <c r="F11" i="9"/>
  <c r="I15" i="1" s="1"/>
  <c r="F13" i="9"/>
  <c r="I17" i="1" s="1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/>
  <c r="F28" i="9"/>
  <c r="I32" i="1" s="1"/>
  <c r="F29" i="9"/>
  <c r="I33" i="1" s="1"/>
  <c r="F30" i="9"/>
  <c r="I34" i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/>
  <c r="F4" i="10"/>
  <c r="J8" i="1"/>
  <c r="F5" i="10"/>
  <c r="J9" i="1"/>
  <c r="F6" i="10"/>
  <c r="J10" i="1"/>
  <c r="F7" i="10"/>
  <c r="J11" i="1"/>
  <c r="F8" i="10"/>
  <c r="J12" i="1"/>
  <c r="F9" i="10"/>
  <c r="J13" i="1"/>
  <c r="F10" i="10"/>
  <c r="J14" i="1"/>
  <c r="F11" i="10"/>
  <c r="J15" i="1"/>
  <c r="F13" i="10"/>
  <c r="J17" i="1"/>
  <c r="F14" i="10"/>
  <c r="J18" i="1"/>
  <c r="F15" i="10"/>
  <c r="J19" i="1"/>
  <c r="F16" i="10"/>
  <c r="J20" i="1"/>
  <c r="F18" i="10"/>
  <c r="J22" i="1"/>
  <c r="F19" i="10"/>
  <c r="J23" i="1"/>
  <c r="F20" i="10"/>
  <c r="J24" i="1"/>
  <c r="F21" i="10"/>
  <c r="J25" i="1"/>
  <c r="F22" i="10"/>
  <c r="J26" i="1"/>
  <c r="F23" i="10"/>
  <c r="J27" i="1"/>
  <c r="F25" i="10"/>
  <c r="J29" i="1"/>
  <c r="F26" i="10"/>
  <c r="J30" i="1"/>
  <c r="F28" i="10"/>
  <c r="J32" i="1"/>
  <c r="F29" i="10"/>
  <c r="J33" i="1"/>
  <c r="F30" i="10"/>
  <c r="J34" i="1"/>
  <c r="F32" i="10"/>
  <c r="J36" i="1" s="1"/>
  <c r="F33" i="10"/>
  <c r="J37" i="1" s="1"/>
  <c r="F34" i="10"/>
  <c r="J38" i="1" s="1"/>
  <c r="F35" i="10"/>
  <c r="J39" i="1"/>
  <c r="F36" i="10"/>
  <c r="J40" i="1" s="1"/>
  <c r="F37" i="10"/>
  <c r="J41" i="1" s="1"/>
  <c r="F38" i="10"/>
  <c r="J42" i="1"/>
  <c r="F39" i="10"/>
  <c r="J43" i="1" s="1"/>
  <c r="F4" i="11"/>
  <c r="K8" i="1"/>
  <c r="F5" i="11"/>
  <c r="K9" i="1" s="1"/>
  <c r="F6" i="11"/>
  <c r="K10" i="1"/>
  <c r="F8" i="11"/>
  <c r="K12" i="1" s="1"/>
  <c r="F9" i="11"/>
  <c r="K13" i="1"/>
  <c r="F10" i="11"/>
  <c r="K14" i="1" s="1"/>
  <c r="F11" i="11"/>
  <c r="K15" i="1"/>
  <c r="F13" i="11"/>
  <c r="K17" i="1" s="1"/>
  <c r="F14" i="11"/>
  <c r="K18" i="1"/>
  <c r="F15" i="11"/>
  <c r="K19" i="1" s="1"/>
  <c r="F16" i="11"/>
  <c r="K20" i="1"/>
  <c r="F17" i="11"/>
  <c r="K21" i="1" s="1"/>
  <c r="F18" i="11"/>
  <c r="K22" i="1"/>
  <c r="F19" i="11"/>
  <c r="K23" i="1" s="1"/>
  <c r="F20" i="11"/>
  <c r="K24" i="1"/>
  <c r="F22" i="11"/>
  <c r="K26" i="1" s="1"/>
  <c r="F23" i="11"/>
  <c r="K27" i="1"/>
  <c r="F26" i="11"/>
  <c r="K30" i="1" s="1"/>
  <c r="F28" i="11"/>
  <c r="K32" i="1"/>
  <c r="F29" i="11"/>
  <c r="K33" i="1" s="1"/>
  <c r="F30" i="11"/>
  <c r="K34" i="1"/>
  <c r="F32" i="11"/>
  <c r="K36" i="1" s="1"/>
  <c r="F33" i="11"/>
  <c r="K37" i="1"/>
  <c r="F34" i="11"/>
  <c r="K38" i="1" s="1"/>
  <c r="F35" i="11"/>
  <c r="K39" i="1"/>
  <c r="F36" i="11"/>
  <c r="K40" i="1" s="1"/>
  <c r="F37" i="11"/>
  <c r="K41" i="1"/>
  <c r="F38" i="11"/>
  <c r="K42" i="1" s="1"/>
  <c r="F39" i="11"/>
  <c r="K43" i="1"/>
  <c r="F25" i="11"/>
  <c r="K29" i="1" s="1"/>
  <c r="F21" i="11"/>
  <c r="K25" i="1"/>
  <c r="F7" i="11"/>
  <c r="K11" i="1" s="1"/>
  <c r="F32" i="12"/>
  <c r="L36" i="1" s="1"/>
  <c r="F33" i="12"/>
  <c r="L37" i="1" s="1"/>
  <c r="F34" i="12"/>
  <c r="L38" i="1" s="1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L33" i="1" s="1"/>
  <c r="F30" i="12"/>
  <c r="L34" i="1" s="1"/>
  <c r="F25" i="12"/>
  <c r="L29" i="1" s="1"/>
  <c r="F26" i="12"/>
  <c r="L30" i="1" s="1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F6" i="12"/>
  <c r="L10" i="1" s="1"/>
  <c r="F7" i="12"/>
  <c r="L11" i="1" s="1"/>
  <c r="F8" i="12"/>
  <c r="L12" i="1" s="1"/>
  <c r="F9" i="12"/>
  <c r="F10" i="12"/>
  <c r="L14" i="1" s="1"/>
  <c r="F11" i="12"/>
  <c r="L15" i="1" s="1"/>
  <c r="F32" i="13"/>
  <c r="M36" i="1" s="1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N10" i="1" s="1"/>
  <c r="F7" i="14"/>
  <c r="N11" i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O40" i="1" s="1"/>
  <c r="F37" i="15"/>
  <c r="O41" i="1" s="1"/>
  <c r="F38" i="15"/>
  <c r="O42" i="1" s="1"/>
  <c r="F39" i="15"/>
  <c r="O43" i="1" s="1"/>
  <c r="F28" i="15"/>
  <c r="O32" i="1" s="1"/>
  <c r="F29" i="15"/>
  <c r="O33" i="1" s="1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/>
  <c r="F34" i="16"/>
  <c r="P38" i="1" s="1"/>
  <c r="F35" i="16"/>
  <c r="P39" i="1" s="1"/>
  <c r="F36" i="16"/>
  <c r="P40" i="1" s="1"/>
  <c r="F37" i="16"/>
  <c r="P41" i="1"/>
  <c r="F38" i="16"/>
  <c r="P42" i="1" s="1"/>
  <c r="F39" i="16"/>
  <c r="P43" i="1" s="1"/>
  <c r="F28" i="16"/>
  <c r="P32" i="1" s="1"/>
  <c r="F29" i="16"/>
  <c r="P33" i="1"/>
  <c r="F30" i="16"/>
  <c r="P34" i="1" s="1"/>
  <c r="F25" i="16"/>
  <c r="P29" i="1"/>
  <c r="F26" i="16"/>
  <c r="P30" i="1" s="1"/>
  <c r="F13" i="16"/>
  <c r="P17" i="1"/>
  <c r="F14" i="16"/>
  <c r="P18" i="1" s="1"/>
  <c r="F15" i="16"/>
  <c r="F24" i="16" s="1"/>
  <c r="P28" i="1" s="1"/>
  <c r="F16" i="16"/>
  <c r="P20" i="1" s="1"/>
  <c r="F17" i="16"/>
  <c r="P21" i="1"/>
  <c r="F18" i="16"/>
  <c r="P22" i="1" s="1"/>
  <c r="F19" i="16"/>
  <c r="P23" i="1" s="1"/>
  <c r="F20" i="16"/>
  <c r="P24" i="1" s="1"/>
  <c r="F21" i="16"/>
  <c r="P25" i="1"/>
  <c r="F22" i="16"/>
  <c r="P26" i="1" s="1"/>
  <c r="F23" i="16"/>
  <c r="P27" i="1" s="1"/>
  <c r="F4" i="16"/>
  <c r="P8" i="1" s="1"/>
  <c r="F5" i="16"/>
  <c r="P9" i="1"/>
  <c r="F6" i="16"/>
  <c r="P10" i="1" s="1"/>
  <c r="F7" i="16"/>
  <c r="P11" i="1" s="1"/>
  <c r="F8" i="16"/>
  <c r="P12" i="1" s="1"/>
  <c r="F9" i="16"/>
  <c r="P13" i="1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/>
  <c r="F39" i="17"/>
  <c r="Q43" i="1" s="1"/>
  <c r="F28" i="17"/>
  <c r="Q32" i="1" s="1"/>
  <c r="F29" i="17"/>
  <c r="Q33" i="1" s="1"/>
  <c r="F30" i="17"/>
  <c r="Q34" i="1" s="1"/>
  <c r="F25" i="17"/>
  <c r="Q29" i="1" s="1"/>
  <c r="F26" i="17"/>
  <c r="Q30" i="1" s="1"/>
  <c r="F13" i="17"/>
  <c r="Q17" i="1" s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 s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F35" i="18"/>
  <c r="R39" i="1" s="1"/>
  <c r="F36" i="18"/>
  <c r="R40" i="1" s="1"/>
  <c r="F37" i="18"/>
  <c r="R41" i="1" s="1"/>
  <c r="F38" i="18"/>
  <c r="R42" i="1" s="1"/>
  <c r="F39" i="18"/>
  <c r="R43" i="1" s="1"/>
  <c r="F28" i="18"/>
  <c r="R32" i="1" s="1"/>
  <c r="F29" i="18"/>
  <c r="R33" i="1" s="1"/>
  <c r="F30" i="18"/>
  <c r="R34" i="1"/>
  <c r="F25" i="18"/>
  <c r="R29" i="1" s="1"/>
  <c r="F26" i="18"/>
  <c r="R30" i="1"/>
  <c r="F13" i="18"/>
  <c r="R17" i="1" s="1"/>
  <c r="F14" i="18"/>
  <c r="R18" i="1" s="1"/>
  <c r="F15" i="18"/>
  <c r="R19" i="1" s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 s="1"/>
  <c r="F4" i="18"/>
  <c r="R8" i="1"/>
  <c r="F5" i="18"/>
  <c r="R9" i="1" s="1"/>
  <c r="F6" i="18"/>
  <c r="R10" i="1"/>
  <c r="F7" i="18"/>
  <c r="R11" i="1" s="1"/>
  <c r="F8" i="18"/>
  <c r="R12" i="1" s="1"/>
  <c r="F9" i="18"/>
  <c r="R13" i="1" s="1"/>
  <c r="F10" i="18"/>
  <c r="R14" i="1" s="1"/>
  <c r="F11" i="18"/>
  <c r="R15" i="1" s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 s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S8" i="1" s="1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/>
  <c r="F35" i="20"/>
  <c r="T39" i="1" s="1"/>
  <c r="F36" i="20"/>
  <c r="T40" i="1" s="1"/>
  <c r="F37" i="20"/>
  <c r="T41" i="1" s="1"/>
  <c r="F38" i="20"/>
  <c r="T42" i="1"/>
  <c r="F39" i="20"/>
  <c r="T43" i="1" s="1"/>
  <c r="F28" i="20"/>
  <c r="T32" i="1" s="1"/>
  <c r="F29" i="20"/>
  <c r="T33" i="1" s="1"/>
  <c r="F30" i="20"/>
  <c r="T34" i="1" s="1"/>
  <c r="F25" i="20"/>
  <c r="T29" i="1" s="1"/>
  <c r="F26" i="20"/>
  <c r="T30" i="1"/>
  <c r="F13" i="20"/>
  <c r="T17" i="1" s="1"/>
  <c r="F14" i="20"/>
  <c r="T18" i="1"/>
  <c r="F15" i="20"/>
  <c r="T19" i="1" s="1"/>
  <c r="F16" i="20"/>
  <c r="T20" i="1" s="1"/>
  <c r="F17" i="20"/>
  <c r="T21" i="1" s="1"/>
  <c r="F18" i="20"/>
  <c r="T22" i="1" s="1"/>
  <c r="F19" i="20"/>
  <c r="T23" i="1" s="1"/>
  <c r="F20" i="20"/>
  <c r="T24" i="1"/>
  <c r="F21" i="20"/>
  <c r="T25" i="1" s="1"/>
  <c r="F22" i="20"/>
  <c r="T26" i="1" s="1"/>
  <c r="F23" i="20"/>
  <c r="T27" i="1" s="1"/>
  <c r="F4" i="20"/>
  <c r="T8" i="1"/>
  <c r="F5" i="20"/>
  <c r="T9" i="1" s="1"/>
  <c r="F6" i="20"/>
  <c r="F12" i="20" s="1"/>
  <c r="T16" i="1" s="1"/>
  <c r="F7" i="20"/>
  <c r="T11" i="1" s="1"/>
  <c r="F8" i="20"/>
  <c r="T12" i="1"/>
  <c r="F9" i="20"/>
  <c r="T13" i="1" s="1"/>
  <c r="F10" i="20"/>
  <c r="T14" i="1"/>
  <c r="F11" i="20"/>
  <c r="T15" i="1" s="1"/>
  <c r="U37" i="1"/>
  <c r="U38" i="1"/>
  <c r="U41" i="1"/>
  <c r="U42" i="1"/>
  <c r="U32" i="1"/>
  <c r="U34" i="1"/>
  <c r="U30" i="1"/>
  <c r="U17" i="1"/>
  <c r="U18" i="1"/>
  <c r="U19" i="1"/>
  <c r="U23" i="1"/>
  <c r="U26" i="1"/>
  <c r="U9" i="1"/>
  <c r="U13" i="1"/>
  <c r="F32" i="22"/>
  <c r="V36" i="1" s="1"/>
  <c r="F33" i="22"/>
  <c r="V37" i="1" s="1"/>
  <c r="F34" i="22"/>
  <c r="V38" i="1" s="1"/>
  <c r="F35" i="22"/>
  <c r="V39" i="1" s="1"/>
  <c r="F36" i="22"/>
  <c r="V40" i="1"/>
  <c r="F37" i="22"/>
  <c r="V41" i="1" s="1"/>
  <c r="F38" i="22"/>
  <c r="V42" i="1" s="1"/>
  <c r="F39" i="22"/>
  <c r="V43" i="1" s="1"/>
  <c r="F28" i="22"/>
  <c r="F29" i="22"/>
  <c r="V33" i="1" s="1"/>
  <c r="F30" i="22"/>
  <c r="V34" i="1"/>
  <c r="F25" i="22"/>
  <c r="V29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/>
  <c r="F11" i="22"/>
  <c r="V15" i="1" s="1"/>
  <c r="F32" i="23"/>
  <c r="W36" i="1" s="1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W32" i="1" s="1"/>
  <c r="F29" i="23"/>
  <c r="W33" i="1" s="1"/>
  <c r="F30" i="23"/>
  <c r="W34" i="1" s="1"/>
  <c r="F25" i="23"/>
  <c r="W29" i="1"/>
  <c r="F26" i="23"/>
  <c r="W30" i="1" s="1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W10" i="1" s="1"/>
  <c r="F7" i="23"/>
  <c r="W11" i="1" s="1"/>
  <c r="F8" i="23"/>
  <c r="W12" i="1" s="1"/>
  <c r="F9" i="23"/>
  <c r="W13" i="1" s="1"/>
  <c r="F10" i="23"/>
  <c r="W14" i="1" s="1"/>
  <c r="F11" i="23"/>
  <c r="W15" i="1" s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Y43" i="1" s="1"/>
  <c r="F28" i="25"/>
  <c r="Y32" i="1" s="1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Z32" i="1" s="1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 s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 s="1"/>
  <c r="F21" i="26"/>
  <c r="Z25" i="1" s="1"/>
  <c r="F22" i="26"/>
  <c r="Z26" i="1" s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AA40" i="1" s="1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AA29" i="1" s="1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AA26" i="1" s="1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/>
  <c r="F33" i="28"/>
  <c r="AB37" i="1" s="1"/>
  <c r="F34" i="28"/>
  <c r="AB38" i="1"/>
  <c r="F35" i="28"/>
  <c r="AB39" i="1" s="1"/>
  <c r="F36" i="28"/>
  <c r="AB40" i="1" s="1"/>
  <c r="F37" i="28"/>
  <c r="AB41" i="1" s="1"/>
  <c r="F38" i="28"/>
  <c r="AB42" i="1"/>
  <c r="F39" i="28"/>
  <c r="AB43" i="1" s="1"/>
  <c r="F28" i="28"/>
  <c r="AB32" i="1" s="1"/>
  <c r="F29" i="28"/>
  <c r="AB33" i="1" s="1"/>
  <c r="F30" i="28"/>
  <c r="F25" i="28"/>
  <c r="AB29" i="1" s="1"/>
  <c r="F26" i="28"/>
  <c r="AB30" i="1" s="1"/>
  <c r="F13" i="28"/>
  <c r="AB17" i="1" s="1"/>
  <c r="F14" i="28"/>
  <c r="AB18" i="1" s="1"/>
  <c r="F15" i="28"/>
  <c r="AB19" i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/>
  <c r="F8" i="28"/>
  <c r="AB12" i="1" s="1"/>
  <c r="F9" i="28"/>
  <c r="AB13" i="1" s="1"/>
  <c r="F10" i="28"/>
  <c r="AB14" i="1" s="1"/>
  <c r="F11" i="28"/>
  <c r="AB15" i="1"/>
  <c r="F32" i="29"/>
  <c r="AC36" i="1" s="1"/>
  <c r="F33" i="29"/>
  <c r="AC37" i="1" s="1"/>
  <c r="F34" i="29"/>
  <c r="AC38" i="1" s="1"/>
  <c r="F35" i="29"/>
  <c r="AC39" i="1" s="1"/>
  <c r="F36" i="29"/>
  <c r="AC40" i="1" s="1"/>
  <c r="F37" i="29"/>
  <c r="AC41" i="1" s="1"/>
  <c r="F38" i="29"/>
  <c r="AC42" i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/>
  <c r="F34" i="30"/>
  <c r="AD38" i="1" s="1"/>
  <c r="F35" i="30"/>
  <c r="AD39" i="1" s="1"/>
  <c r="F36" i="30"/>
  <c r="AD40" i="1" s="1"/>
  <c r="F37" i="30"/>
  <c r="AD41" i="1"/>
  <c r="F38" i="30"/>
  <c r="AD42" i="1" s="1"/>
  <c r="F39" i="30"/>
  <c r="F41" i="30" s="1"/>
  <c r="F28" i="30"/>
  <c r="AD32" i="1" s="1"/>
  <c r="F29" i="30"/>
  <c r="AD33" i="1"/>
  <c r="F30" i="30"/>
  <c r="AD34" i="1" s="1"/>
  <c r="F25" i="30"/>
  <c r="AD29" i="1"/>
  <c r="F26" i="30"/>
  <c r="AD30" i="1" s="1"/>
  <c r="F13" i="30"/>
  <c r="AD17" i="1"/>
  <c r="F14" i="30"/>
  <c r="AD18" i="1" s="1"/>
  <c r="F15" i="30"/>
  <c r="AD19" i="1"/>
  <c r="F16" i="30"/>
  <c r="AD20" i="1" s="1"/>
  <c r="F17" i="30"/>
  <c r="AD21" i="1"/>
  <c r="F18" i="30"/>
  <c r="AD22" i="1" s="1"/>
  <c r="F19" i="30"/>
  <c r="AD23" i="1"/>
  <c r="F20" i="30"/>
  <c r="AD24" i="1" s="1"/>
  <c r="F21" i="30"/>
  <c r="AD25" i="1"/>
  <c r="F22" i="30"/>
  <c r="AD26" i="1" s="1"/>
  <c r="F23" i="30"/>
  <c r="AD27" i="1"/>
  <c r="F4" i="30"/>
  <c r="AD8" i="1" s="1"/>
  <c r="F5" i="30"/>
  <c r="AD9" i="1"/>
  <c r="F6" i="30"/>
  <c r="AD10" i="1" s="1"/>
  <c r="F7" i="30"/>
  <c r="AD11" i="1"/>
  <c r="F8" i="30"/>
  <c r="AD12" i="1" s="1"/>
  <c r="F9" i="30"/>
  <c r="AD13" i="1"/>
  <c r="F10" i="30"/>
  <c r="AD14" i="1" s="1"/>
  <c r="F11" i="30"/>
  <c r="AD15" i="1"/>
  <c r="F32" i="31"/>
  <c r="F33" i="31"/>
  <c r="F34" i="31"/>
  <c r="F35" i="31"/>
  <c r="F36" i="31"/>
  <c r="F37" i="31"/>
  <c r="F38" i="31"/>
  <c r="F39" i="31"/>
  <c r="F28" i="31"/>
  <c r="F29" i="31"/>
  <c r="F30" i="31"/>
  <c r="F25" i="31"/>
  <c r="F26" i="31"/>
  <c r="F13" i="31"/>
  <c r="F14" i="31"/>
  <c r="F15" i="31"/>
  <c r="F16" i="31"/>
  <c r="F17" i="31"/>
  <c r="F18" i="31"/>
  <c r="F19" i="31"/>
  <c r="F20" i="31"/>
  <c r="F21" i="31"/>
  <c r="F22" i="31"/>
  <c r="F23" i="31"/>
  <c r="F4" i="31"/>
  <c r="F5" i="31"/>
  <c r="F6" i="31"/>
  <c r="F7" i="31"/>
  <c r="F8" i="31"/>
  <c r="F9" i="31"/>
  <c r="F10" i="31"/>
  <c r="F11" i="3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3" i="32"/>
  <c r="AF17" i="1" s="1"/>
  <c r="F14" i="32"/>
  <c r="AF18" i="1" s="1"/>
  <c r="F15" i="32"/>
  <c r="AF19" i="1" s="1"/>
  <c r="F16" i="32"/>
  <c r="AF20" i="1" s="1"/>
  <c r="F17" i="32"/>
  <c r="AF21" i="1" s="1"/>
  <c r="F18" i="32"/>
  <c r="AF22" i="1" s="1"/>
  <c r="F19" i="32"/>
  <c r="AF23" i="1" s="1"/>
  <c r="F20" i="32"/>
  <c r="AF24" i="1" s="1"/>
  <c r="F21" i="32"/>
  <c r="AF25" i="1" s="1"/>
  <c r="F22" i="32"/>
  <c r="AF26" i="1" s="1"/>
  <c r="F23" i="32"/>
  <c r="AF27" i="1" s="1"/>
  <c r="F4" i="32"/>
  <c r="AF8" i="1" s="1"/>
  <c r="F5" i="32"/>
  <c r="AF9" i="1" s="1"/>
  <c r="F6" i="32"/>
  <c r="AF10" i="1" s="1"/>
  <c r="F7" i="32"/>
  <c r="AF11" i="1" s="1"/>
  <c r="F8" i="32"/>
  <c r="AF12" i="1" s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 s="1"/>
  <c r="F26" i="2"/>
  <c r="F27" i="2" s="1"/>
  <c r="B31" i="1" s="1"/>
  <c r="F13" i="2"/>
  <c r="B17" i="1" s="1"/>
  <c r="F14" i="2"/>
  <c r="B18" i="1" s="1"/>
  <c r="F15" i="2"/>
  <c r="B19" i="1" s="1"/>
  <c r="F16" i="2"/>
  <c r="B20" i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B8" i="1" s="1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K45" i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4"/>
  <c r="F42" i="11"/>
  <c r="F41" i="4"/>
  <c r="F41" i="11"/>
  <c r="F41" i="20"/>
  <c r="F41" i="28"/>
  <c r="C9" i="33"/>
  <c r="D9" i="33" s="1"/>
  <c r="E9" i="33" s="1"/>
  <c r="F9" i="33" s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AD35" i="1" s="1"/>
  <c r="D31" i="30"/>
  <c r="C31" i="30"/>
  <c r="B31" i="30"/>
  <c r="F27" i="30"/>
  <c r="AD31" i="1" s="1"/>
  <c r="E27" i="30"/>
  <c r="D27" i="30"/>
  <c r="C27" i="30"/>
  <c r="B27" i="30"/>
  <c r="F24" i="30"/>
  <c r="E24" i="30"/>
  <c r="D24" i="30"/>
  <c r="C24" i="30"/>
  <c r="B24" i="30"/>
  <c r="F12" i="30"/>
  <c r="E12" i="30"/>
  <c r="D12" i="30"/>
  <c r="C12" i="30"/>
  <c r="B12" i="30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C31" i="27"/>
  <c r="B31" i="27"/>
  <c r="E27" i="27"/>
  <c r="C27" i="27"/>
  <c r="B27" i="27"/>
  <c r="E24" i="27"/>
  <c r="C24" i="27"/>
  <c r="B24" i="27"/>
  <c r="E12" i="27"/>
  <c r="C12" i="27"/>
  <c r="B12" i="27"/>
  <c r="D31" i="26"/>
  <c r="C31" i="26"/>
  <c r="B31" i="26"/>
  <c r="E27" i="26"/>
  <c r="D27" i="26"/>
  <c r="C27" i="26"/>
  <c r="B27" i="26"/>
  <c r="E24" i="26"/>
  <c r="D24" i="26"/>
  <c r="C24" i="26"/>
  <c r="B24" i="26"/>
  <c r="E12" i="26"/>
  <c r="D12" i="26"/>
  <c r="C12" i="26"/>
  <c r="B12" i="26"/>
  <c r="D31" i="25"/>
  <c r="C31" i="25"/>
  <c r="B31" i="25"/>
  <c r="E27" i="25"/>
  <c r="D27" i="25"/>
  <c r="C27" i="25"/>
  <c r="B27" i="25"/>
  <c r="E24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F27" i="23"/>
  <c r="W31" i="1" s="1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C31" i="22"/>
  <c r="B31" i="22"/>
  <c r="F27" i="22"/>
  <c r="V31" i="1" s="1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D31" i="19"/>
  <c r="C31" i="19"/>
  <c r="B31" i="19"/>
  <c r="F27" i="19"/>
  <c r="S31" i="1" s="1"/>
  <c r="D27" i="19"/>
  <c r="C27" i="19"/>
  <c r="B27" i="19"/>
  <c r="E24" i="19"/>
  <c r="D24" i="19"/>
  <c r="C24" i="19"/>
  <c r="B24" i="19"/>
  <c r="E12" i="19"/>
  <c r="D12" i="19"/>
  <c r="C12" i="19"/>
  <c r="B12" i="19"/>
  <c r="D31" i="18"/>
  <c r="C31" i="18"/>
  <c r="B31" i="18"/>
  <c r="F27" i="18"/>
  <c r="E27" i="18"/>
  <c r="D27" i="18"/>
  <c r="C27" i="18"/>
  <c r="B27" i="18"/>
  <c r="E24" i="18"/>
  <c r="D24" i="18"/>
  <c r="C24" i="18"/>
  <c r="B24" i="18"/>
  <c r="E12" i="18"/>
  <c r="D12" i="18"/>
  <c r="C12" i="18"/>
  <c r="B12" i="18"/>
  <c r="D31" i="17"/>
  <c r="C31" i="17"/>
  <c r="B31" i="17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F27" i="16"/>
  <c r="P31" i="1" s="1"/>
  <c r="D27" i="16"/>
  <c r="C27" i="16"/>
  <c r="B27" i="16"/>
  <c r="D24" i="16"/>
  <c r="C24" i="16"/>
  <c r="B24" i="16"/>
  <c r="D12" i="16"/>
  <c r="C12" i="16"/>
  <c r="B12" i="16"/>
  <c r="D31" i="15"/>
  <c r="C31" i="15"/>
  <c r="B31" i="15"/>
  <c r="D27" i="15"/>
  <c r="C27" i="15"/>
  <c r="B27" i="15"/>
  <c r="D24" i="15"/>
  <c r="C24" i="15"/>
  <c r="B24" i="15"/>
  <c r="D12" i="15"/>
  <c r="C12" i="15"/>
  <c r="B12" i="15"/>
  <c r="D31" i="14"/>
  <c r="C31" i="14"/>
  <c r="B31" i="14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F31" i="11"/>
  <c r="D31" i="11"/>
  <c r="C31" i="11"/>
  <c r="B31" i="11"/>
  <c r="F27" i="11"/>
  <c r="E27" i="11"/>
  <c r="D27" i="11"/>
  <c r="C27" i="11"/>
  <c r="B27" i="11"/>
  <c r="F24" i="11"/>
  <c r="E24" i="11"/>
  <c r="D24" i="11"/>
  <c r="C24" i="11"/>
  <c r="B24" i="11"/>
  <c r="F12" i="11"/>
  <c r="E12" i="11"/>
  <c r="D12" i="11"/>
  <c r="C12" i="11"/>
  <c r="B12" i="11"/>
  <c r="F31" i="10"/>
  <c r="D31" i="10"/>
  <c r="C31" i="10"/>
  <c r="B31" i="10"/>
  <c r="F27" i="10"/>
  <c r="E27" i="10"/>
  <c r="D27" i="10"/>
  <c r="C27" i="10"/>
  <c r="B27" i="10"/>
  <c r="F24" i="10"/>
  <c r="E24" i="10"/>
  <c r="D24" i="10"/>
  <c r="C24" i="10"/>
  <c r="B24" i="10"/>
  <c r="F12" i="10"/>
  <c r="J16" i="1" s="1"/>
  <c r="E12" i="10"/>
  <c r="D12" i="10"/>
  <c r="C12" i="10"/>
  <c r="B12" i="10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C27" i="5"/>
  <c r="B27" i="5"/>
  <c r="C24" i="5"/>
  <c r="B24" i="5"/>
  <c r="F12" i="5"/>
  <c r="E16" i="1" s="1"/>
  <c r="C12" i="5"/>
  <c r="B12" i="5"/>
  <c r="F31" i="4"/>
  <c r="D31" i="4"/>
  <c r="C31" i="4"/>
  <c r="B31" i="4"/>
  <c r="F27" i="4"/>
  <c r="E27" i="4"/>
  <c r="D27" i="4"/>
  <c r="C27" i="4"/>
  <c r="B27" i="4"/>
  <c r="F24" i="4"/>
  <c r="E24" i="4"/>
  <c r="D24" i="4"/>
  <c r="C24" i="4"/>
  <c r="B24" i="4"/>
  <c r="F12" i="4"/>
  <c r="E12" i="4"/>
  <c r="D12" i="4"/>
  <c r="C12" i="4"/>
  <c r="B12" i="4"/>
  <c r="F31" i="3"/>
  <c r="C35" i="1" s="1"/>
  <c r="D31" i="3"/>
  <c r="C31" i="3"/>
  <c r="B31" i="3"/>
  <c r="E27" i="3"/>
  <c r="D27" i="3"/>
  <c r="C27" i="3"/>
  <c r="B27" i="3"/>
  <c r="E24" i="3"/>
  <c r="D24" i="3"/>
  <c r="C24" i="3"/>
  <c r="B24" i="3"/>
  <c r="E12" i="3"/>
  <c r="D12" i="3"/>
  <c r="C12" i="3"/>
  <c r="B12" i="3"/>
  <c r="AG47" i="1"/>
  <c r="D31" i="2"/>
  <c r="B31" i="2"/>
  <c r="E27" i="2"/>
  <c r="D27" i="2"/>
  <c r="B27" i="2"/>
  <c r="E24" i="2"/>
  <c r="D24" i="2"/>
  <c r="B24" i="2"/>
  <c r="E12" i="2"/>
  <c r="D12" i="2"/>
  <c r="B12" i="2"/>
  <c r="AD28" i="1"/>
  <c r="K28" i="1"/>
  <c r="J28" i="1"/>
  <c r="D28" i="1"/>
  <c r="D16" i="1"/>
  <c r="K16" i="1"/>
  <c r="AD16" i="1"/>
  <c r="D31" i="1"/>
  <c r="J31" i="1"/>
  <c r="K31" i="1"/>
  <c r="R31" i="1"/>
  <c r="T31" i="1"/>
  <c r="D35" i="1"/>
  <c r="J35" i="1"/>
  <c r="K35" i="1"/>
  <c r="F27" i="32" l="1"/>
  <c r="AF31" i="1" s="1"/>
  <c r="F27" i="28"/>
  <c r="AB31" i="1" s="1"/>
  <c r="F12" i="28"/>
  <c r="AB16" i="1" s="1"/>
  <c r="F27" i="27"/>
  <c r="AA31" i="1" s="1"/>
  <c r="F31" i="27"/>
  <c r="AA35" i="1" s="1"/>
  <c r="F12" i="18"/>
  <c r="R16" i="1" s="1"/>
  <c r="F31" i="18"/>
  <c r="R35" i="1" s="1"/>
  <c r="F27" i="14"/>
  <c r="N31" i="1" s="1"/>
  <c r="F24" i="14"/>
  <c r="N28" i="1" s="1"/>
  <c r="F31" i="14"/>
  <c r="N35" i="1" s="1"/>
  <c r="F41" i="14"/>
  <c r="N39" i="1"/>
  <c r="N46" i="1" s="1"/>
  <c r="N3" i="33" s="1"/>
  <c r="N45" i="1"/>
  <c r="J45" i="1"/>
  <c r="F42" i="10"/>
  <c r="F41" i="10"/>
  <c r="Z10" i="33"/>
  <c r="B10" i="33"/>
  <c r="F31" i="28"/>
  <c r="AB35" i="1" s="1"/>
  <c r="F12" i="27"/>
  <c r="AA16" i="1" s="1"/>
  <c r="F27" i="26"/>
  <c r="Z31" i="1" s="1"/>
  <c r="F42" i="30"/>
  <c r="AD43" i="1"/>
  <c r="AD46" i="1" s="1"/>
  <c r="AB34" i="1"/>
  <c r="F42" i="28"/>
  <c r="F24" i="28"/>
  <c r="AB28" i="1" s="1"/>
  <c r="F12" i="26"/>
  <c r="Z16" i="1" s="1"/>
  <c r="Z14" i="1"/>
  <c r="Z46" i="1" s="1"/>
  <c r="F24" i="26"/>
  <c r="Z28" i="1" s="1"/>
  <c r="F31" i="26"/>
  <c r="Z35" i="1" s="1"/>
  <c r="Z45" i="1"/>
  <c r="F41" i="26"/>
  <c r="F42" i="26"/>
  <c r="F27" i="25"/>
  <c r="Y31" i="1" s="1"/>
  <c r="F31" i="25"/>
  <c r="Y35" i="1" s="1"/>
  <c r="F41" i="25"/>
  <c r="F12" i="25"/>
  <c r="Y16" i="1" s="1"/>
  <c r="Y45" i="1"/>
  <c r="F42" i="25"/>
  <c r="F24" i="25"/>
  <c r="Y28" i="1" s="1"/>
  <c r="F27" i="24"/>
  <c r="X31" i="1" s="1"/>
  <c r="X30" i="1"/>
  <c r="AG30" i="1" s="1"/>
  <c r="B34" i="33" s="1"/>
  <c r="I24" i="33"/>
  <c r="G16" i="33"/>
  <c r="F31" i="20"/>
  <c r="T35" i="1" s="1"/>
  <c r="F41" i="18"/>
  <c r="F31" i="17"/>
  <c r="Q35" i="1" s="1"/>
  <c r="F41" i="16"/>
  <c r="P19" i="1"/>
  <c r="AG19" i="1" s="1"/>
  <c r="B24" i="33" s="1"/>
  <c r="F12" i="16"/>
  <c r="P16" i="1" s="1"/>
  <c r="F42" i="16"/>
  <c r="F42" i="14"/>
  <c r="F27" i="12"/>
  <c r="L31" i="1" s="1"/>
  <c r="F27" i="9"/>
  <c r="I31" i="1" s="1"/>
  <c r="G36" i="1"/>
  <c r="G46" i="1" s="1"/>
  <c r="G29" i="1"/>
  <c r="AG29" i="1" s="1"/>
  <c r="B33" i="33" s="1"/>
  <c r="F12" i="7"/>
  <c r="G16" i="1" s="1"/>
  <c r="F31" i="5"/>
  <c r="E35" i="1" s="1"/>
  <c r="B30" i="1"/>
  <c r="F12" i="32"/>
  <c r="AF16" i="1" s="1"/>
  <c r="F31" i="32"/>
  <c r="AF35" i="1" s="1"/>
  <c r="F24" i="32"/>
  <c r="AF28" i="1" s="1"/>
  <c r="F41" i="32"/>
  <c r="F42" i="32"/>
  <c r="F31" i="31"/>
  <c r="F24" i="31"/>
  <c r="F12" i="31"/>
  <c r="F41" i="31"/>
  <c r="F42" i="31"/>
  <c r="F24" i="27"/>
  <c r="AA28" i="1" s="1"/>
  <c r="F41" i="27"/>
  <c r="F42" i="27"/>
  <c r="AA45" i="1"/>
  <c r="F24" i="24"/>
  <c r="X28" i="1" s="1"/>
  <c r="F12" i="24"/>
  <c r="X16" i="1" s="1"/>
  <c r="F31" i="24"/>
  <c r="X35" i="1" s="1"/>
  <c r="X45" i="1"/>
  <c r="F41" i="24"/>
  <c r="F42" i="24"/>
  <c r="F31" i="23"/>
  <c r="W35" i="1" s="1"/>
  <c r="F24" i="23"/>
  <c r="W28" i="1" s="1"/>
  <c r="W45" i="1"/>
  <c r="F41" i="23"/>
  <c r="F12" i="23"/>
  <c r="W16" i="1" s="1"/>
  <c r="F42" i="23"/>
  <c r="F31" i="22"/>
  <c r="V35" i="1" s="1"/>
  <c r="F41" i="22"/>
  <c r="V45" i="1"/>
  <c r="V32" i="1"/>
  <c r="AG32" i="1" s="1"/>
  <c r="F12" i="22"/>
  <c r="V16" i="1" s="1"/>
  <c r="F42" i="22"/>
  <c r="F24" i="22"/>
  <c r="V28" i="1" s="1"/>
  <c r="F31" i="21"/>
  <c r="U35" i="1" s="1"/>
  <c r="F27" i="21"/>
  <c r="U31" i="1" s="1"/>
  <c r="F12" i="21"/>
  <c r="U16" i="1" s="1"/>
  <c r="U12" i="1"/>
  <c r="F42" i="21"/>
  <c r="U39" i="1"/>
  <c r="U45" i="1" s="1"/>
  <c r="T10" i="1"/>
  <c r="T46" i="1" s="1"/>
  <c r="F42" i="20"/>
  <c r="F24" i="20"/>
  <c r="T28" i="1" s="1"/>
  <c r="F41" i="19"/>
  <c r="F12" i="19"/>
  <c r="S16" i="1" s="1"/>
  <c r="F31" i="19"/>
  <c r="S35" i="1" s="1"/>
  <c r="F42" i="19"/>
  <c r="F24" i="19"/>
  <c r="S28" i="1" s="1"/>
  <c r="S45" i="1"/>
  <c r="F42" i="18"/>
  <c r="F24" i="18"/>
  <c r="R28" i="1" s="1"/>
  <c r="R38" i="1"/>
  <c r="R45" i="1" s="1"/>
  <c r="F24" i="17"/>
  <c r="Q28" i="1" s="1"/>
  <c r="F27" i="17"/>
  <c r="Q31" i="1" s="1"/>
  <c r="F41" i="17"/>
  <c r="Q45" i="1"/>
  <c r="F12" i="17"/>
  <c r="Q16" i="1" s="1"/>
  <c r="F42" i="17"/>
  <c r="F27" i="15"/>
  <c r="O31" i="1" s="1"/>
  <c r="F31" i="15"/>
  <c r="O35" i="1" s="1"/>
  <c r="P45" i="1"/>
  <c r="F41" i="15"/>
  <c r="O45" i="1"/>
  <c r="F24" i="15"/>
  <c r="O28" i="1" s="1"/>
  <c r="F42" i="15"/>
  <c r="F12" i="15"/>
  <c r="O16" i="1" s="1"/>
  <c r="F12" i="14"/>
  <c r="N16" i="1" s="1"/>
  <c r="F27" i="13"/>
  <c r="M31" i="1" s="1"/>
  <c r="F31" i="13"/>
  <c r="M35" i="1" s="1"/>
  <c r="F12" i="13"/>
  <c r="M16" i="1" s="1"/>
  <c r="F24" i="13"/>
  <c r="M28" i="1" s="1"/>
  <c r="M45" i="1"/>
  <c r="F41" i="13"/>
  <c r="F42" i="13"/>
  <c r="F41" i="12"/>
  <c r="L45" i="1"/>
  <c r="F31" i="12"/>
  <c r="L35" i="1" s="1"/>
  <c r="F24" i="12"/>
  <c r="L28" i="1" s="1"/>
  <c r="F12" i="12"/>
  <c r="L16" i="1" s="1"/>
  <c r="F42" i="12"/>
  <c r="L13" i="1"/>
  <c r="L46" i="1" s="1"/>
  <c r="L9" i="1"/>
  <c r="F41" i="9"/>
  <c r="F12" i="9"/>
  <c r="I16" i="1" s="1"/>
  <c r="F31" i="9"/>
  <c r="I35" i="1" s="1"/>
  <c r="I45" i="1"/>
  <c r="F42" i="9"/>
  <c r="F24" i="9"/>
  <c r="I28" i="1" s="1"/>
  <c r="F31" i="8"/>
  <c r="H35" i="1" s="1"/>
  <c r="F27" i="8"/>
  <c r="H31" i="1" s="1"/>
  <c r="H45" i="1"/>
  <c r="F41" i="8"/>
  <c r="F24" i="8"/>
  <c r="H28" i="1" s="1"/>
  <c r="F42" i="8"/>
  <c r="F12" i="8"/>
  <c r="H16" i="1" s="1"/>
  <c r="H11" i="1"/>
  <c r="C45" i="1"/>
  <c r="AG27" i="1"/>
  <c r="B32" i="33" s="1"/>
  <c r="F24" i="7"/>
  <c r="G28" i="1" s="1"/>
  <c r="F42" i="7"/>
  <c r="F31" i="7"/>
  <c r="G35" i="1" s="1"/>
  <c r="AG33" i="1"/>
  <c r="B36" i="33" s="1"/>
  <c r="F45" i="1"/>
  <c r="F31" i="6"/>
  <c r="F35" i="1" s="1"/>
  <c r="AG23" i="1"/>
  <c r="B28" i="33" s="1"/>
  <c r="F12" i="6"/>
  <c r="F16" i="1" s="1"/>
  <c r="F41" i="6"/>
  <c r="AG13" i="1"/>
  <c r="B19" i="33" s="1"/>
  <c r="AG15" i="1"/>
  <c r="B21" i="33" s="1"/>
  <c r="F27" i="6"/>
  <c r="F31" i="1" s="1"/>
  <c r="F24" i="6"/>
  <c r="F28" i="1" s="1"/>
  <c r="F42" i="6"/>
  <c r="F27" i="5"/>
  <c r="E31" i="1" s="1"/>
  <c r="F42" i="5"/>
  <c r="F41" i="5"/>
  <c r="E45" i="1"/>
  <c r="F24" i="5"/>
  <c r="E28" i="1" s="1"/>
  <c r="E46" i="1"/>
  <c r="F27" i="3"/>
  <c r="C31" i="1" s="1"/>
  <c r="F24" i="2"/>
  <c r="B28" i="1" s="1"/>
  <c r="AG41" i="1"/>
  <c r="B43" i="33" s="1"/>
  <c r="F27" i="29"/>
  <c r="AC31" i="1" s="1"/>
  <c r="F41" i="2"/>
  <c r="F31" i="2"/>
  <c r="B35" i="1" s="1"/>
  <c r="AG21" i="1"/>
  <c r="B26" i="33" s="1"/>
  <c r="AG18" i="1"/>
  <c r="B23" i="33" s="1"/>
  <c r="AG26" i="1"/>
  <c r="B31" i="33" s="1"/>
  <c r="AG25" i="1"/>
  <c r="B30" i="33" s="1"/>
  <c r="F42" i="2"/>
  <c r="AG9" i="1"/>
  <c r="B15" i="33" s="1"/>
  <c r="F12" i="2"/>
  <c r="B16" i="1" s="1"/>
  <c r="AG17" i="1"/>
  <c r="B22" i="33" s="1"/>
  <c r="AG42" i="1"/>
  <c r="B44" i="33" s="1"/>
  <c r="F31" i="29"/>
  <c r="AC35" i="1" s="1"/>
  <c r="AG34" i="1"/>
  <c r="B37" i="33" s="1"/>
  <c r="AG24" i="1"/>
  <c r="B29" i="33" s="1"/>
  <c r="AG43" i="1"/>
  <c r="B45" i="33" s="1"/>
  <c r="AG22" i="1"/>
  <c r="B27" i="33" s="1"/>
  <c r="F24" i="29"/>
  <c r="AC28" i="1" s="1"/>
  <c r="F41" i="29"/>
  <c r="F42" i="29"/>
  <c r="AG12" i="1"/>
  <c r="B18" i="33" s="1"/>
  <c r="F12" i="29"/>
  <c r="AC16" i="1" s="1"/>
  <c r="Z16" i="33"/>
  <c r="C10" i="33"/>
  <c r="T16" i="33"/>
  <c r="C29" i="33"/>
  <c r="I16" i="33"/>
  <c r="C40" i="33"/>
  <c r="N10" i="33"/>
  <c r="C20" i="33"/>
  <c r="S10" i="33"/>
  <c r="P16" i="33"/>
  <c r="C24" i="33"/>
  <c r="C45" i="33"/>
  <c r="J10" i="33"/>
  <c r="AD10" i="33"/>
  <c r="Y16" i="33"/>
  <c r="C36" i="33"/>
  <c r="K10" i="33"/>
  <c r="V10" i="33"/>
  <c r="H16" i="33"/>
  <c r="Q16" i="33"/>
  <c r="C16" i="33"/>
  <c r="C28" i="33"/>
  <c r="C37" i="33"/>
  <c r="I21" i="33"/>
  <c r="F10" i="33"/>
  <c r="R10" i="33"/>
  <c r="AA10" i="33"/>
  <c r="L16" i="33"/>
  <c r="X16" i="33"/>
  <c r="C21" i="33"/>
  <c r="C32" i="33"/>
  <c r="C44" i="33"/>
  <c r="G10" i="33"/>
  <c r="O10" i="33"/>
  <c r="W10" i="33"/>
  <c r="AE10" i="33"/>
  <c r="M16" i="33"/>
  <c r="U16" i="33"/>
  <c r="C17" i="33"/>
  <c r="C25" i="33"/>
  <c r="C33" i="33"/>
  <c r="C41" i="33"/>
  <c r="I22" i="33"/>
  <c r="AB46" i="1"/>
  <c r="AB3" i="33" s="1"/>
  <c r="AG40" i="1"/>
  <c r="B42" i="33" s="1"/>
  <c r="AD45" i="1"/>
  <c r="AG37" i="1"/>
  <c r="B39" i="33" s="1"/>
  <c r="B45" i="1"/>
  <c r="AC45" i="1"/>
  <c r="AF46" i="1"/>
  <c r="AF3" i="33" s="1"/>
  <c r="AF45" i="1"/>
  <c r="AG8" i="1"/>
  <c r="B14" i="33" s="1"/>
  <c r="AG20" i="1"/>
  <c r="B25" i="33" s="1"/>
  <c r="AC46" i="1"/>
  <c r="AC3" i="33" s="1"/>
  <c r="F41" i="3"/>
  <c r="AB45" i="1"/>
  <c r="T45" i="1"/>
  <c r="B46" i="1"/>
  <c r="AA46" i="1"/>
  <c r="AA3" i="33" s="1"/>
  <c r="S46" i="1"/>
  <c r="P46" i="1"/>
  <c r="O46" i="1"/>
  <c r="O3" i="33" s="1"/>
  <c r="F12" i="3"/>
  <c r="C16" i="1" s="1"/>
  <c r="Y46" i="1"/>
  <c r="X46" i="1"/>
  <c r="Q46" i="1"/>
  <c r="Q3" i="33" s="1"/>
  <c r="F24" i="3"/>
  <c r="C28" i="1" s="1"/>
  <c r="F42" i="3"/>
  <c r="W46" i="1"/>
  <c r="K46" i="1"/>
  <c r="D46" i="1"/>
  <c r="J46" i="1"/>
  <c r="J3" i="33" s="1"/>
  <c r="I46" i="1"/>
  <c r="I3" i="33" s="1"/>
  <c r="C46" i="1"/>
  <c r="M46" i="1"/>
  <c r="F46" i="1"/>
  <c r="F3" i="33" s="1"/>
  <c r="AG44" i="1"/>
  <c r="B46" i="33" s="1"/>
  <c r="F41" i="21"/>
  <c r="F24" i="21"/>
  <c r="U28" i="1" s="1"/>
  <c r="D10" i="33"/>
  <c r="H10" i="33"/>
  <c r="L10" i="33"/>
  <c r="P10" i="33"/>
  <c r="T10" i="33"/>
  <c r="X10" i="33"/>
  <c r="AB10" i="33"/>
  <c r="AF10" i="33"/>
  <c r="J16" i="33"/>
  <c r="N16" i="33"/>
  <c r="R16" i="33"/>
  <c r="V16" i="33"/>
  <c r="C14" i="33"/>
  <c r="C18" i="33"/>
  <c r="C22" i="33"/>
  <c r="C26" i="33"/>
  <c r="C30" i="33"/>
  <c r="C34" i="33"/>
  <c r="C38" i="33"/>
  <c r="C42" i="33"/>
  <c r="C46" i="33"/>
  <c r="I23" i="33"/>
  <c r="E10" i="33"/>
  <c r="I10" i="33"/>
  <c r="M10" i="33"/>
  <c r="Q10" i="33"/>
  <c r="U10" i="33"/>
  <c r="Y10" i="33"/>
  <c r="AC10" i="33"/>
  <c r="K16" i="33"/>
  <c r="O16" i="33"/>
  <c r="S16" i="33"/>
  <c r="W16" i="33"/>
  <c r="C15" i="33"/>
  <c r="C19" i="33"/>
  <c r="C23" i="33"/>
  <c r="C27" i="33"/>
  <c r="C31" i="33"/>
  <c r="C35" i="33"/>
  <c r="C39" i="33"/>
  <c r="C43" i="33"/>
  <c r="I20" i="33"/>
  <c r="AG14" i="1" l="1"/>
  <c r="B20" i="33" s="1"/>
  <c r="AG10" i="1"/>
  <c r="B16" i="33" s="1"/>
  <c r="AG36" i="1"/>
  <c r="B38" i="33" s="1"/>
  <c r="G45" i="1"/>
  <c r="V46" i="1"/>
  <c r="U46" i="1"/>
  <c r="AG39" i="1"/>
  <c r="B41" i="33" s="1"/>
  <c r="AG38" i="1"/>
  <c r="B40" i="33" s="1"/>
  <c r="R46" i="1"/>
  <c r="R3" i="33" s="1"/>
  <c r="AG11" i="1"/>
  <c r="B17" i="33" s="1"/>
  <c r="AG31" i="1"/>
  <c r="H22" i="33" s="1"/>
  <c r="B35" i="33"/>
  <c r="AG35" i="1"/>
  <c r="H23" i="33" s="1"/>
  <c r="AG28" i="1"/>
  <c r="H21" i="33" s="1"/>
  <c r="AG45" i="1" l="1"/>
  <c r="H24" i="33" s="1"/>
  <c r="AG46" i="1"/>
  <c r="Z15" i="33" s="1"/>
  <c r="AG16" i="1"/>
  <c r="H20" i="33" s="1"/>
  <c r="C8" i="33"/>
  <c r="D8" i="33" s="1"/>
  <c r="E8" i="33" s="1"/>
  <c r="F8" i="33" s="1"/>
  <c r="G8" i="33" s="1"/>
  <c r="H8" i="33" s="1"/>
  <c r="I8" i="33" s="1"/>
  <c r="J8" i="33" s="1"/>
  <c r="K8" i="33" s="1"/>
  <c r="L8" i="33" s="1"/>
  <c r="M8" i="33" s="1"/>
  <c r="N8" i="33" s="1"/>
  <c r="O8" i="33" s="1"/>
  <c r="P8" i="33" s="1"/>
  <c r="Q8" i="33" s="1"/>
  <c r="R8" i="33" s="1"/>
  <c r="S8" i="33" s="1"/>
  <c r="T8" i="33" s="1"/>
  <c r="U8" i="33" s="1"/>
  <c r="V8" i="33" s="1"/>
  <c r="W8" i="33" s="1"/>
  <c r="X8" i="33" s="1"/>
  <c r="Y8" i="33" s="1"/>
  <c r="Z8" i="33" s="1"/>
  <c r="AA8" i="33" s="1"/>
  <c r="AB8" i="33" s="1"/>
  <c r="AC8" i="33" s="1"/>
  <c r="AD8" i="33" s="1"/>
  <c r="AE8" i="33" s="1"/>
  <c r="AF8" i="33" s="1"/>
</calcChain>
</file>

<file path=xl/sharedStrings.xml><?xml version="1.0" encoding="utf-8"?>
<sst xmlns="http://schemas.openxmlformats.org/spreadsheetml/2006/main" count="1522" uniqueCount="130">
  <si>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</si>
  <si>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</si>
  <si>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</si>
  <si>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</si>
  <si>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</si>
  <si>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</si>
  <si>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</si>
  <si>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</si>
  <si>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</si>
  <si>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</si>
  <si>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</si>
  <si>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</si>
  <si>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</si>
  <si>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</si>
  <si>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</si>
  <si>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</si>
  <si>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</si>
  <si>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</si>
  <si>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</si>
  <si>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</si>
  <si>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</si>
  <si>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</si>
  <si>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</si>
  <si>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</si>
  <si>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</si>
  <si>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</si>
  <si>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</si>
  <si>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</si>
  <si>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</si>
  <si>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</si>
  <si>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</si>
  <si>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</si>
  <si>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</si>
  <si>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JÁ - Jabaquara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</si>
  <si>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</si>
  <si>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</si>
  <si>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</si>
  <si>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</si>
  <si>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</si>
  <si>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</si>
  <si>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</si>
  <si>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</si>
  <si>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</si>
  <si>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</si>
  <si>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</si>
  <si>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</si>
  <si>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</si>
  <si>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</si>
  <si>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</si>
  <si>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</si>
  <si>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</si>
  <si>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</si>
  <si>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</si>
  <si>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</si>
  <si>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</si>
  <si>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</si>
  <si>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</si>
  <si>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</si>
  <si>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</si>
  <si>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</si>
  <si>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</si>
  <si>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</si>
  <si>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</si>
  <si>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</si>
  <si>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</si>
  <si>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</si>
  <si>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</si>
  <si>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</si>
  <si>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</si>
  <si>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</si>
  <si>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</si>
  <si>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</si>
  <si>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</si>
  <si>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</si>
  <si>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</si>
  <si>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</si>
  <si>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</si>
  <si>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</si>
  <si>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</si>
  <si>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</si>
  <si>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</si>
  <si>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</si>
  <si>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</si>
  <si>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</si>
  <si>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</si>
  <si>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</si>
  <si>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</si>
  <si>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</si>
  <si>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</si>
  <si>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</si>
  <si>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</si>
  <si>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</si>
  <si>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Média</t>
  </si>
  <si>
    <t>EM - Ermelino Matarazzo</t>
  </si>
  <si>
    <t>QUEDA DE ÁRVORES</t>
  </si>
  <si>
    <t>MÉDIA</t>
  </si>
  <si>
    <t>Precipitação por mês de 1995 a 2014</t>
  </si>
  <si>
    <t>BOLETIM PLUVIOMÉTRICO MENSAL - AGOSTO - 2014</t>
  </si>
  <si>
    <t>São Paulo 01 de agosto de 2014</t>
  </si>
  <si>
    <t>São Paulo 02 de agosto de 2014</t>
  </si>
  <si>
    <t>São Paulo 03 de agosto de 2014</t>
  </si>
  <si>
    <t>São Paulo 04 de agosto de 2014</t>
  </si>
  <si>
    <t>São Paulo 05 de agosto de 2014</t>
  </si>
  <si>
    <t>São Paulo 06 de agosto de 2014</t>
  </si>
  <si>
    <t>São Paulo 07 de agosto de 2014</t>
  </si>
  <si>
    <t>São Paulo 08 de agosto de 2014</t>
  </si>
  <si>
    <t>São Paulo 09 de agosto de 2014</t>
  </si>
  <si>
    <t>São Paulo 10 de agosto de 2014</t>
  </si>
  <si>
    <t>São Paulo 11 de agosto de 2014</t>
  </si>
  <si>
    <t>São Paulo 12 de agosto de 2014</t>
  </si>
  <si>
    <t>São Paulo 13 de agosto de 2014</t>
  </si>
  <si>
    <t>São Paulo 14 de agosto de 2014</t>
  </si>
  <si>
    <t>São Paulo 15 de agosto de 2014</t>
  </si>
  <si>
    <t>São Paulo 16 de agosto de 2014</t>
  </si>
  <si>
    <t>São Paulo 17 de agosto de 2014</t>
  </si>
  <si>
    <t>São Paulo 18 de agosto de 2014</t>
  </si>
  <si>
    <t>São Paulo 19 de agosto de 2014</t>
  </si>
  <si>
    <t>São Paulo 20 de agosto de 2014</t>
  </si>
  <si>
    <t>São Paulo 21 de agosto de 2014</t>
  </si>
  <si>
    <t>São Paulo 22 de agosto de 2014</t>
  </si>
  <si>
    <t>São Paulo 23 de agosto de 2014</t>
  </si>
  <si>
    <t>São Paulo 24 de agosto de 2014</t>
  </si>
  <si>
    <t>São Paulo 25 de agosto de 2014</t>
  </si>
  <si>
    <t>São Paulo 26 de agosto de 2014</t>
  </si>
  <si>
    <t>São Paulo 27 de agosto de 2014</t>
  </si>
  <si>
    <t>São Paulo 28 de agosto de 2014</t>
  </si>
  <si>
    <t>São Paulo 29 de agosto de 2014</t>
  </si>
  <si>
    <t>São Paulo 30 de agosto de 2014</t>
  </si>
  <si>
    <t>São Paulo 31 de agosto de 2014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</si>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</sst>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20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  <font>
      <b/>
      <sz val="12"/>
      <color indexed="1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rgb="FF00B050"/>
        <bgColor indexed="30"/>
      </patternFill>
    </fill>
    <fill>
      <patternFill patternType="solid">
        <fgColor rgb="FF00B05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1" fontId="6" fillId="16" borderId="1" xfId="0" applyNumberFormat="1" applyFont="1" applyFill="1" applyBorder="1" applyAlignment="1">
      <alignment horizontal="center"/>
    </xf>
    <xf numFmtId="164" fontId="0" fillId="17" borderId="1" xfId="0" applyNumberFormat="1" applyFont="1" applyFill="1" applyBorder="1" applyAlignment="1">
      <alignment horizontal="center"/>
    </xf>
    <xf numFmtId="0" fontId="5" fillId="17" borderId="1" xfId="0" applyFont="1" applyFill="1" applyBorder="1"/>
    <xf numFmtId="0" fontId="5" fillId="17" borderId="3" xfId="0" applyFont="1" applyFill="1" applyBorder="1"/>
    <xf numFmtId="0" fontId="5" fillId="17" borderId="1" xfId="0" applyFont="1" applyFill="1" applyBorder="1" applyAlignment="1"/>
    <xf numFmtId="164" fontId="14" fillId="17" borderId="1" xfId="0" applyNumberFormat="1" applyFont="1" applyFill="1" applyBorder="1" applyAlignment="1">
      <alignment horizontal="center"/>
    </xf>
    <xf numFmtId="0" fontId="5" fillId="17" borderId="2" xfId="0" applyFont="1" applyFill="1" applyBorder="1"/>
    <xf numFmtId="164" fontId="0" fillId="18" borderId="1" xfId="0" applyNumberFormat="1" applyFont="1" applyFill="1" applyBorder="1" applyAlignment="1">
      <alignment horizontal="center"/>
    </xf>
    <xf numFmtId="164" fontId="0" fillId="19" borderId="1" xfId="0" applyNumberFormat="1" applyFont="1" applyFill="1" applyBorder="1" applyAlignment="1">
      <alignment horizontal="center"/>
    </xf>
    <xf numFmtId="164" fontId="0" fillId="20" borderId="1" xfId="0" applyNumberFormat="1" applyFont="1" applyFill="1" applyBorder="1" applyAlignment="1">
      <alignment horizontal="center"/>
    </xf>
    <xf numFmtId="164" fontId="0" fillId="21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16" fillId="10" borderId="10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(1995-2014) - Agosto</a:t>
            </a:r>
          </a:p>
        </c:rich>
      </c:tx>
      <c:layout>
        <c:manualLayout>
          <c:xMode val="edge"/>
          <c:yMode val="edge"/>
          <c:x val="0.21770833333333334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clima!$F$15</c:f>
              <c:strCache>
                <c:ptCount val="1"/>
                <c:pt idx="0">
                  <c:v>AGO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clima!$G$14:$Z$14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clima!$G$15:$Z$15</c:f>
              <c:numCache>
                <c:formatCode>0.0</c:formatCode>
                <c:ptCount val="20"/>
                <c:pt idx="0">
                  <c:v>17.600000000000001</c:v>
                </c:pt>
                <c:pt idx="1">
                  <c:v>25.1</c:v>
                </c:pt>
                <c:pt idx="2">
                  <c:v>31.2</c:v>
                </c:pt>
                <c:pt idx="3">
                  <c:v>37.200000000000003</c:v>
                </c:pt>
                <c:pt idx="4">
                  <c:v>2.1</c:v>
                </c:pt>
                <c:pt idx="5">
                  <c:v>73.8</c:v>
                </c:pt>
                <c:pt idx="6">
                  <c:v>30.9</c:v>
                </c:pt>
                <c:pt idx="7">
                  <c:v>38.6</c:v>
                </c:pt>
                <c:pt idx="8">
                  <c:v>20.5</c:v>
                </c:pt>
                <c:pt idx="9">
                  <c:v>1.3</c:v>
                </c:pt>
                <c:pt idx="10">
                  <c:v>7.9</c:v>
                </c:pt>
                <c:pt idx="11">
                  <c:v>1.6</c:v>
                </c:pt>
                <c:pt idx="12">
                  <c:v>0</c:v>
                </c:pt>
                <c:pt idx="13">
                  <c:v>73.400000000000006</c:v>
                </c:pt>
                <c:pt idx="14">
                  <c:v>55.4</c:v>
                </c:pt>
                <c:pt idx="15">
                  <c:v>0.6</c:v>
                </c:pt>
                <c:pt idx="16">
                  <c:v>47.6</c:v>
                </c:pt>
                <c:pt idx="17">
                  <c:v>0.09</c:v>
                </c:pt>
                <c:pt idx="18">
                  <c:v>5.7</c:v>
                </c:pt>
                <c:pt idx="19">
                  <c:v>36.705454545454543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317464"/>
        <c:axId val="464119384"/>
      </c:barChart>
      <c:lineChart>
        <c:grouping val="standard"/>
        <c:varyColors val="0"/>
        <c:ser>
          <c:idx val="2"/>
          <c:order val="1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clima!$G$16:$Z$16</c:f>
              <c:numCache>
                <c:formatCode>0.0</c:formatCode>
                <c:ptCount val="20"/>
                <c:pt idx="0">
                  <c:v>24.767894736842106</c:v>
                </c:pt>
                <c:pt idx="1">
                  <c:v>24.767894736842106</c:v>
                </c:pt>
                <c:pt idx="2">
                  <c:v>24.767894736842106</c:v>
                </c:pt>
                <c:pt idx="3">
                  <c:v>24.767894736842106</c:v>
                </c:pt>
                <c:pt idx="4">
                  <c:v>24.767894736842106</c:v>
                </c:pt>
                <c:pt idx="5">
                  <c:v>24.767894736842106</c:v>
                </c:pt>
                <c:pt idx="6">
                  <c:v>24.767894736842106</c:v>
                </c:pt>
                <c:pt idx="7">
                  <c:v>24.767894736842106</c:v>
                </c:pt>
                <c:pt idx="8">
                  <c:v>24.767894736842106</c:v>
                </c:pt>
                <c:pt idx="9">
                  <c:v>24.767894736842106</c:v>
                </c:pt>
                <c:pt idx="10">
                  <c:v>24.767894736842106</c:v>
                </c:pt>
                <c:pt idx="11">
                  <c:v>24.767894736842106</c:v>
                </c:pt>
                <c:pt idx="12">
                  <c:v>24.767894736842106</c:v>
                </c:pt>
                <c:pt idx="13">
                  <c:v>24.767894736842106</c:v>
                </c:pt>
                <c:pt idx="14">
                  <c:v>24.767894736842106</c:v>
                </c:pt>
                <c:pt idx="15">
                  <c:v>24.767894736842106</c:v>
                </c:pt>
                <c:pt idx="16">
                  <c:v>24.767894736842106</c:v>
                </c:pt>
                <c:pt idx="17">
                  <c:v>24.767894736842106</c:v>
                </c:pt>
                <c:pt idx="18">
                  <c:v>24.767894736842106</c:v>
                </c:pt>
                <c:pt idx="19">
                  <c:v>24.767894736842106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317464"/>
        <c:axId val="464119384"/>
      </c:lineChart>
      <c:catAx>
        <c:axId val="465317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64119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4119384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6531746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Agosto 2014</a:t>
            </a:r>
          </a:p>
        </c:rich>
      </c:tx>
      <c:layout>
        <c:manualLayout>
          <c:xMode val="edge"/>
          <c:yMode val="edge"/>
          <c:x val="0.32187500000000002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clima!$B$3:$AF$3</c:f>
              <c:numCache>
                <c:formatCode>0.0</c:formatCode>
                <c:ptCount val="31"/>
                <c:pt idx="4">
                  <c:v>0.25757575757575751</c:v>
                </c:pt>
                <c:pt idx="7">
                  <c:v>0.15454545454545457</c:v>
                </c:pt>
                <c:pt idx="8">
                  <c:v>7.8787878787878796E-2</c:v>
                </c:pt>
                <c:pt idx="12">
                  <c:v>13.230303030303027</c:v>
                </c:pt>
                <c:pt idx="13">
                  <c:v>0.37878787878787884</c:v>
                </c:pt>
                <c:pt idx="15">
                  <c:v>6.1090909090909093</c:v>
                </c:pt>
                <c:pt idx="16">
                  <c:v>1.7939393939393942</c:v>
                </c:pt>
                <c:pt idx="25">
                  <c:v>4.6848484848484846</c:v>
                </c:pt>
                <c:pt idx="26">
                  <c:v>1.2696969696969695</c:v>
                </c:pt>
                <c:pt idx="27">
                  <c:v>0.19393939393939394</c:v>
                </c:pt>
                <c:pt idx="30">
                  <c:v>8.5539393939393946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884312"/>
        <c:axId val="464980608"/>
      </c:barChart>
      <c:catAx>
        <c:axId val="466884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64980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4980608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66884312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2014 x 2013 - Agosto</a:t>
            </a:r>
          </a:p>
        </c:rich>
      </c:tx>
      <c:layout>
        <c:manualLayout>
          <c:xMode val="edge"/>
          <c:yMode val="edge"/>
          <c:x val="0.211458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clima!$A$9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2.6157575757575762</c:v>
                </c:pt>
                <c:pt idx="14">
                  <c:v>3.7157575757575758</c:v>
                </c:pt>
                <c:pt idx="15">
                  <c:v>3.9006060606060609</c:v>
                </c:pt>
                <c:pt idx="16">
                  <c:v>4.1490909090909094</c:v>
                </c:pt>
                <c:pt idx="17">
                  <c:v>4.2793939393939393</c:v>
                </c:pt>
                <c:pt idx="18">
                  <c:v>4.2793939393939393</c:v>
                </c:pt>
                <c:pt idx="19">
                  <c:v>4.2793939393939393</c:v>
                </c:pt>
                <c:pt idx="20">
                  <c:v>4.2793939393939393</c:v>
                </c:pt>
                <c:pt idx="21">
                  <c:v>4.2793939393939393</c:v>
                </c:pt>
                <c:pt idx="22">
                  <c:v>4.2793939393939393</c:v>
                </c:pt>
                <c:pt idx="23">
                  <c:v>4.2793939393939393</c:v>
                </c:pt>
                <c:pt idx="24">
                  <c:v>4.2793939393939393</c:v>
                </c:pt>
                <c:pt idx="25">
                  <c:v>4.2793939393939393</c:v>
                </c:pt>
                <c:pt idx="26">
                  <c:v>5.706666666666667</c:v>
                </c:pt>
                <c:pt idx="27">
                  <c:v>5.706666666666667</c:v>
                </c:pt>
                <c:pt idx="28">
                  <c:v>5.706666666666667</c:v>
                </c:pt>
                <c:pt idx="29">
                  <c:v>5.706666666666667</c:v>
                </c:pt>
                <c:pt idx="30">
                  <c:v>5.706666666666667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23704"/>
        <c:axId val="467794032"/>
      </c:lineChart>
      <c:lineChart>
        <c:grouping val="standard"/>
        <c:varyColors val="0"/>
        <c:ser>
          <c:idx val="0"/>
          <c:order val="0"/>
          <c:tx>
            <c:strRef>
              <c:f>clima!$A$8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clima!$B$8:$AF$8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0.25757575757575751</c:v>
                </c:pt>
                <c:pt idx="5">
                  <c:v>0.25757575757575751</c:v>
                </c:pt>
                <c:pt idx="6">
                  <c:v>0.25757575757575751</c:v>
                </c:pt>
                <c:pt idx="7">
                  <c:v>0.41212121212121211</c:v>
                </c:pt>
                <c:pt idx="8">
                  <c:v>0.49090909090909091</c:v>
                </c:pt>
                <c:pt idx="9">
                  <c:v>0.49090909090909091</c:v>
                </c:pt>
                <c:pt idx="10">
                  <c:v>0.49090909090909091</c:v>
                </c:pt>
                <c:pt idx="11">
                  <c:v>0.49090909090909091</c:v>
                </c:pt>
                <c:pt idx="12">
                  <c:v>13.721212121212117</c:v>
                </c:pt>
                <c:pt idx="13">
                  <c:v>14.099999999999996</c:v>
                </c:pt>
                <c:pt idx="14">
                  <c:v>14.099999999999996</c:v>
                </c:pt>
                <c:pt idx="15">
                  <c:v>20.209090909090904</c:v>
                </c:pt>
                <c:pt idx="16">
                  <c:v>22.003030303030297</c:v>
                </c:pt>
                <c:pt idx="17">
                  <c:v>22.003030303030297</c:v>
                </c:pt>
                <c:pt idx="18">
                  <c:v>22.003030303030297</c:v>
                </c:pt>
                <c:pt idx="19">
                  <c:v>22.003030303030297</c:v>
                </c:pt>
                <c:pt idx="20">
                  <c:v>22.003030303030297</c:v>
                </c:pt>
                <c:pt idx="21">
                  <c:v>22.003030303030297</c:v>
                </c:pt>
                <c:pt idx="22">
                  <c:v>22.003030303030297</c:v>
                </c:pt>
                <c:pt idx="23">
                  <c:v>22.003030303030297</c:v>
                </c:pt>
                <c:pt idx="24">
                  <c:v>22.003030303030297</c:v>
                </c:pt>
                <c:pt idx="25">
                  <c:v>26.68787878787878</c:v>
                </c:pt>
                <c:pt idx="26">
                  <c:v>27.95757575757575</c:v>
                </c:pt>
                <c:pt idx="27">
                  <c:v>28.151515151515145</c:v>
                </c:pt>
                <c:pt idx="28">
                  <c:v>28.151515151515145</c:v>
                </c:pt>
                <c:pt idx="29">
                  <c:v>28.151515151515145</c:v>
                </c:pt>
                <c:pt idx="30">
                  <c:v>36.705454545454543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clima!$A$10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24.767894736842106</c:v>
                </c:pt>
                <c:pt idx="1">
                  <c:v>24.767894736842106</c:v>
                </c:pt>
                <c:pt idx="2">
                  <c:v>24.767894736842106</c:v>
                </c:pt>
                <c:pt idx="3">
                  <c:v>24.767894736842106</c:v>
                </c:pt>
                <c:pt idx="4">
                  <c:v>24.767894736842106</c:v>
                </c:pt>
                <c:pt idx="5">
                  <c:v>24.767894736842106</c:v>
                </c:pt>
                <c:pt idx="6">
                  <c:v>24.767894736842106</c:v>
                </c:pt>
                <c:pt idx="7">
                  <c:v>24.767894736842106</c:v>
                </c:pt>
                <c:pt idx="8">
                  <c:v>24.767894736842106</c:v>
                </c:pt>
                <c:pt idx="9">
                  <c:v>24.767894736842106</c:v>
                </c:pt>
                <c:pt idx="10">
                  <c:v>24.767894736842106</c:v>
                </c:pt>
                <c:pt idx="11">
                  <c:v>24.767894736842106</c:v>
                </c:pt>
                <c:pt idx="12">
                  <c:v>24.767894736842106</c:v>
                </c:pt>
                <c:pt idx="13">
                  <c:v>24.767894736842106</c:v>
                </c:pt>
                <c:pt idx="14">
                  <c:v>24.767894736842106</c:v>
                </c:pt>
                <c:pt idx="15">
                  <c:v>24.767894736842106</c:v>
                </c:pt>
                <c:pt idx="16">
                  <c:v>24.767894736842106</c:v>
                </c:pt>
                <c:pt idx="17">
                  <c:v>24.767894736842106</c:v>
                </c:pt>
                <c:pt idx="18">
                  <c:v>24.767894736842106</c:v>
                </c:pt>
                <c:pt idx="19">
                  <c:v>24.767894736842106</c:v>
                </c:pt>
                <c:pt idx="20">
                  <c:v>24.767894736842106</c:v>
                </c:pt>
                <c:pt idx="21">
                  <c:v>24.767894736842106</c:v>
                </c:pt>
                <c:pt idx="22">
                  <c:v>24.767894736842106</c:v>
                </c:pt>
                <c:pt idx="23">
                  <c:v>24.767894736842106</c:v>
                </c:pt>
                <c:pt idx="24">
                  <c:v>24.767894736842106</c:v>
                </c:pt>
                <c:pt idx="25">
                  <c:v>24.767894736842106</c:v>
                </c:pt>
                <c:pt idx="26">
                  <c:v>24.767894736842106</c:v>
                </c:pt>
                <c:pt idx="27">
                  <c:v>24.767894736842106</c:v>
                </c:pt>
                <c:pt idx="28">
                  <c:v>24.767894736842106</c:v>
                </c:pt>
                <c:pt idx="29">
                  <c:v>24.767894736842106</c:v>
                </c:pt>
                <c:pt idx="30">
                  <c:v>24.767894736842106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794424"/>
        <c:axId val="467794816"/>
      </c:lineChart>
      <c:catAx>
        <c:axId val="188423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7794032"/>
        <c:crosses val="autoZero"/>
        <c:auto val="0"/>
        <c:lblAlgn val="ctr"/>
        <c:lblOffset val="100"/>
        <c:noMultiLvlLbl val="0"/>
      </c:catAx>
      <c:valAx>
        <c:axId val="46779403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88423704"/>
        <c:crosses val="autoZero"/>
        <c:crossBetween val="between"/>
      </c:valAx>
      <c:catAx>
        <c:axId val="467794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6779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7794816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67794424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458765885273707"/>
          <c:y val="0.46576879910213242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Agosto 2014</a:t>
            </a:r>
          </a:p>
        </c:rich>
      </c:tx>
      <c:layout>
        <c:manualLayout>
          <c:xMode val="edge"/>
          <c:yMode val="edge"/>
          <c:x val="0.1760416666666666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clima!$A$14:$A$46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clima!$B$14:$B$46</c:f>
              <c:numCache>
                <c:formatCode>0.0</c:formatCode>
                <c:ptCount val="33"/>
                <c:pt idx="0">
                  <c:v>33.900000000000006</c:v>
                </c:pt>
                <c:pt idx="1">
                  <c:v>43.2</c:v>
                </c:pt>
                <c:pt idx="2">
                  <c:v>31.099999999999994</c:v>
                </c:pt>
                <c:pt idx="3">
                  <c:v>31.999999999999996</c:v>
                </c:pt>
                <c:pt idx="4">
                  <c:v>39.299999999999997</c:v>
                </c:pt>
                <c:pt idx="5">
                  <c:v>38.299999999999997</c:v>
                </c:pt>
                <c:pt idx="6">
                  <c:v>32.630000000000003</c:v>
                </c:pt>
                <c:pt idx="7">
                  <c:v>38.400000000000006</c:v>
                </c:pt>
                <c:pt idx="8">
                  <c:v>30.400000000000006</c:v>
                </c:pt>
                <c:pt idx="9">
                  <c:v>22.100000000000005</c:v>
                </c:pt>
                <c:pt idx="10">
                  <c:v>40.199999999999989</c:v>
                </c:pt>
                <c:pt idx="11">
                  <c:v>32.6</c:v>
                </c:pt>
                <c:pt idx="12">
                  <c:v>34.800000000000004</c:v>
                </c:pt>
                <c:pt idx="13">
                  <c:v>35.699999999999996</c:v>
                </c:pt>
                <c:pt idx="14">
                  <c:v>37.299999999999997</c:v>
                </c:pt>
                <c:pt idx="15">
                  <c:v>39.799999999999997</c:v>
                </c:pt>
                <c:pt idx="16">
                  <c:v>43.4</c:v>
                </c:pt>
                <c:pt idx="17">
                  <c:v>41.550000000000004</c:v>
                </c:pt>
                <c:pt idx="18">
                  <c:v>35.200000000000003</c:v>
                </c:pt>
                <c:pt idx="19">
                  <c:v>36.1</c:v>
                </c:pt>
                <c:pt idx="20">
                  <c:v>31.700000000000006</c:v>
                </c:pt>
                <c:pt idx="21">
                  <c:v>32.5</c:v>
                </c:pt>
                <c:pt idx="22">
                  <c:v>37.400000000000006</c:v>
                </c:pt>
                <c:pt idx="23">
                  <c:v>31.199999999999996</c:v>
                </c:pt>
                <c:pt idx="24">
                  <c:v>32.700000000000003</c:v>
                </c:pt>
                <c:pt idx="25">
                  <c:v>45.2</c:v>
                </c:pt>
                <c:pt idx="26">
                  <c:v>30.400000000000002</c:v>
                </c:pt>
                <c:pt idx="27">
                  <c:v>37.799999999999997</c:v>
                </c:pt>
                <c:pt idx="28">
                  <c:v>39.6</c:v>
                </c:pt>
                <c:pt idx="29">
                  <c:v>42.2</c:v>
                </c:pt>
                <c:pt idx="30">
                  <c:v>30.999999999999996</c:v>
                </c:pt>
                <c:pt idx="31">
                  <c:v>61.300000000000011</c:v>
                </c:pt>
                <c:pt idx="32">
                  <c:v>40.300000000000004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795600"/>
        <c:axId val="467795992"/>
      </c:barChart>
      <c:lineChart>
        <c:grouping val="standard"/>
        <c:varyColors val="0"/>
        <c:ser>
          <c:idx val="2"/>
          <c:order val="1"/>
          <c:tx>
            <c:strRef>
              <c:f>clima!$C$13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clima!$A$14:$A$46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clima!$C$14:$C$46</c:f>
              <c:numCache>
                <c:formatCode>0.0</c:formatCode>
                <c:ptCount val="33"/>
                <c:pt idx="0">
                  <c:v>24.767894736842106</c:v>
                </c:pt>
                <c:pt idx="1">
                  <c:v>24.767894736842106</c:v>
                </c:pt>
                <c:pt idx="2">
                  <c:v>24.767894736842106</c:v>
                </c:pt>
                <c:pt idx="3">
                  <c:v>24.767894736842106</c:v>
                </c:pt>
                <c:pt idx="4">
                  <c:v>24.767894736842106</c:v>
                </c:pt>
                <c:pt idx="5">
                  <c:v>24.767894736842106</c:v>
                </c:pt>
                <c:pt idx="6">
                  <c:v>24.767894736842106</c:v>
                </c:pt>
                <c:pt idx="7">
                  <c:v>24.767894736842106</c:v>
                </c:pt>
                <c:pt idx="8">
                  <c:v>24.767894736842106</c:v>
                </c:pt>
                <c:pt idx="9">
                  <c:v>24.767894736842106</c:v>
                </c:pt>
                <c:pt idx="10">
                  <c:v>24.767894736842106</c:v>
                </c:pt>
                <c:pt idx="11">
                  <c:v>24.767894736842106</c:v>
                </c:pt>
                <c:pt idx="12">
                  <c:v>24.767894736842106</c:v>
                </c:pt>
                <c:pt idx="13">
                  <c:v>24.767894736842106</c:v>
                </c:pt>
                <c:pt idx="14">
                  <c:v>24.767894736842106</c:v>
                </c:pt>
                <c:pt idx="15">
                  <c:v>24.767894736842106</c:v>
                </c:pt>
                <c:pt idx="16">
                  <c:v>24.767894736842106</c:v>
                </c:pt>
                <c:pt idx="17">
                  <c:v>24.767894736842106</c:v>
                </c:pt>
                <c:pt idx="18">
                  <c:v>24.767894736842106</c:v>
                </c:pt>
                <c:pt idx="19">
                  <c:v>24.767894736842106</c:v>
                </c:pt>
                <c:pt idx="20">
                  <c:v>24.767894736842106</c:v>
                </c:pt>
                <c:pt idx="21">
                  <c:v>24.767894736842106</c:v>
                </c:pt>
                <c:pt idx="22">
                  <c:v>24.767894736842106</c:v>
                </c:pt>
                <c:pt idx="23">
                  <c:v>24.767894736842106</c:v>
                </c:pt>
                <c:pt idx="24">
                  <c:v>24.767894736842106</c:v>
                </c:pt>
                <c:pt idx="25">
                  <c:v>24.767894736842106</c:v>
                </c:pt>
                <c:pt idx="26">
                  <c:v>24.767894736842106</c:v>
                </c:pt>
                <c:pt idx="27">
                  <c:v>24.767894736842106</c:v>
                </c:pt>
                <c:pt idx="28">
                  <c:v>24.767894736842106</c:v>
                </c:pt>
                <c:pt idx="29">
                  <c:v>24.767894736842106</c:v>
                </c:pt>
                <c:pt idx="30">
                  <c:v>24.767894736842106</c:v>
                </c:pt>
                <c:pt idx="31">
                  <c:v>24.767894736842106</c:v>
                </c:pt>
                <c:pt idx="32">
                  <c:v>24.767894736842106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795600"/>
        <c:axId val="467795992"/>
      </c:lineChart>
      <c:catAx>
        <c:axId val="46779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67795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77959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6779560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Agosto 2014</a:t>
            </a:r>
          </a:p>
        </c:rich>
      </c:tx>
      <c:layout>
        <c:manualLayout>
          <c:xMode val="edge"/>
          <c:yMode val="edge"/>
          <c:x val="0.278125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clima!$H$19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clima!$F$20:$F$24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clima!$H$20:$H$24</c:f>
              <c:numCache>
                <c:formatCode>0.0</c:formatCode>
                <c:ptCount val="5"/>
                <c:pt idx="0">
                  <c:v>36.103750000000005</c:v>
                </c:pt>
                <c:pt idx="1">
                  <c:v>35.731818181818184</c:v>
                </c:pt>
                <c:pt idx="2">
                  <c:v>33.900000000000006</c:v>
                </c:pt>
                <c:pt idx="3">
                  <c:v>33.699999999999996</c:v>
                </c:pt>
                <c:pt idx="4">
                  <c:v>40.055555555555564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807104"/>
        <c:axId val="467807496"/>
      </c:barChart>
      <c:lineChart>
        <c:grouping val="standard"/>
        <c:varyColors val="0"/>
        <c:ser>
          <c:idx val="2"/>
          <c:order val="1"/>
          <c:tx>
            <c:strRef>
              <c:f>clima!$I$19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clima!$F$20:$F$24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clima!$I$20:$I$24</c:f>
              <c:numCache>
                <c:formatCode>0.0</c:formatCode>
                <c:ptCount val="5"/>
                <c:pt idx="0">
                  <c:v>24.767894736842106</c:v>
                </c:pt>
                <c:pt idx="1">
                  <c:v>24.767894736842106</c:v>
                </c:pt>
                <c:pt idx="2">
                  <c:v>24.767894736842106</c:v>
                </c:pt>
                <c:pt idx="3">
                  <c:v>24.767894736842106</c:v>
                </c:pt>
                <c:pt idx="4">
                  <c:v>24.767894736842106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807104"/>
        <c:axId val="467807496"/>
      </c:lineChart>
      <c:lineChart>
        <c:grouping val="standard"/>
        <c:varyColors val="0"/>
        <c:ser>
          <c:idx val="3"/>
          <c:order val="2"/>
          <c:tx>
            <c:strRef>
              <c:f>clima!#REF!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clima!#REF!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807888"/>
        <c:axId val="467808280"/>
      </c:lineChart>
      <c:catAx>
        <c:axId val="46780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67807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78074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67807104"/>
        <c:crosses val="autoZero"/>
        <c:crossBetween val="between"/>
        <c:majorUnit val="10"/>
      </c:valAx>
      <c:catAx>
        <c:axId val="4678078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7808280"/>
        <c:crosses val="autoZero"/>
        <c:auto val="0"/>
        <c:lblAlgn val="ctr"/>
        <c:lblOffset val="100"/>
        <c:noMultiLvlLbl val="0"/>
      </c:catAx>
      <c:valAx>
        <c:axId val="4678082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67807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1025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1026" name="Group 2"/>
        <xdr:cNvGrpSpPr>
          <a:grpSpLocks/>
        </xdr:cNvGrpSpPr>
      </xdr:nvGrpSpPr>
      <xdr:grpSpPr bwMode="auto">
        <a:xfrm>
          <a:off x="4425084" y="76200"/>
          <a:ext cx="771236" cy="585643"/>
          <a:chOff x="4165" y="99"/>
          <a:chExt cx="969" cy="1010"/>
        </a:xfrm>
      </xdr:grpSpPr>
      <xdr:grpSp>
        <xdr:nvGrpSpPr>
          <xdr:cNvPr id="1027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1028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7 w 600"/>
                <a:gd name="T1" fmla="*/ 79 h 205"/>
                <a:gd name="T2" fmla="*/ 41 w 600"/>
                <a:gd name="T3" fmla="*/ 106 h 205"/>
                <a:gd name="T4" fmla="*/ 123 w 600"/>
                <a:gd name="T5" fmla="*/ 195 h 205"/>
                <a:gd name="T6" fmla="*/ 177 w 600"/>
                <a:gd name="T7" fmla="*/ 178 h 205"/>
                <a:gd name="T8" fmla="*/ 246 w 600"/>
                <a:gd name="T9" fmla="*/ 167 h 205"/>
                <a:gd name="T10" fmla="*/ 341 w 600"/>
                <a:gd name="T11" fmla="*/ 167 h 205"/>
                <a:gd name="T12" fmla="*/ 396 w 600"/>
                <a:gd name="T13" fmla="*/ 174 h 205"/>
                <a:gd name="T14" fmla="*/ 450 w 600"/>
                <a:gd name="T15" fmla="*/ 184 h 205"/>
                <a:gd name="T16" fmla="*/ 501 w 600"/>
                <a:gd name="T17" fmla="*/ 198 h 205"/>
                <a:gd name="T18" fmla="*/ 562 w 600"/>
                <a:gd name="T19" fmla="*/ 103 h 205"/>
                <a:gd name="T20" fmla="*/ 597 w 600"/>
                <a:gd name="T21" fmla="*/ 79 h 205"/>
                <a:gd name="T22" fmla="*/ 583 w 600"/>
                <a:gd name="T23" fmla="*/ 55 h 205"/>
                <a:gd name="T24" fmla="*/ 552 w 600"/>
                <a:gd name="T25" fmla="*/ 62 h 205"/>
                <a:gd name="T26" fmla="*/ 539 w 600"/>
                <a:gd name="T27" fmla="*/ 38 h 205"/>
                <a:gd name="T28" fmla="*/ 528 w 600"/>
                <a:gd name="T29" fmla="*/ 69 h 205"/>
                <a:gd name="T30" fmla="*/ 515 w 600"/>
                <a:gd name="T31" fmla="*/ 103 h 205"/>
                <a:gd name="T32" fmla="*/ 481 w 600"/>
                <a:gd name="T33" fmla="*/ 62 h 205"/>
                <a:gd name="T34" fmla="*/ 498 w 600"/>
                <a:gd name="T35" fmla="*/ 45 h 205"/>
                <a:gd name="T36" fmla="*/ 484 w 600"/>
                <a:gd name="T37" fmla="*/ 24 h 205"/>
                <a:gd name="T38" fmla="*/ 460 w 600"/>
                <a:gd name="T39" fmla="*/ 34 h 205"/>
                <a:gd name="T40" fmla="*/ 453 w 600"/>
                <a:gd name="T41" fmla="*/ 14 h 205"/>
                <a:gd name="T42" fmla="*/ 433 w 600"/>
                <a:gd name="T43" fmla="*/ 31 h 205"/>
                <a:gd name="T44" fmla="*/ 413 w 600"/>
                <a:gd name="T45" fmla="*/ 11 h 205"/>
                <a:gd name="T46" fmla="*/ 389 w 600"/>
                <a:gd name="T47" fmla="*/ 28 h 205"/>
                <a:gd name="T48" fmla="*/ 396 w 600"/>
                <a:gd name="T49" fmla="*/ 58 h 205"/>
                <a:gd name="T50" fmla="*/ 348 w 600"/>
                <a:gd name="T51" fmla="*/ 72 h 205"/>
                <a:gd name="T52" fmla="*/ 344 w 600"/>
                <a:gd name="T53" fmla="*/ 34 h 205"/>
                <a:gd name="T54" fmla="*/ 351 w 600"/>
                <a:gd name="T55" fmla="*/ 7 h 205"/>
                <a:gd name="T56" fmla="*/ 324 w 600"/>
                <a:gd name="T57" fmla="*/ 21 h 205"/>
                <a:gd name="T58" fmla="*/ 310 w 600"/>
                <a:gd name="T59" fmla="*/ 0 h 205"/>
                <a:gd name="T60" fmla="*/ 283 w 600"/>
                <a:gd name="T61" fmla="*/ 17 h 205"/>
                <a:gd name="T62" fmla="*/ 263 w 600"/>
                <a:gd name="T63" fmla="*/ 0 h 205"/>
                <a:gd name="T64" fmla="*/ 242 w 600"/>
                <a:gd name="T65" fmla="*/ 14 h 205"/>
                <a:gd name="T66" fmla="*/ 252 w 600"/>
                <a:gd name="T67" fmla="*/ 34 h 205"/>
                <a:gd name="T68" fmla="*/ 252 w 600"/>
                <a:gd name="T69" fmla="*/ 72 h 205"/>
                <a:gd name="T70" fmla="*/ 205 w 600"/>
                <a:gd name="T71" fmla="*/ 58 h 205"/>
                <a:gd name="T72" fmla="*/ 201 w 600"/>
                <a:gd name="T73" fmla="*/ 34 h 205"/>
                <a:gd name="T74" fmla="*/ 201 w 600"/>
                <a:gd name="T75" fmla="*/ 11 h 205"/>
                <a:gd name="T76" fmla="*/ 181 w 600"/>
                <a:gd name="T77" fmla="*/ 28 h 205"/>
                <a:gd name="T78" fmla="*/ 160 w 600"/>
                <a:gd name="T79" fmla="*/ 14 h 205"/>
                <a:gd name="T80" fmla="*/ 137 w 600"/>
                <a:gd name="T81" fmla="*/ 21 h 205"/>
                <a:gd name="T82" fmla="*/ 123 w 600"/>
                <a:gd name="T83" fmla="*/ 38 h 205"/>
                <a:gd name="T84" fmla="*/ 96 w 600"/>
                <a:gd name="T85" fmla="*/ 31 h 205"/>
                <a:gd name="T86" fmla="*/ 113 w 600"/>
                <a:gd name="T87" fmla="*/ 52 h 205"/>
                <a:gd name="T88" fmla="*/ 123 w 600"/>
                <a:gd name="T89" fmla="*/ 92 h 205"/>
                <a:gd name="T90" fmla="*/ 72 w 600"/>
                <a:gd name="T91" fmla="*/ 69 h 205"/>
                <a:gd name="T92" fmla="*/ 65 w 600"/>
                <a:gd name="T93" fmla="*/ 38 h 205"/>
                <a:gd name="T94" fmla="*/ 48 w 600"/>
                <a:gd name="T95" fmla="*/ 65 h 205"/>
                <a:gd name="T96" fmla="*/ 21 w 600"/>
                <a:gd name="T97" fmla="*/ 55 h 2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29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3 w 415"/>
                <a:gd name="T1" fmla="*/ 35 h 65"/>
                <a:gd name="T2" fmla="*/ 30 w 415"/>
                <a:gd name="T3" fmla="*/ 21 h 65"/>
                <a:gd name="T4" fmla="*/ 85 w 415"/>
                <a:gd name="T5" fmla="*/ 11 h 65"/>
                <a:gd name="T6" fmla="*/ 146 w 415"/>
                <a:gd name="T7" fmla="*/ 4 h 65"/>
                <a:gd name="T8" fmla="*/ 221 w 415"/>
                <a:gd name="T9" fmla="*/ 0 h 65"/>
                <a:gd name="T10" fmla="*/ 276 w 415"/>
                <a:gd name="T11" fmla="*/ 4 h 65"/>
                <a:gd name="T12" fmla="*/ 323 w 415"/>
                <a:gd name="T13" fmla="*/ 14 h 65"/>
                <a:gd name="T14" fmla="*/ 385 w 415"/>
                <a:gd name="T15" fmla="*/ 24 h 65"/>
                <a:gd name="T16" fmla="*/ 415 w 415"/>
                <a:gd name="T17" fmla="*/ 35 h 65"/>
                <a:gd name="T18" fmla="*/ 405 w 415"/>
                <a:gd name="T19" fmla="*/ 65 h 65"/>
                <a:gd name="T20" fmla="*/ 354 w 415"/>
                <a:gd name="T21" fmla="*/ 48 h 65"/>
                <a:gd name="T22" fmla="*/ 293 w 415"/>
                <a:gd name="T23" fmla="*/ 35 h 65"/>
                <a:gd name="T24" fmla="*/ 228 w 415"/>
                <a:gd name="T25" fmla="*/ 31 h 65"/>
                <a:gd name="T26" fmla="*/ 160 w 415"/>
                <a:gd name="T27" fmla="*/ 31 h 65"/>
                <a:gd name="T28" fmla="*/ 95 w 415"/>
                <a:gd name="T29" fmla="*/ 38 h 65"/>
                <a:gd name="T30" fmla="*/ 44 w 415"/>
                <a:gd name="T31" fmla="*/ 48 h 65"/>
                <a:gd name="T32" fmla="*/ 6 w 415"/>
                <a:gd name="T33" fmla="*/ 65 h 65"/>
                <a:gd name="T34" fmla="*/ 0 w 415"/>
                <a:gd name="T35" fmla="*/ 35 h 65"/>
                <a:gd name="T36" fmla="*/ 3 w 415"/>
                <a:gd name="T37" fmla="*/ 35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0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1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7 w 10"/>
                <a:gd name="T1" fmla="*/ 0 h 17"/>
                <a:gd name="T2" fmla="*/ 10 w 10"/>
                <a:gd name="T3" fmla="*/ 10 h 17"/>
                <a:gd name="T4" fmla="*/ 7 w 10"/>
                <a:gd name="T5" fmla="*/ 17 h 17"/>
                <a:gd name="T6" fmla="*/ 0 w 10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2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34 w 406"/>
                <a:gd name="T5" fmla="*/ 24 h 24"/>
                <a:gd name="T6" fmla="*/ 58 w 406"/>
                <a:gd name="T7" fmla="*/ 13 h 24"/>
                <a:gd name="T8" fmla="*/ 99 w 406"/>
                <a:gd name="T9" fmla="*/ 7 h 24"/>
                <a:gd name="T10" fmla="*/ 140 w 406"/>
                <a:gd name="T11" fmla="*/ 0 h 24"/>
                <a:gd name="T12" fmla="*/ 184 w 406"/>
                <a:gd name="T13" fmla="*/ 0 h 24"/>
                <a:gd name="T14" fmla="*/ 222 w 406"/>
                <a:gd name="T15" fmla="*/ 0 h 24"/>
                <a:gd name="T16" fmla="*/ 273 w 406"/>
                <a:gd name="T17" fmla="*/ 7 h 24"/>
                <a:gd name="T18" fmla="*/ 317 w 406"/>
                <a:gd name="T19" fmla="*/ 10 h 24"/>
                <a:gd name="T20" fmla="*/ 358 w 406"/>
                <a:gd name="T21" fmla="*/ 24 h 24"/>
                <a:gd name="T22" fmla="*/ 406 w 406"/>
                <a:gd name="T23" fmla="*/ 24 h 24"/>
                <a:gd name="T24" fmla="*/ 406 w 406"/>
                <a:gd name="T25" fmla="*/ 20 h 24"/>
                <a:gd name="T26" fmla="*/ 402 w 406"/>
                <a:gd name="T27" fmla="*/ 17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3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24 w 406"/>
                <a:gd name="T3" fmla="*/ 24 h 34"/>
                <a:gd name="T4" fmla="*/ 58 w 406"/>
                <a:gd name="T5" fmla="*/ 17 h 34"/>
                <a:gd name="T6" fmla="*/ 112 w 406"/>
                <a:gd name="T7" fmla="*/ 7 h 34"/>
                <a:gd name="T8" fmla="*/ 160 w 406"/>
                <a:gd name="T9" fmla="*/ 4 h 34"/>
                <a:gd name="T10" fmla="*/ 205 w 406"/>
                <a:gd name="T11" fmla="*/ 0 h 34"/>
                <a:gd name="T12" fmla="*/ 239 w 406"/>
                <a:gd name="T13" fmla="*/ 4 h 34"/>
                <a:gd name="T14" fmla="*/ 279 w 406"/>
                <a:gd name="T15" fmla="*/ 7 h 34"/>
                <a:gd name="T16" fmla="*/ 324 w 406"/>
                <a:gd name="T17" fmla="*/ 14 h 34"/>
                <a:gd name="T18" fmla="*/ 361 w 406"/>
                <a:gd name="T19" fmla="*/ 21 h 34"/>
                <a:gd name="T20" fmla="*/ 392 w 406"/>
                <a:gd name="T21" fmla="*/ 31 h 34"/>
                <a:gd name="T22" fmla="*/ 406 w 406"/>
                <a:gd name="T23" fmla="*/ 34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4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5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6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7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8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9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0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1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2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3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4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5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6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7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8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9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0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1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2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3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51 h 136"/>
                <a:gd name="T2" fmla="*/ 34 w 508"/>
                <a:gd name="T3" fmla="*/ 34 h 136"/>
                <a:gd name="T4" fmla="*/ 75 w 508"/>
                <a:gd name="T5" fmla="*/ 23 h 136"/>
                <a:gd name="T6" fmla="*/ 119 w 508"/>
                <a:gd name="T7" fmla="*/ 13 h 136"/>
                <a:gd name="T8" fmla="*/ 170 w 508"/>
                <a:gd name="T9" fmla="*/ 3 h 136"/>
                <a:gd name="T10" fmla="*/ 204 w 508"/>
                <a:gd name="T11" fmla="*/ 0 h 136"/>
                <a:gd name="T12" fmla="*/ 245 w 508"/>
                <a:gd name="T13" fmla="*/ 0 h 136"/>
                <a:gd name="T14" fmla="*/ 296 w 508"/>
                <a:gd name="T15" fmla="*/ 0 h 136"/>
                <a:gd name="T16" fmla="*/ 330 w 508"/>
                <a:gd name="T17" fmla="*/ 3 h 136"/>
                <a:gd name="T18" fmla="*/ 378 w 508"/>
                <a:gd name="T19" fmla="*/ 10 h 136"/>
                <a:gd name="T20" fmla="*/ 422 w 508"/>
                <a:gd name="T21" fmla="*/ 20 h 136"/>
                <a:gd name="T22" fmla="*/ 446 w 508"/>
                <a:gd name="T23" fmla="*/ 30 h 136"/>
                <a:gd name="T24" fmla="*/ 463 w 508"/>
                <a:gd name="T25" fmla="*/ 34 h 136"/>
                <a:gd name="T26" fmla="*/ 508 w 508"/>
                <a:gd name="T27" fmla="*/ 51 h 136"/>
                <a:gd name="T28" fmla="*/ 470 w 508"/>
                <a:gd name="T29" fmla="*/ 133 h 136"/>
                <a:gd name="T30" fmla="*/ 419 w 508"/>
                <a:gd name="T31" fmla="*/ 119 h 136"/>
                <a:gd name="T32" fmla="*/ 375 w 508"/>
                <a:gd name="T33" fmla="*/ 109 h 136"/>
                <a:gd name="T34" fmla="*/ 296 w 508"/>
                <a:gd name="T35" fmla="*/ 98 h 136"/>
                <a:gd name="T36" fmla="*/ 249 w 508"/>
                <a:gd name="T37" fmla="*/ 95 h 136"/>
                <a:gd name="T38" fmla="*/ 198 w 508"/>
                <a:gd name="T39" fmla="*/ 98 h 136"/>
                <a:gd name="T40" fmla="*/ 129 w 508"/>
                <a:gd name="T41" fmla="*/ 109 h 136"/>
                <a:gd name="T42" fmla="*/ 78 w 508"/>
                <a:gd name="T43" fmla="*/ 122 h 136"/>
                <a:gd name="T44" fmla="*/ 41 w 508"/>
                <a:gd name="T45" fmla="*/ 136 h 136"/>
                <a:gd name="T46" fmla="*/ 0 w 508"/>
                <a:gd name="T47" fmla="*/ 51 h 1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4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27 w 119"/>
                <a:gd name="T1" fmla="*/ 81 h 81"/>
                <a:gd name="T2" fmla="*/ 27 w 119"/>
                <a:gd name="T3" fmla="*/ 64 h 81"/>
                <a:gd name="T4" fmla="*/ 17 w 119"/>
                <a:gd name="T5" fmla="*/ 41 h 81"/>
                <a:gd name="T6" fmla="*/ 3 w 119"/>
                <a:gd name="T7" fmla="*/ 34 h 81"/>
                <a:gd name="T8" fmla="*/ 0 w 119"/>
                <a:gd name="T9" fmla="*/ 20 h 81"/>
                <a:gd name="T10" fmla="*/ 17 w 119"/>
                <a:gd name="T11" fmla="*/ 13 h 81"/>
                <a:gd name="T12" fmla="*/ 27 w 119"/>
                <a:gd name="T13" fmla="*/ 27 h 81"/>
                <a:gd name="T14" fmla="*/ 41 w 119"/>
                <a:gd name="T15" fmla="*/ 23 h 81"/>
                <a:gd name="T16" fmla="*/ 41 w 119"/>
                <a:gd name="T17" fmla="*/ 6 h 81"/>
                <a:gd name="T18" fmla="*/ 51 w 119"/>
                <a:gd name="T19" fmla="*/ 3 h 81"/>
                <a:gd name="T20" fmla="*/ 61 w 119"/>
                <a:gd name="T21" fmla="*/ 3 h 81"/>
                <a:gd name="T22" fmla="*/ 68 w 119"/>
                <a:gd name="T23" fmla="*/ 20 h 81"/>
                <a:gd name="T24" fmla="*/ 85 w 119"/>
                <a:gd name="T25" fmla="*/ 17 h 81"/>
                <a:gd name="T26" fmla="*/ 88 w 119"/>
                <a:gd name="T27" fmla="*/ 0 h 81"/>
                <a:gd name="T28" fmla="*/ 105 w 119"/>
                <a:gd name="T29" fmla="*/ 0 h 81"/>
                <a:gd name="T30" fmla="*/ 112 w 119"/>
                <a:gd name="T31" fmla="*/ 13 h 81"/>
                <a:gd name="T32" fmla="*/ 105 w 119"/>
                <a:gd name="T33" fmla="*/ 23 h 81"/>
                <a:gd name="T34" fmla="*/ 109 w 119"/>
                <a:gd name="T35" fmla="*/ 47 h 81"/>
                <a:gd name="T36" fmla="*/ 119 w 119"/>
                <a:gd name="T37" fmla="*/ 61 h 81"/>
                <a:gd name="T38" fmla="*/ 88 w 119"/>
                <a:gd name="T39" fmla="*/ 68 h 81"/>
                <a:gd name="T40" fmla="*/ 71 w 119"/>
                <a:gd name="T41" fmla="*/ 71 h 81"/>
                <a:gd name="T42" fmla="*/ 51 w 119"/>
                <a:gd name="T43" fmla="*/ 75 h 81"/>
                <a:gd name="T44" fmla="*/ 27 w 119"/>
                <a:gd name="T45" fmla="*/ 81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5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24 h 82"/>
                <a:gd name="T2" fmla="*/ 7 w 85"/>
                <a:gd name="T3" fmla="*/ 41 h 82"/>
                <a:gd name="T4" fmla="*/ 24 w 85"/>
                <a:gd name="T5" fmla="*/ 48 h 82"/>
                <a:gd name="T6" fmla="*/ 41 w 85"/>
                <a:gd name="T7" fmla="*/ 68 h 82"/>
                <a:gd name="T8" fmla="*/ 48 w 85"/>
                <a:gd name="T9" fmla="*/ 82 h 82"/>
                <a:gd name="T10" fmla="*/ 65 w 85"/>
                <a:gd name="T11" fmla="*/ 71 h 82"/>
                <a:gd name="T12" fmla="*/ 72 w 85"/>
                <a:gd name="T13" fmla="*/ 68 h 82"/>
                <a:gd name="T14" fmla="*/ 85 w 85"/>
                <a:gd name="T15" fmla="*/ 65 h 82"/>
                <a:gd name="T16" fmla="*/ 79 w 85"/>
                <a:gd name="T17" fmla="*/ 51 h 82"/>
                <a:gd name="T18" fmla="*/ 72 w 85"/>
                <a:gd name="T19" fmla="*/ 31 h 82"/>
                <a:gd name="T20" fmla="*/ 75 w 85"/>
                <a:gd name="T21" fmla="*/ 17 h 82"/>
                <a:gd name="T22" fmla="*/ 65 w 85"/>
                <a:gd name="T23" fmla="*/ 0 h 82"/>
                <a:gd name="T24" fmla="*/ 48 w 85"/>
                <a:gd name="T25" fmla="*/ 7 h 82"/>
                <a:gd name="T26" fmla="*/ 48 w 85"/>
                <a:gd name="T27" fmla="*/ 24 h 82"/>
                <a:gd name="T28" fmla="*/ 31 w 85"/>
                <a:gd name="T29" fmla="*/ 31 h 82"/>
                <a:gd name="T30" fmla="*/ 21 w 85"/>
                <a:gd name="T31" fmla="*/ 17 h 82"/>
                <a:gd name="T32" fmla="*/ 0 w 85"/>
                <a:gd name="T33" fmla="*/ 24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6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92 w 119"/>
                <a:gd name="T1" fmla="*/ 81 h 81"/>
                <a:gd name="T2" fmla="*/ 95 w 119"/>
                <a:gd name="T3" fmla="*/ 61 h 81"/>
                <a:gd name="T4" fmla="*/ 102 w 119"/>
                <a:gd name="T5" fmla="*/ 41 h 81"/>
                <a:gd name="T6" fmla="*/ 116 w 119"/>
                <a:gd name="T7" fmla="*/ 34 h 81"/>
                <a:gd name="T8" fmla="*/ 119 w 119"/>
                <a:gd name="T9" fmla="*/ 17 h 81"/>
                <a:gd name="T10" fmla="*/ 102 w 119"/>
                <a:gd name="T11" fmla="*/ 13 h 81"/>
                <a:gd name="T12" fmla="*/ 92 w 119"/>
                <a:gd name="T13" fmla="*/ 27 h 81"/>
                <a:gd name="T14" fmla="*/ 78 w 119"/>
                <a:gd name="T15" fmla="*/ 23 h 81"/>
                <a:gd name="T16" fmla="*/ 78 w 119"/>
                <a:gd name="T17" fmla="*/ 6 h 81"/>
                <a:gd name="T18" fmla="*/ 71 w 119"/>
                <a:gd name="T19" fmla="*/ 3 h 81"/>
                <a:gd name="T20" fmla="*/ 58 w 119"/>
                <a:gd name="T21" fmla="*/ 0 h 81"/>
                <a:gd name="T22" fmla="*/ 51 w 119"/>
                <a:gd name="T23" fmla="*/ 20 h 81"/>
                <a:gd name="T24" fmla="*/ 34 w 119"/>
                <a:gd name="T25" fmla="*/ 17 h 81"/>
                <a:gd name="T26" fmla="*/ 31 w 119"/>
                <a:gd name="T27" fmla="*/ 0 h 81"/>
                <a:gd name="T28" fmla="*/ 14 w 119"/>
                <a:gd name="T29" fmla="*/ 0 h 81"/>
                <a:gd name="T30" fmla="*/ 10 w 119"/>
                <a:gd name="T31" fmla="*/ 13 h 81"/>
                <a:gd name="T32" fmla="*/ 14 w 119"/>
                <a:gd name="T33" fmla="*/ 23 h 81"/>
                <a:gd name="T34" fmla="*/ 14 w 119"/>
                <a:gd name="T35" fmla="*/ 44 h 81"/>
                <a:gd name="T36" fmla="*/ 0 w 119"/>
                <a:gd name="T37" fmla="*/ 61 h 81"/>
                <a:gd name="T38" fmla="*/ 31 w 119"/>
                <a:gd name="T39" fmla="*/ 64 h 81"/>
                <a:gd name="T40" fmla="*/ 51 w 119"/>
                <a:gd name="T41" fmla="*/ 68 h 81"/>
                <a:gd name="T42" fmla="*/ 71 w 119"/>
                <a:gd name="T43" fmla="*/ 75 h 81"/>
                <a:gd name="T44" fmla="*/ 92 w 119"/>
                <a:gd name="T45" fmla="*/ 81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7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7 w 113"/>
                <a:gd name="T1" fmla="*/ 72 h 75"/>
                <a:gd name="T2" fmla="*/ 14 w 113"/>
                <a:gd name="T3" fmla="*/ 51 h 75"/>
                <a:gd name="T4" fmla="*/ 10 w 113"/>
                <a:gd name="T5" fmla="*/ 31 h 75"/>
                <a:gd name="T6" fmla="*/ 0 w 113"/>
                <a:gd name="T7" fmla="*/ 20 h 75"/>
                <a:gd name="T8" fmla="*/ 4 w 113"/>
                <a:gd name="T9" fmla="*/ 3 h 75"/>
                <a:gd name="T10" fmla="*/ 21 w 113"/>
                <a:gd name="T11" fmla="*/ 3 h 75"/>
                <a:gd name="T12" fmla="*/ 27 w 113"/>
                <a:gd name="T13" fmla="*/ 20 h 75"/>
                <a:gd name="T14" fmla="*/ 41 w 113"/>
                <a:gd name="T15" fmla="*/ 17 h 75"/>
                <a:gd name="T16" fmla="*/ 44 w 113"/>
                <a:gd name="T17" fmla="*/ 0 h 75"/>
                <a:gd name="T18" fmla="*/ 55 w 113"/>
                <a:gd name="T19" fmla="*/ 0 h 75"/>
                <a:gd name="T20" fmla="*/ 65 w 113"/>
                <a:gd name="T21" fmla="*/ 3 h 75"/>
                <a:gd name="T22" fmla="*/ 68 w 113"/>
                <a:gd name="T23" fmla="*/ 20 h 75"/>
                <a:gd name="T24" fmla="*/ 85 w 113"/>
                <a:gd name="T25" fmla="*/ 24 h 75"/>
                <a:gd name="T26" fmla="*/ 92 w 113"/>
                <a:gd name="T27" fmla="*/ 7 h 75"/>
                <a:gd name="T28" fmla="*/ 113 w 113"/>
                <a:gd name="T29" fmla="*/ 10 h 75"/>
                <a:gd name="T30" fmla="*/ 109 w 113"/>
                <a:gd name="T31" fmla="*/ 27 h 75"/>
                <a:gd name="T32" fmla="*/ 102 w 113"/>
                <a:gd name="T33" fmla="*/ 34 h 75"/>
                <a:gd name="T34" fmla="*/ 99 w 113"/>
                <a:gd name="T35" fmla="*/ 55 h 75"/>
                <a:gd name="T36" fmla="*/ 106 w 113"/>
                <a:gd name="T37" fmla="*/ 75 h 75"/>
                <a:gd name="T38" fmla="*/ 75 w 113"/>
                <a:gd name="T39" fmla="*/ 72 h 75"/>
                <a:gd name="T40" fmla="*/ 55 w 113"/>
                <a:gd name="T41" fmla="*/ 68 h 75"/>
                <a:gd name="T42" fmla="*/ 34 w 113"/>
                <a:gd name="T43" fmla="*/ 72 h 75"/>
                <a:gd name="T44" fmla="*/ 7 w 113"/>
                <a:gd name="T45" fmla="*/ 72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8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85 w 85"/>
                <a:gd name="T1" fmla="*/ 24 h 82"/>
                <a:gd name="T2" fmla="*/ 82 w 85"/>
                <a:gd name="T3" fmla="*/ 41 h 82"/>
                <a:gd name="T4" fmla="*/ 61 w 85"/>
                <a:gd name="T5" fmla="*/ 48 h 82"/>
                <a:gd name="T6" fmla="*/ 47 w 85"/>
                <a:gd name="T7" fmla="*/ 68 h 82"/>
                <a:gd name="T8" fmla="*/ 41 w 85"/>
                <a:gd name="T9" fmla="*/ 82 h 82"/>
                <a:gd name="T10" fmla="*/ 24 w 85"/>
                <a:gd name="T11" fmla="*/ 71 h 82"/>
                <a:gd name="T12" fmla="*/ 13 w 85"/>
                <a:gd name="T13" fmla="*/ 68 h 82"/>
                <a:gd name="T14" fmla="*/ 0 w 85"/>
                <a:gd name="T15" fmla="*/ 65 h 82"/>
                <a:gd name="T16" fmla="*/ 7 w 85"/>
                <a:gd name="T17" fmla="*/ 51 h 82"/>
                <a:gd name="T18" fmla="*/ 13 w 85"/>
                <a:gd name="T19" fmla="*/ 31 h 82"/>
                <a:gd name="T20" fmla="*/ 13 w 85"/>
                <a:gd name="T21" fmla="*/ 17 h 82"/>
                <a:gd name="T22" fmla="*/ 24 w 85"/>
                <a:gd name="T23" fmla="*/ 0 h 82"/>
                <a:gd name="T24" fmla="*/ 41 w 85"/>
                <a:gd name="T25" fmla="*/ 7 h 82"/>
                <a:gd name="T26" fmla="*/ 41 w 85"/>
                <a:gd name="T27" fmla="*/ 24 h 82"/>
                <a:gd name="T28" fmla="*/ 54 w 85"/>
                <a:gd name="T29" fmla="*/ 31 h 82"/>
                <a:gd name="T30" fmla="*/ 68 w 85"/>
                <a:gd name="T31" fmla="*/ 17 h 82"/>
                <a:gd name="T32" fmla="*/ 85 w 85"/>
                <a:gd name="T33" fmla="*/ 24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9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4 w 65"/>
                <a:gd name="T3" fmla="*/ 20 h 24"/>
                <a:gd name="T4" fmla="*/ 27 w 65"/>
                <a:gd name="T5" fmla="*/ 14 h 24"/>
                <a:gd name="T6" fmla="*/ 44 w 65"/>
                <a:gd name="T7" fmla="*/ 7 h 24"/>
                <a:gd name="T8" fmla="*/ 55 w 65"/>
                <a:gd name="T9" fmla="*/ 3 h 24"/>
                <a:gd name="T10" fmla="*/ 65 w 65"/>
                <a:gd name="T11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0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17 h 17"/>
                <a:gd name="T2" fmla="*/ 17 w 106"/>
                <a:gd name="T3" fmla="*/ 13 h 17"/>
                <a:gd name="T4" fmla="*/ 34 w 106"/>
                <a:gd name="T5" fmla="*/ 10 h 17"/>
                <a:gd name="T6" fmla="*/ 48 w 106"/>
                <a:gd name="T7" fmla="*/ 6 h 17"/>
                <a:gd name="T8" fmla="*/ 65 w 106"/>
                <a:gd name="T9" fmla="*/ 3 h 17"/>
                <a:gd name="T10" fmla="*/ 85 w 106"/>
                <a:gd name="T11" fmla="*/ 0 h 17"/>
                <a:gd name="T12" fmla="*/ 106 w 106"/>
                <a:gd name="T13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1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3 w 105"/>
                <a:gd name="T3" fmla="*/ 3 h 10"/>
                <a:gd name="T4" fmla="*/ 34 w 105"/>
                <a:gd name="T5" fmla="*/ 0 h 10"/>
                <a:gd name="T6" fmla="*/ 51 w 105"/>
                <a:gd name="T7" fmla="*/ 3 h 10"/>
                <a:gd name="T8" fmla="*/ 68 w 105"/>
                <a:gd name="T9" fmla="*/ 3 h 10"/>
                <a:gd name="T10" fmla="*/ 85 w 105"/>
                <a:gd name="T11" fmla="*/ 7 h 10"/>
                <a:gd name="T12" fmla="*/ 98 w 105"/>
                <a:gd name="T13" fmla="*/ 10 h 10"/>
                <a:gd name="T14" fmla="*/ 105 w 105"/>
                <a:gd name="T15" fmla="*/ 1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2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4 w 102"/>
                <a:gd name="T3" fmla="*/ 0 h 17"/>
                <a:gd name="T4" fmla="*/ 27 w 102"/>
                <a:gd name="T5" fmla="*/ 0 h 17"/>
                <a:gd name="T6" fmla="*/ 41 w 102"/>
                <a:gd name="T7" fmla="*/ 3 h 17"/>
                <a:gd name="T8" fmla="*/ 55 w 102"/>
                <a:gd name="T9" fmla="*/ 6 h 17"/>
                <a:gd name="T10" fmla="*/ 72 w 102"/>
                <a:gd name="T11" fmla="*/ 10 h 17"/>
                <a:gd name="T12" fmla="*/ 85 w 102"/>
                <a:gd name="T13" fmla="*/ 13 h 17"/>
                <a:gd name="T14" fmla="*/ 92 w 102"/>
                <a:gd name="T15" fmla="*/ 13 h 17"/>
                <a:gd name="T16" fmla="*/ 102 w 102"/>
                <a:gd name="T1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3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4 w 69"/>
                <a:gd name="T3" fmla="*/ 0 h 24"/>
                <a:gd name="T4" fmla="*/ 28 w 69"/>
                <a:gd name="T5" fmla="*/ 7 h 24"/>
                <a:gd name="T6" fmla="*/ 48 w 69"/>
                <a:gd name="T7" fmla="*/ 14 h 24"/>
                <a:gd name="T8" fmla="*/ 55 w 69"/>
                <a:gd name="T9" fmla="*/ 17 h 24"/>
                <a:gd name="T10" fmla="*/ 69 w 69"/>
                <a:gd name="T11" fmla="*/ 24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4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20 w 44"/>
                <a:gd name="T3" fmla="*/ 7 h 14"/>
                <a:gd name="T4" fmla="*/ 44 w 44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5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17 w 89"/>
                <a:gd name="T3" fmla="*/ 10 h 17"/>
                <a:gd name="T4" fmla="*/ 44 w 89"/>
                <a:gd name="T5" fmla="*/ 3 h 17"/>
                <a:gd name="T6" fmla="*/ 68 w 89"/>
                <a:gd name="T7" fmla="*/ 0 h 17"/>
                <a:gd name="T8" fmla="*/ 89 w 89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0 w 85"/>
                <a:gd name="T3" fmla="*/ 0 h 7"/>
                <a:gd name="T4" fmla="*/ 44 w 85"/>
                <a:gd name="T5" fmla="*/ 0 h 7"/>
                <a:gd name="T6" fmla="*/ 65 w 85"/>
                <a:gd name="T7" fmla="*/ 4 h 7"/>
                <a:gd name="T8" fmla="*/ 85 w 85"/>
                <a:gd name="T9" fmla="*/ 7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7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0 w 85"/>
                <a:gd name="T3" fmla="*/ 3 h 17"/>
                <a:gd name="T4" fmla="*/ 47 w 85"/>
                <a:gd name="T5" fmla="*/ 7 h 17"/>
                <a:gd name="T6" fmla="*/ 68 w 85"/>
                <a:gd name="T7" fmla="*/ 13 h 17"/>
                <a:gd name="T8" fmla="*/ 85 w 85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8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4 w 45"/>
                <a:gd name="T3" fmla="*/ 4 h 14"/>
                <a:gd name="T4" fmla="*/ 24 w 45"/>
                <a:gd name="T5" fmla="*/ 7 h 14"/>
                <a:gd name="T6" fmla="*/ 38 w 45"/>
                <a:gd name="T7" fmla="*/ 14 h 14"/>
                <a:gd name="T8" fmla="*/ 45 w 45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9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7 w 38"/>
                <a:gd name="T3" fmla="*/ 10 h 17"/>
                <a:gd name="T4" fmla="*/ 38 w 38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0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1 w 82"/>
                <a:gd name="T3" fmla="*/ 14 h 21"/>
                <a:gd name="T4" fmla="*/ 51 w 82"/>
                <a:gd name="T5" fmla="*/ 7 h 21"/>
                <a:gd name="T6" fmla="*/ 65 w 82"/>
                <a:gd name="T7" fmla="*/ 4 h 21"/>
                <a:gd name="T8" fmla="*/ 82 w 82"/>
                <a:gd name="T9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1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3 h 3"/>
                <a:gd name="T2" fmla="*/ 28 w 89"/>
                <a:gd name="T3" fmla="*/ 0 h 3"/>
                <a:gd name="T4" fmla="*/ 48 w 89"/>
                <a:gd name="T5" fmla="*/ 0 h 3"/>
                <a:gd name="T6" fmla="*/ 69 w 89"/>
                <a:gd name="T7" fmla="*/ 3 h 3"/>
                <a:gd name="T8" fmla="*/ 89 w 89"/>
                <a:gd name="T9" fmla="*/ 3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2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1 w 85"/>
                <a:gd name="T3" fmla="*/ 4 h 17"/>
                <a:gd name="T4" fmla="*/ 38 w 85"/>
                <a:gd name="T5" fmla="*/ 7 h 17"/>
                <a:gd name="T6" fmla="*/ 55 w 85"/>
                <a:gd name="T7" fmla="*/ 11 h 17"/>
                <a:gd name="T8" fmla="*/ 68 w 85"/>
                <a:gd name="T9" fmla="*/ 14 h 17"/>
                <a:gd name="T10" fmla="*/ 85 w 85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3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3 w 40"/>
                <a:gd name="T3" fmla="*/ 7 h 17"/>
                <a:gd name="T4" fmla="*/ 20 w 40"/>
                <a:gd name="T5" fmla="*/ 10 h 17"/>
                <a:gd name="T6" fmla="*/ 34 w 40"/>
                <a:gd name="T7" fmla="*/ 14 h 17"/>
                <a:gd name="T8" fmla="*/ 40 w 40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4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44 h 51"/>
                <a:gd name="T2" fmla="*/ 30 w 494"/>
                <a:gd name="T3" fmla="*/ 34 h 51"/>
                <a:gd name="T4" fmla="*/ 64 w 494"/>
                <a:gd name="T5" fmla="*/ 23 h 51"/>
                <a:gd name="T6" fmla="*/ 102 w 494"/>
                <a:gd name="T7" fmla="*/ 13 h 51"/>
                <a:gd name="T8" fmla="*/ 143 w 494"/>
                <a:gd name="T9" fmla="*/ 6 h 51"/>
                <a:gd name="T10" fmla="*/ 177 w 494"/>
                <a:gd name="T11" fmla="*/ 3 h 51"/>
                <a:gd name="T12" fmla="*/ 218 w 494"/>
                <a:gd name="T13" fmla="*/ 0 h 51"/>
                <a:gd name="T14" fmla="*/ 252 w 494"/>
                <a:gd name="T15" fmla="*/ 0 h 51"/>
                <a:gd name="T16" fmla="*/ 293 w 494"/>
                <a:gd name="T17" fmla="*/ 3 h 51"/>
                <a:gd name="T18" fmla="*/ 327 w 494"/>
                <a:gd name="T19" fmla="*/ 6 h 51"/>
                <a:gd name="T20" fmla="*/ 364 w 494"/>
                <a:gd name="T21" fmla="*/ 13 h 51"/>
                <a:gd name="T22" fmla="*/ 402 w 494"/>
                <a:gd name="T23" fmla="*/ 20 h 51"/>
                <a:gd name="T24" fmla="*/ 446 w 494"/>
                <a:gd name="T25" fmla="*/ 34 h 51"/>
                <a:gd name="T26" fmla="*/ 477 w 494"/>
                <a:gd name="T27" fmla="*/ 44 h 51"/>
                <a:gd name="T28" fmla="*/ 494 w 494"/>
                <a:gd name="T29" fmla="*/ 51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5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41 h 44"/>
                <a:gd name="T2" fmla="*/ 30 w 480"/>
                <a:gd name="T3" fmla="*/ 31 h 44"/>
                <a:gd name="T4" fmla="*/ 71 w 480"/>
                <a:gd name="T5" fmla="*/ 21 h 44"/>
                <a:gd name="T6" fmla="*/ 105 w 480"/>
                <a:gd name="T7" fmla="*/ 14 h 44"/>
                <a:gd name="T8" fmla="*/ 149 w 480"/>
                <a:gd name="T9" fmla="*/ 3 h 44"/>
                <a:gd name="T10" fmla="*/ 184 w 480"/>
                <a:gd name="T11" fmla="*/ 0 h 44"/>
                <a:gd name="T12" fmla="*/ 235 w 480"/>
                <a:gd name="T13" fmla="*/ 0 h 44"/>
                <a:gd name="T14" fmla="*/ 286 w 480"/>
                <a:gd name="T15" fmla="*/ 3 h 44"/>
                <a:gd name="T16" fmla="*/ 334 w 480"/>
                <a:gd name="T17" fmla="*/ 7 h 44"/>
                <a:gd name="T18" fmla="*/ 364 w 480"/>
                <a:gd name="T19" fmla="*/ 14 h 44"/>
                <a:gd name="T20" fmla="*/ 402 w 480"/>
                <a:gd name="T21" fmla="*/ 21 h 44"/>
                <a:gd name="T22" fmla="*/ 432 w 480"/>
                <a:gd name="T23" fmla="*/ 31 h 44"/>
                <a:gd name="T24" fmla="*/ 460 w 480"/>
                <a:gd name="T25" fmla="*/ 38 h 44"/>
                <a:gd name="T26" fmla="*/ 480 w 480"/>
                <a:gd name="T27" fmla="*/ 4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6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40 h 40"/>
                <a:gd name="T2" fmla="*/ 24 w 464"/>
                <a:gd name="T3" fmla="*/ 30 h 40"/>
                <a:gd name="T4" fmla="*/ 48 w 464"/>
                <a:gd name="T5" fmla="*/ 23 h 40"/>
                <a:gd name="T6" fmla="*/ 79 w 464"/>
                <a:gd name="T7" fmla="*/ 17 h 40"/>
                <a:gd name="T8" fmla="*/ 109 w 464"/>
                <a:gd name="T9" fmla="*/ 10 h 40"/>
                <a:gd name="T10" fmla="*/ 143 w 464"/>
                <a:gd name="T11" fmla="*/ 3 h 40"/>
                <a:gd name="T12" fmla="*/ 178 w 464"/>
                <a:gd name="T13" fmla="*/ 3 h 40"/>
                <a:gd name="T14" fmla="*/ 218 w 464"/>
                <a:gd name="T15" fmla="*/ 0 h 40"/>
                <a:gd name="T16" fmla="*/ 253 w 464"/>
                <a:gd name="T17" fmla="*/ 0 h 40"/>
                <a:gd name="T18" fmla="*/ 276 w 464"/>
                <a:gd name="T19" fmla="*/ 3 h 40"/>
                <a:gd name="T20" fmla="*/ 314 w 464"/>
                <a:gd name="T21" fmla="*/ 6 h 40"/>
                <a:gd name="T22" fmla="*/ 345 w 464"/>
                <a:gd name="T23" fmla="*/ 10 h 40"/>
                <a:gd name="T24" fmla="*/ 379 w 464"/>
                <a:gd name="T25" fmla="*/ 17 h 40"/>
                <a:gd name="T26" fmla="*/ 409 w 464"/>
                <a:gd name="T27" fmla="*/ 27 h 40"/>
                <a:gd name="T28" fmla="*/ 443 w 464"/>
                <a:gd name="T29" fmla="*/ 37 h 40"/>
                <a:gd name="T30" fmla="*/ 464 w 464"/>
                <a:gd name="T31" fmla="*/ 4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7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41 h 41"/>
                <a:gd name="T2" fmla="*/ 30 w 446"/>
                <a:gd name="T3" fmla="*/ 31 h 41"/>
                <a:gd name="T4" fmla="*/ 64 w 446"/>
                <a:gd name="T5" fmla="*/ 20 h 41"/>
                <a:gd name="T6" fmla="*/ 102 w 446"/>
                <a:gd name="T7" fmla="*/ 10 h 41"/>
                <a:gd name="T8" fmla="*/ 139 w 446"/>
                <a:gd name="T9" fmla="*/ 3 h 41"/>
                <a:gd name="T10" fmla="*/ 177 w 446"/>
                <a:gd name="T11" fmla="*/ 0 h 41"/>
                <a:gd name="T12" fmla="*/ 225 w 446"/>
                <a:gd name="T13" fmla="*/ 0 h 41"/>
                <a:gd name="T14" fmla="*/ 276 w 446"/>
                <a:gd name="T15" fmla="*/ 3 h 41"/>
                <a:gd name="T16" fmla="*/ 317 w 446"/>
                <a:gd name="T17" fmla="*/ 7 h 41"/>
                <a:gd name="T18" fmla="*/ 357 w 446"/>
                <a:gd name="T19" fmla="*/ 14 h 41"/>
                <a:gd name="T20" fmla="*/ 395 w 446"/>
                <a:gd name="T21" fmla="*/ 24 h 41"/>
                <a:gd name="T22" fmla="*/ 429 w 446"/>
                <a:gd name="T23" fmla="*/ 34 h 41"/>
                <a:gd name="T24" fmla="*/ 446 w 446"/>
                <a:gd name="T25" fmla="*/ 41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8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9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0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1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2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3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4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5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6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7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8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9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0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1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3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4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5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6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7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8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9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0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0 w 57"/>
                <a:gd name="T3" fmla="*/ 3 h 61"/>
                <a:gd name="T4" fmla="*/ 20 w 57"/>
                <a:gd name="T5" fmla="*/ 0 h 61"/>
                <a:gd name="T6" fmla="*/ 30 w 57"/>
                <a:gd name="T7" fmla="*/ 0 h 61"/>
                <a:gd name="T8" fmla="*/ 40 w 57"/>
                <a:gd name="T9" fmla="*/ 6 h 61"/>
                <a:gd name="T10" fmla="*/ 44 w 57"/>
                <a:gd name="T11" fmla="*/ 17 h 61"/>
                <a:gd name="T12" fmla="*/ 57 w 57"/>
                <a:gd name="T13" fmla="*/ 51 h 61"/>
                <a:gd name="T14" fmla="*/ 27 w 57"/>
                <a:gd name="T15" fmla="*/ 61 h 61"/>
                <a:gd name="T16" fmla="*/ 0 w 57"/>
                <a:gd name="T17" fmla="*/ 6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1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41 w 41"/>
                <a:gd name="T1" fmla="*/ 4 h 48"/>
                <a:gd name="T2" fmla="*/ 30 w 41"/>
                <a:gd name="T3" fmla="*/ 0 h 48"/>
                <a:gd name="T4" fmla="*/ 20 w 41"/>
                <a:gd name="T5" fmla="*/ 0 h 48"/>
                <a:gd name="T6" fmla="*/ 10 w 41"/>
                <a:gd name="T7" fmla="*/ 14 h 48"/>
                <a:gd name="T8" fmla="*/ 3 w 41"/>
                <a:gd name="T9" fmla="*/ 34 h 48"/>
                <a:gd name="T10" fmla="*/ 0 w 41"/>
                <a:gd name="T11" fmla="*/ 48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3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4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5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6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7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8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9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0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1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2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3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4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5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6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7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8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9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0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1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2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3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4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5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6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7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8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9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0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1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2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3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4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5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6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7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8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9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0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1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2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3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4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5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6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61 h 61"/>
                <a:gd name="T2" fmla="*/ 0 w 55"/>
                <a:gd name="T3" fmla="*/ 17 h 61"/>
                <a:gd name="T4" fmla="*/ 4 w 55"/>
                <a:gd name="T5" fmla="*/ 7 h 61"/>
                <a:gd name="T6" fmla="*/ 11 w 55"/>
                <a:gd name="T7" fmla="*/ 3 h 61"/>
                <a:gd name="T8" fmla="*/ 21 w 55"/>
                <a:gd name="T9" fmla="*/ 0 h 61"/>
                <a:gd name="T10" fmla="*/ 31 w 55"/>
                <a:gd name="T11" fmla="*/ 0 h 61"/>
                <a:gd name="T12" fmla="*/ 41 w 55"/>
                <a:gd name="T13" fmla="*/ 0 h 61"/>
                <a:gd name="T14" fmla="*/ 52 w 55"/>
                <a:gd name="T15" fmla="*/ 7 h 61"/>
                <a:gd name="T16" fmla="*/ 55 w 55"/>
                <a:gd name="T17" fmla="*/ 10 h 61"/>
                <a:gd name="T18" fmla="*/ 55 w 55"/>
                <a:gd name="T19" fmla="*/ 17 h 61"/>
                <a:gd name="T20" fmla="*/ 55 w 55"/>
                <a:gd name="T21" fmla="*/ 61 h 61"/>
                <a:gd name="T22" fmla="*/ 0 w 55"/>
                <a:gd name="T23" fmla="*/ 61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7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54 h 54"/>
                <a:gd name="T2" fmla="*/ 0 w 41"/>
                <a:gd name="T3" fmla="*/ 14 h 54"/>
                <a:gd name="T4" fmla="*/ 4 w 41"/>
                <a:gd name="T5" fmla="*/ 7 h 54"/>
                <a:gd name="T6" fmla="*/ 7 w 41"/>
                <a:gd name="T7" fmla="*/ 0 h 54"/>
                <a:gd name="T8" fmla="*/ 17 w 41"/>
                <a:gd name="T9" fmla="*/ 0 h 54"/>
                <a:gd name="T10" fmla="*/ 24 w 41"/>
                <a:gd name="T11" fmla="*/ 0 h 54"/>
                <a:gd name="T12" fmla="*/ 31 w 41"/>
                <a:gd name="T13" fmla="*/ 0 h 54"/>
                <a:gd name="T14" fmla="*/ 38 w 41"/>
                <a:gd name="T15" fmla="*/ 3 h 54"/>
                <a:gd name="T16" fmla="*/ 41 w 41"/>
                <a:gd name="T17" fmla="*/ 10 h 54"/>
                <a:gd name="T18" fmla="*/ 41 w 41"/>
                <a:gd name="T19" fmla="*/ 17 h 54"/>
                <a:gd name="T20" fmla="*/ 41 w 41"/>
                <a:gd name="T21" fmla="*/ 54 h 54"/>
                <a:gd name="T22" fmla="*/ 0 w 41"/>
                <a:gd name="T23" fmla="*/ 54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8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7 w 61"/>
                <a:gd name="T1" fmla="*/ 65 h 65"/>
                <a:gd name="T2" fmla="*/ 0 w 61"/>
                <a:gd name="T3" fmla="*/ 21 h 65"/>
                <a:gd name="T4" fmla="*/ 0 w 61"/>
                <a:gd name="T5" fmla="*/ 14 h 65"/>
                <a:gd name="T6" fmla="*/ 7 w 61"/>
                <a:gd name="T7" fmla="*/ 7 h 65"/>
                <a:gd name="T8" fmla="*/ 14 w 61"/>
                <a:gd name="T9" fmla="*/ 0 h 65"/>
                <a:gd name="T10" fmla="*/ 27 w 61"/>
                <a:gd name="T11" fmla="*/ 0 h 65"/>
                <a:gd name="T12" fmla="*/ 37 w 61"/>
                <a:gd name="T13" fmla="*/ 0 h 65"/>
                <a:gd name="T14" fmla="*/ 44 w 61"/>
                <a:gd name="T15" fmla="*/ 4 h 65"/>
                <a:gd name="T16" fmla="*/ 51 w 61"/>
                <a:gd name="T17" fmla="*/ 7 h 65"/>
                <a:gd name="T18" fmla="*/ 54 w 61"/>
                <a:gd name="T19" fmla="*/ 14 h 65"/>
                <a:gd name="T20" fmla="*/ 61 w 61"/>
                <a:gd name="T21" fmla="*/ 55 h 65"/>
                <a:gd name="T22" fmla="*/ 7 w 61"/>
                <a:gd name="T23" fmla="*/ 65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9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7 w 47"/>
                <a:gd name="T1" fmla="*/ 55 h 55"/>
                <a:gd name="T2" fmla="*/ 0 w 47"/>
                <a:gd name="T3" fmla="*/ 17 h 55"/>
                <a:gd name="T4" fmla="*/ 0 w 47"/>
                <a:gd name="T5" fmla="*/ 10 h 55"/>
                <a:gd name="T6" fmla="*/ 7 w 47"/>
                <a:gd name="T7" fmla="*/ 4 h 55"/>
                <a:gd name="T8" fmla="*/ 10 w 47"/>
                <a:gd name="T9" fmla="*/ 0 h 55"/>
                <a:gd name="T10" fmla="*/ 20 w 47"/>
                <a:gd name="T11" fmla="*/ 0 h 55"/>
                <a:gd name="T12" fmla="*/ 27 w 47"/>
                <a:gd name="T13" fmla="*/ 0 h 55"/>
                <a:gd name="T14" fmla="*/ 34 w 47"/>
                <a:gd name="T15" fmla="*/ 4 h 55"/>
                <a:gd name="T16" fmla="*/ 37 w 47"/>
                <a:gd name="T17" fmla="*/ 7 h 55"/>
                <a:gd name="T18" fmla="*/ 41 w 47"/>
                <a:gd name="T19" fmla="*/ 14 h 55"/>
                <a:gd name="T20" fmla="*/ 47 w 47"/>
                <a:gd name="T21" fmla="*/ 51 h 55"/>
                <a:gd name="T22" fmla="*/ 7 w 47"/>
                <a:gd name="T23" fmla="*/ 55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0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58 h 68"/>
                <a:gd name="T2" fmla="*/ 7 w 61"/>
                <a:gd name="T3" fmla="*/ 14 h 68"/>
                <a:gd name="T4" fmla="*/ 10 w 61"/>
                <a:gd name="T5" fmla="*/ 7 h 68"/>
                <a:gd name="T6" fmla="*/ 20 w 61"/>
                <a:gd name="T7" fmla="*/ 3 h 68"/>
                <a:gd name="T8" fmla="*/ 30 w 61"/>
                <a:gd name="T9" fmla="*/ 0 h 68"/>
                <a:gd name="T10" fmla="*/ 41 w 61"/>
                <a:gd name="T11" fmla="*/ 3 h 68"/>
                <a:gd name="T12" fmla="*/ 51 w 61"/>
                <a:gd name="T13" fmla="*/ 7 h 68"/>
                <a:gd name="T14" fmla="*/ 58 w 61"/>
                <a:gd name="T15" fmla="*/ 14 h 68"/>
                <a:gd name="T16" fmla="*/ 61 w 61"/>
                <a:gd name="T17" fmla="*/ 17 h 68"/>
                <a:gd name="T18" fmla="*/ 61 w 61"/>
                <a:gd name="T19" fmla="*/ 27 h 68"/>
                <a:gd name="T20" fmla="*/ 54 w 61"/>
                <a:gd name="T21" fmla="*/ 68 h 68"/>
                <a:gd name="T22" fmla="*/ 0 w 61"/>
                <a:gd name="T23" fmla="*/ 58 h 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1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51 h 55"/>
                <a:gd name="T2" fmla="*/ 6 w 47"/>
                <a:gd name="T3" fmla="*/ 10 h 55"/>
                <a:gd name="T4" fmla="*/ 10 w 47"/>
                <a:gd name="T5" fmla="*/ 4 h 55"/>
                <a:gd name="T6" fmla="*/ 17 w 47"/>
                <a:gd name="T7" fmla="*/ 0 h 55"/>
                <a:gd name="T8" fmla="*/ 23 w 47"/>
                <a:gd name="T9" fmla="*/ 0 h 55"/>
                <a:gd name="T10" fmla="*/ 34 w 47"/>
                <a:gd name="T11" fmla="*/ 0 h 55"/>
                <a:gd name="T12" fmla="*/ 40 w 47"/>
                <a:gd name="T13" fmla="*/ 4 h 55"/>
                <a:gd name="T14" fmla="*/ 44 w 47"/>
                <a:gd name="T15" fmla="*/ 7 h 55"/>
                <a:gd name="T16" fmla="*/ 47 w 47"/>
                <a:gd name="T17" fmla="*/ 14 h 55"/>
                <a:gd name="T18" fmla="*/ 47 w 47"/>
                <a:gd name="T19" fmla="*/ 21 h 55"/>
                <a:gd name="T20" fmla="*/ 40 w 47"/>
                <a:gd name="T21" fmla="*/ 55 h 55"/>
                <a:gd name="T22" fmla="*/ 0 w 47"/>
                <a:gd name="T23" fmla="*/ 51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2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4 w 48"/>
                <a:gd name="T3" fmla="*/ 0 h 48"/>
                <a:gd name="T4" fmla="*/ 24 w 48"/>
                <a:gd name="T5" fmla="*/ 0 h 48"/>
                <a:gd name="T6" fmla="*/ 31 w 48"/>
                <a:gd name="T7" fmla="*/ 3 h 48"/>
                <a:gd name="T8" fmla="*/ 37 w 48"/>
                <a:gd name="T9" fmla="*/ 24 h 48"/>
                <a:gd name="T10" fmla="*/ 48 w 48"/>
                <a:gd name="T11" fmla="*/ 41 h 48"/>
                <a:gd name="T12" fmla="*/ 24 w 48"/>
                <a:gd name="T13" fmla="*/ 48 h 48"/>
                <a:gd name="T14" fmla="*/ 0 w 48"/>
                <a:gd name="T15" fmla="*/ 3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3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4 w 54"/>
                <a:gd name="T1" fmla="*/ 3 h 58"/>
                <a:gd name="T2" fmla="*/ 44 w 54"/>
                <a:gd name="T3" fmla="*/ 0 h 58"/>
                <a:gd name="T4" fmla="*/ 30 w 54"/>
                <a:gd name="T5" fmla="*/ 0 h 58"/>
                <a:gd name="T6" fmla="*/ 20 w 54"/>
                <a:gd name="T7" fmla="*/ 3 h 58"/>
                <a:gd name="T8" fmla="*/ 10 w 54"/>
                <a:gd name="T9" fmla="*/ 20 h 58"/>
                <a:gd name="T10" fmla="*/ 0 w 54"/>
                <a:gd name="T11" fmla="*/ 51 h 58"/>
                <a:gd name="T12" fmla="*/ 27 w 54"/>
                <a:gd name="T13" fmla="*/ 58 h 58"/>
                <a:gd name="T14" fmla="*/ 54 w 54"/>
                <a:gd name="T15" fmla="*/ 3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4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37 w 37"/>
                <a:gd name="T1" fmla="*/ 4 h 52"/>
                <a:gd name="T2" fmla="*/ 30 w 37"/>
                <a:gd name="T3" fmla="*/ 0 h 52"/>
                <a:gd name="T4" fmla="*/ 20 w 37"/>
                <a:gd name="T5" fmla="*/ 0 h 52"/>
                <a:gd name="T6" fmla="*/ 13 w 37"/>
                <a:gd name="T7" fmla="*/ 11 h 52"/>
                <a:gd name="T8" fmla="*/ 7 w 37"/>
                <a:gd name="T9" fmla="*/ 24 h 52"/>
                <a:gd name="T10" fmla="*/ 0 w 37"/>
                <a:gd name="T11" fmla="*/ 45 h 52"/>
                <a:gd name="T12" fmla="*/ 20 w 37"/>
                <a:gd name="T13" fmla="*/ 52 h 52"/>
                <a:gd name="T14" fmla="*/ 37 w 37"/>
                <a:gd name="T15" fmla="*/ 4 h 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5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1 w 327"/>
                <a:gd name="T3" fmla="*/ 17 h 24"/>
                <a:gd name="T4" fmla="*/ 48 w 327"/>
                <a:gd name="T5" fmla="*/ 10 h 24"/>
                <a:gd name="T6" fmla="*/ 96 w 327"/>
                <a:gd name="T7" fmla="*/ 3 h 24"/>
                <a:gd name="T8" fmla="*/ 126 w 327"/>
                <a:gd name="T9" fmla="*/ 0 h 24"/>
                <a:gd name="T10" fmla="*/ 157 w 327"/>
                <a:gd name="T11" fmla="*/ 0 h 24"/>
                <a:gd name="T12" fmla="*/ 188 w 327"/>
                <a:gd name="T13" fmla="*/ 0 h 24"/>
                <a:gd name="T14" fmla="*/ 211 w 327"/>
                <a:gd name="T15" fmla="*/ 3 h 24"/>
                <a:gd name="T16" fmla="*/ 249 w 327"/>
                <a:gd name="T17" fmla="*/ 7 h 24"/>
                <a:gd name="T18" fmla="*/ 280 w 327"/>
                <a:gd name="T19" fmla="*/ 13 h 24"/>
                <a:gd name="T20" fmla="*/ 303 w 327"/>
                <a:gd name="T21" fmla="*/ 17 h 24"/>
                <a:gd name="T22" fmla="*/ 327 w 327"/>
                <a:gd name="T23" fmla="*/ 24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6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4 w 119"/>
                <a:gd name="T1" fmla="*/ 171 h 171"/>
                <a:gd name="T2" fmla="*/ 0 w 119"/>
                <a:gd name="T3" fmla="*/ 140 h 171"/>
                <a:gd name="T4" fmla="*/ 14 w 119"/>
                <a:gd name="T5" fmla="*/ 109 h 171"/>
                <a:gd name="T6" fmla="*/ 31 w 119"/>
                <a:gd name="T7" fmla="*/ 82 h 171"/>
                <a:gd name="T8" fmla="*/ 44 w 119"/>
                <a:gd name="T9" fmla="*/ 58 h 171"/>
                <a:gd name="T10" fmla="*/ 65 w 119"/>
                <a:gd name="T11" fmla="*/ 41 h 171"/>
                <a:gd name="T12" fmla="*/ 82 w 119"/>
                <a:gd name="T13" fmla="*/ 21 h 171"/>
                <a:gd name="T14" fmla="*/ 106 w 119"/>
                <a:gd name="T15" fmla="*/ 0 h 171"/>
                <a:gd name="T16" fmla="*/ 113 w 119"/>
                <a:gd name="T17" fmla="*/ 24 h 171"/>
                <a:gd name="T18" fmla="*/ 119 w 119"/>
                <a:gd name="T19" fmla="*/ 41 h 171"/>
                <a:gd name="T20" fmla="*/ 119 w 119"/>
                <a:gd name="T21" fmla="*/ 62 h 171"/>
                <a:gd name="T22" fmla="*/ 116 w 119"/>
                <a:gd name="T23" fmla="*/ 89 h 171"/>
                <a:gd name="T24" fmla="*/ 106 w 119"/>
                <a:gd name="T25" fmla="*/ 120 h 171"/>
                <a:gd name="T26" fmla="*/ 92 w 119"/>
                <a:gd name="T27" fmla="*/ 143 h 171"/>
                <a:gd name="T28" fmla="*/ 72 w 119"/>
                <a:gd name="T29" fmla="*/ 157 h 171"/>
                <a:gd name="T30" fmla="*/ 44 w 119"/>
                <a:gd name="T31" fmla="*/ 171 h 171"/>
                <a:gd name="T32" fmla="*/ 24 w 119"/>
                <a:gd name="T33" fmla="*/ 171 h 171"/>
                <a:gd name="T34" fmla="*/ 7 w 119"/>
                <a:gd name="T35" fmla="*/ 171 h 171"/>
                <a:gd name="T36" fmla="*/ 4 w 119"/>
                <a:gd name="T37" fmla="*/ 171 h 1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7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17 w 17"/>
                <a:gd name="T1" fmla="*/ 40 h 40"/>
                <a:gd name="T2" fmla="*/ 7 w 17"/>
                <a:gd name="T3" fmla="*/ 23 h 40"/>
                <a:gd name="T4" fmla="*/ 0 w 17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8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20 w 20"/>
                <a:gd name="T1" fmla="*/ 58 h 58"/>
                <a:gd name="T2" fmla="*/ 6 w 20"/>
                <a:gd name="T3" fmla="*/ 34 h 58"/>
                <a:gd name="T4" fmla="*/ 0 w 20"/>
                <a:gd name="T5" fmla="*/ 17 h 58"/>
                <a:gd name="T6" fmla="*/ 6 w 20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9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7 w 30"/>
                <a:gd name="T3" fmla="*/ 13 h 23"/>
                <a:gd name="T4" fmla="*/ 30 w 30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0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0 w 37"/>
                <a:gd name="T3" fmla="*/ 10 h 20"/>
                <a:gd name="T4" fmla="*/ 37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1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7 h 7"/>
                <a:gd name="T2" fmla="*/ 20 w 41"/>
                <a:gd name="T3" fmla="*/ 4 h 7"/>
                <a:gd name="T4" fmla="*/ 41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2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7 h 7"/>
                <a:gd name="T2" fmla="*/ 24 w 48"/>
                <a:gd name="T3" fmla="*/ 7 h 7"/>
                <a:gd name="T4" fmla="*/ 48 w 48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3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10 h 10"/>
                <a:gd name="T2" fmla="*/ 27 w 55"/>
                <a:gd name="T3" fmla="*/ 6 h 10"/>
                <a:gd name="T4" fmla="*/ 55 w 55"/>
                <a:gd name="T5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4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4 w 51"/>
                <a:gd name="T3" fmla="*/ 4 h 4"/>
                <a:gd name="T4" fmla="*/ 51 w 51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5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170 h 170"/>
                <a:gd name="T2" fmla="*/ 24 w 106"/>
                <a:gd name="T3" fmla="*/ 156 h 170"/>
                <a:gd name="T4" fmla="*/ 44 w 106"/>
                <a:gd name="T5" fmla="*/ 139 h 170"/>
                <a:gd name="T6" fmla="*/ 61 w 106"/>
                <a:gd name="T7" fmla="*/ 116 h 170"/>
                <a:gd name="T8" fmla="*/ 75 w 106"/>
                <a:gd name="T9" fmla="*/ 88 h 170"/>
                <a:gd name="T10" fmla="*/ 89 w 106"/>
                <a:gd name="T11" fmla="*/ 58 h 170"/>
                <a:gd name="T12" fmla="*/ 96 w 106"/>
                <a:gd name="T13" fmla="*/ 30 h 170"/>
                <a:gd name="T14" fmla="*/ 106 w 106"/>
                <a:gd name="T15" fmla="*/ 0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6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14 w 14"/>
                <a:gd name="T1" fmla="*/ 40 h 40"/>
                <a:gd name="T2" fmla="*/ 7 w 14"/>
                <a:gd name="T3" fmla="*/ 30 h 40"/>
                <a:gd name="T4" fmla="*/ 0 w 14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7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17 w 17"/>
                <a:gd name="T1" fmla="*/ 51 h 51"/>
                <a:gd name="T2" fmla="*/ 7 w 17"/>
                <a:gd name="T3" fmla="*/ 37 h 51"/>
                <a:gd name="T4" fmla="*/ 3 w 17"/>
                <a:gd name="T5" fmla="*/ 20 h 51"/>
                <a:gd name="T6" fmla="*/ 0 w 17"/>
                <a:gd name="T7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8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17 w 17"/>
                <a:gd name="T1" fmla="*/ 58 h 58"/>
                <a:gd name="T2" fmla="*/ 10 w 17"/>
                <a:gd name="T3" fmla="*/ 41 h 58"/>
                <a:gd name="T4" fmla="*/ 0 w 17"/>
                <a:gd name="T5" fmla="*/ 20 h 58"/>
                <a:gd name="T6" fmla="*/ 0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9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4 w 123"/>
                <a:gd name="T1" fmla="*/ 178 h 181"/>
                <a:gd name="T2" fmla="*/ 0 w 123"/>
                <a:gd name="T3" fmla="*/ 147 h 181"/>
                <a:gd name="T4" fmla="*/ 14 w 123"/>
                <a:gd name="T5" fmla="*/ 116 h 181"/>
                <a:gd name="T6" fmla="*/ 31 w 123"/>
                <a:gd name="T7" fmla="*/ 85 h 181"/>
                <a:gd name="T8" fmla="*/ 48 w 123"/>
                <a:gd name="T9" fmla="*/ 58 h 181"/>
                <a:gd name="T10" fmla="*/ 69 w 123"/>
                <a:gd name="T11" fmla="*/ 41 h 181"/>
                <a:gd name="T12" fmla="*/ 86 w 123"/>
                <a:gd name="T13" fmla="*/ 21 h 181"/>
                <a:gd name="T14" fmla="*/ 113 w 123"/>
                <a:gd name="T15" fmla="*/ 0 h 181"/>
                <a:gd name="T16" fmla="*/ 116 w 123"/>
                <a:gd name="T17" fmla="*/ 24 h 181"/>
                <a:gd name="T18" fmla="*/ 123 w 123"/>
                <a:gd name="T19" fmla="*/ 41 h 181"/>
                <a:gd name="T20" fmla="*/ 123 w 123"/>
                <a:gd name="T21" fmla="*/ 65 h 181"/>
                <a:gd name="T22" fmla="*/ 120 w 123"/>
                <a:gd name="T23" fmla="*/ 92 h 181"/>
                <a:gd name="T24" fmla="*/ 109 w 123"/>
                <a:gd name="T25" fmla="*/ 123 h 181"/>
                <a:gd name="T26" fmla="*/ 96 w 123"/>
                <a:gd name="T27" fmla="*/ 150 h 181"/>
                <a:gd name="T28" fmla="*/ 75 w 123"/>
                <a:gd name="T29" fmla="*/ 164 h 181"/>
                <a:gd name="T30" fmla="*/ 45 w 123"/>
                <a:gd name="T31" fmla="*/ 178 h 181"/>
                <a:gd name="T32" fmla="*/ 24 w 123"/>
                <a:gd name="T33" fmla="*/ 178 h 181"/>
                <a:gd name="T34" fmla="*/ 7 w 123"/>
                <a:gd name="T35" fmla="*/ 181 h 181"/>
                <a:gd name="T36" fmla="*/ 4 w 123"/>
                <a:gd name="T37" fmla="*/ 178 h 1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0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17 w 17"/>
                <a:gd name="T1" fmla="*/ 44 h 44"/>
                <a:gd name="T2" fmla="*/ 7 w 17"/>
                <a:gd name="T3" fmla="*/ 27 h 44"/>
                <a:gd name="T4" fmla="*/ 0 w 17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1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17 w 17"/>
                <a:gd name="T1" fmla="*/ 58 h 58"/>
                <a:gd name="T2" fmla="*/ 4 w 17"/>
                <a:gd name="T3" fmla="*/ 38 h 58"/>
                <a:gd name="T4" fmla="*/ 0 w 17"/>
                <a:gd name="T5" fmla="*/ 17 h 58"/>
                <a:gd name="T6" fmla="*/ 4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2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23 h 23"/>
                <a:gd name="T2" fmla="*/ 17 w 31"/>
                <a:gd name="T3" fmla="*/ 17 h 23"/>
                <a:gd name="T4" fmla="*/ 31 w 3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3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20 h 20"/>
                <a:gd name="T2" fmla="*/ 24 w 38"/>
                <a:gd name="T3" fmla="*/ 14 h 20"/>
                <a:gd name="T4" fmla="*/ 38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4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7 h 7"/>
                <a:gd name="T2" fmla="*/ 21 w 41"/>
                <a:gd name="T3" fmla="*/ 3 h 7"/>
                <a:gd name="T4" fmla="*/ 41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5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7 h 7"/>
                <a:gd name="T2" fmla="*/ 28 w 51"/>
                <a:gd name="T3" fmla="*/ 3 h 7"/>
                <a:gd name="T4" fmla="*/ 51 w 5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6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11 h 11"/>
                <a:gd name="T2" fmla="*/ 31 w 58"/>
                <a:gd name="T3" fmla="*/ 7 h 11"/>
                <a:gd name="T4" fmla="*/ 58 w 58"/>
                <a:gd name="T5" fmla="*/ 0 h 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7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 w 55"/>
                <a:gd name="T3" fmla="*/ 4 h 4"/>
                <a:gd name="T4" fmla="*/ 55 w 55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8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177 h 177"/>
                <a:gd name="T2" fmla="*/ 28 w 109"/>
                <a:gd name="T3" fmla="*/ 163 h 177"/>
                <a:gd name="T4" fmla="*/ 45 w 109"/>
                <a:gd name="T5" fmla="*/ 146 h 177"/>
                <a:gd name="T6" fmla="*/ 65 w 109"/>
                <a:gd name="T7" fmla="*/ 119 h 177"/>
                <a:gd name="T8" fmla="*/ 79 w 109"/>
                <a:gd name="T9" fmla="*/ 92 h 177"/>
                <a:gd name="T10" fmla="*/ 92 w 109"/>
                <a:gd name="T11" fmla="*/ 61 h 177"/>
                <a:gd name="T12" fmla="*/ 103 w 109"/>
                <a:gd name="T13" fmla="*/ 30 h 177"/>
                <a:gd name="T14" fmla="*/ 109 w 109"/>
                <a:gd name="T15" fmla="*/ 0 h 1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9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13 w 13"/>
                <a:gd name="T1" fmla="*/ 44 h 44"/>
                <a:gd name="T2" fmla="*/ 7 w 13"/>
                <a:gd name="T3" fmla="*/ 30 h 44"/>
                <a:gd name="T4" fmla="*/ 0 w 13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0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17 w 17"/>
                <a:gd name="T1" fmla="*/ 55 h 55"/>
                <a:gd name="T2" fmla="*/ 7 w 17"/>
                <a:gd name="T3" fmla="*/ 41 h 55"/>
                <a:gd name="T4" fmla="*/ 0 w 17"/>
                <a:gd name="T5" fmla="*/ 24 h 55"/>
                <a:gd name="T6" fmla="*/ 0 w 17"/>
                <a:gd name="T7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1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17 w 17"/>
                <a:gd name="T1" fmla="*/ 62 h 62"/>
                <a:gd name="T2" fmla="*/ 14 w 17"/>
                <a:gd name="T3" fmla="*/ 45 h 62"/>
                <a:gd name="T4" fmla="*/ 0 w 17"/>
                <a:gd name="T5" fmla="*/ 21 h 62"/>
                <a:gd name="T6" fmla="*/ 0 w 17"/>
                <a:gd name="T7" fmla="*/ 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2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57 w 75"/>
                <a:gd name="T1" fmla="*/ 154 h 154"/>
                <a:gd name="T2" fmla="*/ 71 w 75"/>
                <a:gd name="T3" fmla="*/ 133 h 154"/>
                <a:gd name="T4" fmla="*/ 75 w 75"/>
                <a:gd name="T5" fmla="*/ 109 h 154"/>
                <a:gd name="T6" fmla="*/ 71 w 75"/>
                <a:gd name="T7" fmla="*/ 82 h 154"/>
                <a:gd name="T8" fmla="*/ 68 w 75"/>
                <a:gd name="T9" fmla="*/ 58 h 154"/>
                <a:gd name="T10" fmla="*/ 61 w 75"/>
                <a:gd name="T11" fmla="*/ 41 h 154"/>
                <a:gd name="T12" fmla="*/ 54 w 75"/>
                <a:gd name="T13" fmla="*/ 24 h 154"/>
                <a:gd name="T14" fmla="*/ 44 w 75"/>
                <a:gd name="T15" fmla="*/ 0 h 154"/>
                <a:gd name="T16" fmla="*/ 34 w 75"/>
                <a:gd name="T17" fmla="*/ 17 h 154"/>
                <a:gd name="T18" fmla="*/ 20 w 75"/>
                <a:gd name="T19" fmla="*/ 28 h 154"/>
                <a:gd name="T20" fmla="*/ 13 w 75"/>
                <a:gd name="T21" fmla="*/ 41 h 154"/>
                <a:gd name="T22" fmla="*/ 6 w 75"/>
                <a:gd name="T23" fmla="*/ 65 h 154"/>
                <a:gd name="T24" fmla="*/ 0 w 75"/>
                <a:gd name="T25" fmla="*/ 89 h 154"/>
                <a:gd name="T26" fmla="*/ 3 w 75"/>
                <a:gd name="T27" fmla="*/ 109 h 154"/>
                <a:gd name="T28" fmla="*/ 10 w 75"/>
                <a:gd name="T29" fmla="*/ 126 h 154"/>
                <a:gd name="T30" fmla="*/ 27 w 75"/>
                <a:gd name="T31" fmla="*/ 143 h 154"/>
                <a:gd name="T32" fmla="*/ 40 w 75"/>
                <a:gd name="T33" fmla="*/ 150 h 154"/>
                <a:gd name="T34" fmla="*/ 54 w 75"/>
                <a:gd name="T35" fmla="*/ 154 h 154"/>
                <a:gd name="T36" fmla="*/ 57 w 75"/>
                <a:gd name="T37" fmla="*/ 154 h 1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3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14 w 28"/>
                <a:gd name="T3" fmla="*/ 17 h 24"/>
                <a:gd name="T4" fmla="*/ 28 w 28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4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37 h 37"/>
                <a:gd name="T2" fmla="*/ 17 w 31"/>
                <a:gd name="T3" fmla="*/ 24 h 37"/>
                <a:gd name="T4" fmla="*/ 28 w 31"/>
                <a:gd name="T5" fmla="*/ 10 h 37"/>
                <a:gd name="T6" fmla="*/ 31 w 31"/>
                <a:gd name="T7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5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14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6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21 w 21"/>
                <a:gd name="T1" fmla="*/ 23 h 23"/>
                <a:gd name="T2" fmla="*/ 7 w 21"/>
                <a:gd name="T3" fmla="*/ 13 h 23"/>
                <a:gd name="T4" fmla="*/ 0 w 2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7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28 w 28"/>
                <a:gd name="T1" fmla="*/ 17 h 17"/>
                <a:gd name="T2" fmla="*/ 14 w 28"/>
                <a:gd name="T3" fmla="*/ 10 h 17"/>
                <a:gd name="T4" fmla="*/ 0 w 28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8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31 w 31"/>
                <a:gd name="T1" fmla="*/ 20 h 20"/>
                <a:gd name="T2" fmla="*/ 14 w 31"/>
                <a:gd name="T3" fmla="*/ 10 h 20"/>
                <a:gd name="T4" fmla="*/ 0 w 31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9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37 w 37"/>
                <a:gd name="T1" fmla="*/ 20 h 20"/>
                <a:gd name="T2" fmla="*/ 17 w 37"/>
                <a:gd name="T3" fmla="*/ 10 h 20"/>
                <a:gd name="T4" fmla="*/ 0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0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7 w 37"/>
                <a:gd name="T1" fmla="*/ 17 h 17"/>
                <a:gd name="T2" fmla="*/ 17 w 37"/>
                <a:gd name="T3" fmla="*/ 11 h 17"/>
                <a:gd name="T4" fmla="*/ 0 w 37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1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3 w 23"/>
                <a:gd name="T1" fmla="*/ 153 h 153"/>
                <a:gd name="T2" fmla="*/ 10 w 23"/>
                <a:gd name="T3" fmla="*/ 136 h 153"/>
                <a:gd name="T4" fmla="*/ 3 w 23"/>
                <a:gd name="T5" fmla="*/ 119 h 153"/>
                <a:gd name="T6" fmla="*/ 0 w 23"/>
                <a:gd name="T7" fmla="*/ 95 h 153"/>
                <a:gd name="T8" fmla="*/ 0 w 23"/>
                <a:gd name="T9" fmla="*/ 71 h 153"/>
                <a:gd name="T10" fmla="*/ 0 w 23"/>
                <a:gd name="T11" fmla="*/ 47 h 153"/>
                <a:gd name="T12" fmla="*/ 3 w 23"/>
                <a:gd name="T13" fmla="*/ 24 h 153"/>
                <a:gd name="T14" fmla="*/ 10 w 23"/>
                <a:gd name="T15" fmla="*/ 0 h 1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2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6 w 23"/>
                <a:gd name="T3" fmla="*/ 20 h 27"/>
                <a:gd name="T4" fmla="*/ 23 w 2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3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4 w 31"/>
                <a:gd name="T3" fmla="*/ 27 h 34"/>
                <a:gd name="T4" fmla="*/ 24 w 31"/>
                <a:gd name="T5" fmla="*/ 17 h 34"/>
                <a:gd name="T6" fmla="*/ 31 w 31"/>
                <a:gd name="T7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4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41 h 41"/>
                <a:gd name="T2" fmla="*/ 10 w 34"/>
                <a:gd name="T3" fmla="*/ 31 h 41"/>
                <a:gd name="T4" fmla="*/ 27 w 34"/>
                <a:gd name="T5" fmla="*/ 17 h 41"/>
                <a:gd name="T6" fmla="*/ 34 w 34"/>
                <a:gd name="T7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5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17 w 82"/>
                <a:gd name="T1" fmla="*/ 120 h 120"/>
                <a:gd name="T2" fmla="*/ 38 w 82"/>
                <a:gd name="T3" fmla="*/ 110 h 120"/>
                <a:gd name="T4" fmla="*/ 51 w 82"/>
                <a:gd name="T5" fmla="*/ 92 h 120"/>
                <a:gd name="T6" fmla="*/ 58 w 82"/>
                <a:gd name="T7" fmla="*/ 72 h 120"/>
                <a:gd name="T8" fmla="*/ 68 w 82"/>
                <a:gd name="T9" fmla="*/ 55 h 120"/>
                <a:gd name="T10" fmla="*/ 72 w 82"/>
                <a:gd name="T11" fmla="*/ 38 h 120"/>
                <a:gd name="T12" fmla="*/ 79 w 82"/>
                <a:gd name="T13" fmla="*/ 21 h 120"/>
                <a:gd name="T14" fmla="*/ 82 w 82"/>
                <a:gd name="T15" fmla="*/ 0 h 120"/>
                <a:gd name="T16" fmla="*/ 68 w 82"/>
                <a:gd name="T17" fmla="*/ 7 h 120"/>
                <a:gd name="T18" fmla="*/ 55 w 82"/>
                <a:gd name="T19" fmla="*/ 11 h 120"/>
                <a:gd name="T20" fmla="*/ 41 w 82"/>
                <a:gd name="T21" fmla="*/ 17 h 120"/>
                <a:gd name="T22" fmla="*/ 27 w 82"/>
                <a:gd name="T23" fmla="*/ 31 h 120"/>
                <a:gd name="T24" fmla="*/ 14 w 82"/>
                <a:gd name="T25" fmla="*/ 48 h 120"/>
                <a:gd name="T26" fmla="*/ 4 w 82"/>
                <a:gd name="T27" fmla="*/ 65 h 120"/>
                <a:gd name="T28" fmla="*/ 0 w 82"/>
                <a:gd name="T29" fmla="*/ 79 h 120"/>
                <a:gd name="T30" fmla="*/ 4 w 82"/>
                <a:gd name="T31" fmla="*/ 99 h 120"/>
                <a:gd name="T32" fmla="*/ 10 w 82"/>
                <a:gd name="T33" fmla="*/ 110 h 120"/>
                <a:gd name="T34" fmla="*/ 17 w 82"/>
                <a:gd name="T35" fmla="*/ 120 h 1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6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7 h 7"/>
                <a:gd name="T2" fmla="*/ 14 w 31"/>
                <a:gd name="T3" fmla="*/ 7 h 7"/>
                <a:gd name="T4" fmla="*/ 31 w 3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7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7 w 37"/>
                <a:gd name="T3" fmla="*/ 14 h 17"/>
                <a:gd name="T4" fmla="*/ 30 w 37"/>
                <a:gd name="T5" fmla="*/ 11 h 17"/>
                <a:gd name="T6" fmla="*/ 37 w 37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8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24 h 24"/>
                <a:gd name="T2" fmla="*/ 0 w 7"/>
                <a:gd name="T3" fmla="*/ 13 h 24"/>
                <a:gd name="T4" fmla="*/ 7 w 7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9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0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201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1202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13 w 13"/>
                <a:gd name="T1" fmla="*/ 27 h 27"/>
                <a:gd name="T2" fmla="*/ 7 w 13"/>
                <a:gd name="T3" fmla="*/ 14 h 27"/>
                <a:gd name="T4" fmla="*/ 0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3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14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4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17 w 17"/>
                <a:gd name="T1" fmla="*/ 27 h 27"/>
                <a:gd name="T2" fmla="*/ 7 w 17"/>
                <a:gd name="T3" fmla="*/ 17 h 27"/>
                <a:gd name="T4" fmla="*/ 0 w 17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5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123 h 123"/>
                <a:gd name="T2" fmla="*/ 0 w 65"/>
                <a:gd name="T3" fmla="*/ 106 h 123"/>
                <a:gd name="T4" fmla="*/ 4 w 65"/>
                <a:gd name="T5" fmla="*/ 89 h 123"/>
                <a:gd name="T6" fmla="*/ 14 w 65"/>
                <a:gd name="T7" fmla="*/ 69 h 123"/>
                <a:gd name="T8" fmla="*/ 24 w 65"/>
                <a:gd name="T9" fmla="*/ 52 h 123"/>
                <a:gd name="T10" fmla="*/ 34 w 65"/>
                <a:gd name="T11" fmla="*/ 35 h 123"/>
                <a:gd name="T12" fmla="*/ 48 w 65"/>
                <a:gd name="T13" fmla="*/ 17 h 123"/>
                <a:gd name="T14" fmla="*/ 65 w 65"/>
                <a:gd name="T15" fmla="*/ 0 h 1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6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10 w 31"/>
                <a:gd name="T3" fmla="*/ 11 h 14"/>
                <a:gd name="T4" fmla="*/ 31 w 31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7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10 h 10"/>
                <a:gd name="T2" fmla="*/ 10 w 34"/>
                <a:gd name="T3" fmla="*/ 10 h 10"/>
                <a:gd name="T4" fmla="*/ 20 w 34"/>
                <a:gd name="T5" fmla="*/ 7 h 10"/>
                <a:gd name="T6" fmla="*/ 34 w 34"/>
                <a:gd name="T7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8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1 w 41"/>
                <a:gd name="T3" fmla="*/ 14 h 17"/>
                <a:gd name="T4" fmla="*/ 28 w 41"/>
                <a:gd name="T5" fmla="*/ 11 h 17"/>
                <a:gd name="T6" fmla="*/ 41 w 41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9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0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1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2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3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4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5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6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7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8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9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0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1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78 w 95"/>
                <a:gd name="T1" fmla="*/ 197 h 197"/>
                <a:gd name="T2" fmla="*/ 92 w 95"/>
                <a:gd name="T3" fmla="*/ 170 h 197"/>
                <a:gd name="T4" fmla="*/ 95 w 95"/>
                <a:gd name="T5" fmla="*/ 136 h 197"/>
                <a:gd name="T6" fmla="*/ 89 w 95"/>
                <a:gd name="T7" fmla="*/ 102 h 197"/>
                <a:gd name="T8" fmla="*/ 85 w 95"/>
                <a:gd name="T9" fmla="*/ 75 h 197"/>
                <a:gd name="T10" fmla="*/ 72 w 95"/>
                <a:gd name="T11" fmla="*/ 51 h 197"/>
                <a:gd name="T12" fmla="*/ 65 w 95"/>
                <a:gd name="T13" fmla="*/ 27 h 197"/>
                <a:gd name="T14" fmla="*/ 48 w 95"/>
                <a:gd name="T15" fmla="*/ 0 h 197"/>
                <a:gd name="T16" fmla="*/ 34 w 95"/>
                <a:gd name="T17" fmla="*/ 20 h 197"/>
                <a:gd name="T18" fmla="*/ 17 w 95"/>
                <a:gd name="T19" fmla="*/ 34 h 197"/>
                <a:gd name="T20" fmla="*/ 10 w 95"/>
                <a:gd name="T21" fmla="*/ 54 h 197"/>
                <a:gd name="T22" fmla="*/ 3 w 95"/>
                <a:gd name="T23" fmla="*/ 82 h 197"/>
                <a:gd name="T24" fmla="*/ 0 w 95"/>
                <a:gd name="T25" fmla="*/ 116 h 197"/>
                <a:gd name="T26" fmla="*/ 3 w 95"/>
                <a:gd name="T27" fmla="*/ 143 h 197"/>
                <a:gd name="T28" fmla="*/ 14 w 95"/>
                <a:gd name="T29" fmla="*/ 163 h 197"/>
                <a:gd name="T30" fmla="*/ 41 w 95"/>
                <a:gd name="T31" fmla="*/ 184 h 197"/>
                <a:gd name="T32" fmla="*/ 58 w 95"/>
                <a:gd name="T33" fmla="*/ 191 h 197"/>
                <a:gd name="T34" fmla="*/ 75 w 95"/>
                <a:gd name="T35" fmla="*/ 197 h 197"/>
                <a:gd name="T36" fmla="*/ 78 w 95"/>
                <a:gd name="T37" fmla="*/ 197 h 1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2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7 w 30"/>
                <a:gd name="T3" fmla="*/ 24 h 34"/>
                <a:gd name="T4" fmla="*/ 30 w 30"/>
                <a:gd name="T5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3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54 h 54"/>
                <a:gd name="T2" fmla="*/ 20 w 37"/>
                <a:gd name="T3" fmla="*/ 34 h 54"/>
                <a:gd name="T4" fmla="*/ 34 w 37"/>
                <a:gd name="T5" fmla="*/ 17 h 54"/>
                <a:gd name="T6" fmla="*/ 37 w 37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4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20 w 20"/>
                <a:gd name="T1" fmla="*/ 31 h 31"/>
                <a:gd name="T2" fmla="*/ 7 w 20"/>
                <a:gd name="T3" fmla="*/ 17 h 31"/>
                <a:gd name="T4" fmla="*/ 0 w 20"/>
                <a:gd name="T5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5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27 w 27"/>
                <a:gd name="T1" fmla="*/ 30 h 30"/>
                <a:gd name="T2" fmla="*/ 10 w 27"/>
                <a:gd name="T3" fmla="*/ 17 h 30"/>
                <a:gd name="T4" fmla="*/ 0 w 27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6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38 w 38"/>
                <a:gd name="T1" fmla="*/ 20 h 20"/>
                <a:gd name="T2" fmla="*/ 21 w 38"/>
                <a:gd name="T3" fmla="*/ 10 h 20"/>
                <a:gd name="T4" fmla="*/ 0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7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 w 44"/>
                <a:gd name="T1" fmla="*/ 24 h 24"/>
                <a:gd name="T2" fmla="*/ 20 w 44"/>
                <a:gd name="T3" fmla="*/ 14 h 24"/>
                <a:gd name="T4" fmla="*/ 0 w 4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8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52 w 52"/>
                <a:gd name="T1" fmla="*/ 27 h 27"/>
                <a:gd name="T2" fmla="*/ 24 w 52"/>
                <a:gd name="T3" fmla="*/ 17 h 27"/>
                <a:gd name="T4" fmla="*/ 0 w 52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9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51 w 51"/>
                <a:gd name="T1" fmla="*/ 21 h 21"/>
                <a:gd name="T2" fmla="*/ 23 w 51"/>
                <a:gd name="T3" fmla="*/ 14 h 21"/>
                <a:gd name="T4" fmla="*/ 0 w 5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0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37 w 37"/>
                <a:gd name="T1" fmla="*/ 201 h 201"/>
                <a:gd name="T2" fmla="*/ 20 w 37"/>
                <a:gd name="T3" fmla="*/ 180 h 201"/>
                <a:gd name="T4" fmla="*/ 10 w 37"/>
                <a:gd name="T5" fmla="*/ 157 h 201"/>
                <a:gd name="T6" fmla="*/ 3 w 37"/>
                <a:gd name="T7" fmla="*/ 129 h 201"/>
                <a:gd name="T8" fmla="*/ 0 w 37"/>
                <a:gd name="T9" fmla="*/ 99 h 201"/>
                <a:gd name="T10" fmla="*/ 0 w 37"/>
                <a:gd name="T11" fmla="*/ 65 h 201"/>
                <a:gd name="T12" fmla="*/ 3 w 37"/>
                <a:gd name="T13" fmla="*/ 34 h 201"/>
                <a:gd name="T14" fmla="*/ 7 w 37"/>
                <a:gd name="T15" fmla="*/ 0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1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37 h 37"/>
                <a:gd name="T2" fmla="*/ 14 w 31"/>
                <a:gd name="T3" fmla="*/ 27 h 37"/>
                <a:gd name="T4" fmla="*/ 31 w 31"/>
                <a:gd name="T5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2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47 h 47"/>
                <a:gd name="T2" fmla="*/ 18 w 38"/>
                <a:gd name="T3" fmla="*/ 37 h 47"/>
                <a:gd name="T4" fmla="*/ 28 w 38"/>
                <a:gd name="T5" fmla="*/ 24 h 47"/>
                <a:gd name="T6" fmla="*/ 38 w 38"/>
                <a:gd name="T7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3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54 h 54"/>
                <a:gd name="T2" fmla="*/ 14 w 41"/>
                <a:gd name="T3" fmla="*/ 37 h 54"/>
                <a:gd name="T4" fmla="*/ 34 w 41"/>
                <a:gd name="T5" fmla="*/ 20 h 54"/>
                <a:gd name="T6" fmla="*/ 41 w 4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4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26 w 130"/>
                <a:gd name="T1" fmla="*/ 174 h 174"/>
                <a:gd name="T2" fmla="*/ 130 w 130"/>
                <a:gd name="T3" fmla="*/ 140 h 174"/>
                <a:gd name="T4" fmla="*/ 116 w 130"/>
                <a:gd name="T5" fmla="*/ 109 h 174"/>
                <a:gd name="T6" fmla="*/ 96 w 130"/>
                <a:gd name="T7" fmla="*/ 82 h 174"/>
                <a:gd name="T8" fmla="*/ 79 w 130"/>
                <a:gd name="T9" fmla="*/ 55 h 174"/>
                <a:gd name="T10" fmla="*/ 55 w 130"/>
                <a:gd name="T11" fmla="*/ 38 h 174"/>
                <a:gd name="T12" fmla="*/ 38 w 130"/>
                <a:gd name="T13" fmla="*/ 21 h 174"/>
                <a:gd name="T14" fmla="*/ 11 w 130"/>
                <a:gd name="T15" fmla="*/ 0 h 174"/>
                <a:gd name="T16" fmla="*/ 7 w 130"/>
                <a:gd name="T17" fmla="*/ 24 h 174"/>
                <a:gd name="T18" fmla="*/ 0 w 130"/>
                <a:gd name="T19" fmla="*/ 41 h 174"/>
                <a:gd name="T20" fmla="*/ 4 w 130"/>
                <a:gd name="T21" fmla="*/ 65 h 174"/>
                <a:gd name="T22" fmla="*/ 7 w 130"/>
                <a:gd name="T23" fmla="*/ 92 h 174"/>
                <a:gd name="T24" fmla="*/ 21 w 130"/>
                <a:gd name="T25" fmla="*/ 123 h 174"/>
                <a:gd name="T26" fmla="*/ 34 w 130"/>
                <a:gd name="T27" fmla="*/ 150 h 174"/>
                <a:gd name="T28" fmla="*/ 55 w 130"/>
                <a:gd name="T29" fmla="*/ 164 h 174"/>
                <a:gd name="T30" fmla="*/ 89 w 130"/>
                <a:gd name="T31" fmla="*/ 174 h 174"/>
                <a:gd name="T32" fmla="*/ 106 w 130"/>
                <a:gd name="T33" fmla="*/ 174 h 174"/>
                <a:gd name="T34" fmla="*/ 126 w 130"/>
                <a:gd name="T35" fmla="*/ 174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5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41 h 41"/>
                <a:gd name="T2" fmla="*/ 11 w 14"/>
                <a:gd name="T3" fmla="*/ 27 h 41"/>
                <a:gd name="T4" fmla="*/ 14 w 14"/>
                <a:gd name="T5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6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61 h 61"/>
                <a:gd name="T2" fmla="*/ 10 w 17"/>
                <a:gd name="T3" fmla="*/ 37 h 61"/>
                <a:gd name="T4" fmla="*/ 17 w 17"/>
                <a:gd name="T5" fmla="*/ 17 h 61"/>
                <a:gd name="T6" fmla="*/ 10 w 17"/>
                <a:gd name="T7" fmla="*/ 0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7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4 w 34"/>
                <a:gd name="T1" fmla="*/ 23 h 23"/>
                <a:gd name="T2" fmla="*/ 14 w 34"/>
                <a:gd name="T3" fmla="*/ 17 h 23"/>
                <a:gd name="T4" fmla="*/ 0 w 34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8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41 w 41"/>
                <a:gd name="T1" fmla="*/ 21 h 21"/>
                <a:gd name="T2" fmla="*/ 17 w 41"/>
                <a:gd name="T3" fmla="*/ 14 h 21"/>
                <a:gd name="T4" fmla="*/ 0 w 4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9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41 w 41"/>
                <a:gd name="T1" fmla="*/ 3 h 3"/>
                <a:gd name="T2" fmla="*/ 20 w 41"/>
                <a:gd name="T3" fmla="*/ 3 h 3"/>
                <a:gd name="T4" fmla="*/ 0 w 41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0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51 w 51"/>
                <a:gd name="T1" fmla="*/ 6 h 6"/>
                <a:gd name="T2" fmla="*/ 24 w 51"/>
                <a:gd name="T3" fmla="*/ 6 h 6"/>
                <a:gd name="T4" fmla="*/ 0 w 51"/>
                <a:gd name="T5" fmla="*/ 0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1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58 w 58"/>
                <a:gd name="T1" fmla="*/ 4 h 4"/>
                <a:gd name="T2" fmla="*/ 31 w 58"/>
                <a:gd name="T3" fmla="*/ 4 h 4"/>
                <a:gd name="T4" fmla="*/ 0 w 58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2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4 w 54"/>
                <a:gd name="T1" fmla="*/ 0 h 3"/>
                <a:gd name="T2" fmla="*/ 27 w 54"/>
                <a:gd name="T3" fmla="*/ 3 h 3"/>
                <a:gd name="T4" fmla="*/ 0 w 54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3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19 w 119"/>
                <a:gd name="T1" fmla="*/ 174 h 174"/>
                <a:gd name="T2" fmla="*/ 95 w 119"/>
                <a:gd name="T3" fmla="*/ 157 h 174"/>
                <a:gd name="T4" fmla="*/ 75 w 119"/>
                <a:gd name="T5" fmla="*/ 139 h 174"/>
                <a:gd name="T6" fmla="*/ 54 w 119"/>
                <a:gd name="T7" fmla="*/ 116 h 174"/>
                <a:gd name="T8" fmla="*/ 37 w 119"/>
                <a:gd name="T9" fmla="*/ 88 h 174"/>
                <a:gd name="T10" fmla="*/ 23 w 119"/>
                <a:gd name="T11" fmla="*/ 61 h 174"/>
                <a:gd name="T12" fmla="*/ 13 w 119"/>
                <a:gd name="T13" fmla="*/ 30 h 174"/>
                <a:gd name="T14" fmla="*/ 0 w 119"/>
                <a:gd name="T15" fmla="*/ 0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4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44 h 44"/>
                <a:gd name="T2" fmla="*/ 7 w 11"/>
                <a:gd name="T3" fmla="*/ 34 h 44"/>
                <a:gd name="T4" fmla="*/ 11 w 11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5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54 h 54"/>
                <a:gd name="T2" fmla="*/ 10 w 13"/>
                <a:gd name="T3" fmla="*/ 41 h 54"/>
                <a:gd name="T4" fmla="*/ 13 w 13"/>
                <a:gd name="T5" fmla="*/ 23 h 54"/>
                <a:gd name="T6" fmla="*/ 13 w 13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6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64 h 64"/>
                <a:gd name="T2" fmla="*/ 6 w 17"/>
                <a:gd name="T3" fmla="*/ 47 h 64"/>
                <a:gd name="T4" fmla="*/ 17 w 17"/>
                <a:gd name="T5" fmla="*/ 24 h 64"/>
                <a:gd name="T6" fmla="*/ 17 w 17"/>
                <a:gd name="T7" fmla="*/ 0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7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16 w 119"/>
                <a:gd name="T1" fmla="*/ 171 h 171"/>
                <a:gd name="T2" fmla="*/ 119 w 119"/>
                <a:gd name="T3" fmla="*/ 140 h 171"/>
                <a:gd name="T4" fmla="*/ 109 w 119"/>
                <a:gd name="T5" fmla="*/ 109 h 171"/>
                <a:gd name="T6" fmla="*/ 88 w 119"/>
                <a:gd name="T7" fmla="*/ 82 h 171"/>
                <a:gd name="T8" fmla="*/ 75 w 119"/>
                <a:gd name="T9" fmla="*/ 58 h 171"/>
                <a:gd name="T10" fmla="*/ 54 w 119"/>
                <a:gd name="T11" fmla="*/ 41 h 171"/>
                <a:gd name="T12" fmla="*/ 41 w 119"/>
                <a:gd name="T13" fmla="*/ 21 h 171"/>
                <a:gd name="T14" fmla="*/ 13 w 119"/>
                <a:gd name="T15" fmla="*/ 0 h 171"/>
                <a:gd name="T16" fmla="*/ 10 w 119"/>
                <a:gd name="T17" fmla="*/ 24 h 171"/>
                <a:gd name="T18" fmla="*/ 0 w 119"/>
                <a:gd name="T19" fmla="*/ 41 h 171"/>
                <a:gd name="T20" fmla="*/ 0 w 119"/>
                <a:gd name="T21" fmla="*/ 62 h 171"/>
                <a:gd name="T22" fmla="*/ 7 w 119"/>
                <a:gd name="T23" fmla="*/ 89 h 171"/>
                <a:gd name="T24" fmla="*/ 13 w 119"/>
                <a:gd name="T25" fmla="*/ 120 h 171"/>
                <a:gd name="T26" fmla="*/ 30 w 119"/>
                <a:gd name="T27" fmla="*/ 143 h 171"/>
                <a:gd name="T28" fmla="*/ 47 w 119"/>
                <a:gd name="T29" fmla="*/ 157 h 171"/>
                <a:gd name="T30" fmla="*/ 78 w 119"/>
                <a:gd name="T31" fmla="*/ 171 h 171"/>
                <a:gd name="T32" fmla="*/ 95 w 119"/>
                <a:gd name="T33" fmla="*/ 171 h 171"/>
                <a:gd name="T34" fmla="*/ 112 w 119"/>
                <a:gd name="T35" fmla="*/ 171 h 171"/>
                <a:gd name="T36" fmla="*/ 116 w 119"/>
                <a:gd name="T37" fmla="*/ 171 h 1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8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40 h 40"/>
                <a:gd name="T2" fmla="*/ 10 w 13"/>
                <a:gd name="T3" fmla="*/ 23 h 40"/>
                <a:gd name="T4" fmla="*/ 13 w 13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9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58 h 58"/>
                <a:gd name="T2" fmla="*/ 10 w 17"/>
                <a:gd name="T3" fmla="*/ 34 h 58"/>
                <a:gd name="T4" fmla="*/ 17 w 17"/>
                <a:gd name="T5" fmla="*/ 17 h 58"/>
                <a:gd name="T6" fmla="*/ 13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0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27 w 27"/>
                <a:gd name="T1" fmla="*/ 23 h 23"/>
                <a:gd name="T2" fmla="*/ 10 w 27"/>
                <a:gd name="T3" fmla="*/ 13 h 23"/>
                <a:gd name="T4" fmla="*/ 0 w 27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1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38 w 38"/>
                <a:gd name="T1" fmla="*/ 20 h 20"/>
                <a:gd name="T2" fmla="*/ 17 w 38"/>
                <a:gd name="T3" fmla="*/ 10 h 20"/>
                <a:gd name="T4" fmla="*/ 0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2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40 w 40"/>
                <a:gd name="T1" fmla="*/ 7 h 7"/>
                <a:gd name="T2" fmla="*/ 20 w 40"/>
                <a:gd name="T3" fmla="*/ 4 h 7"/>
                <a:gd name="T4" fmla="*/ 0 w 40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3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52 w 52"/>
                <a:gd name="T1" fmla="*/ 7 h 7"/>
                <a:gd name="T2" fmla="*/ 24 w 52"/>
                <a:gd name="T3" fmla="*/ 7 h 7"/>
                <a:gd name="T4" fmla="*/ 0 w 52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4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4 w 54"/>
                <a:gd name="T1" fmla="*/ 10 h 10"/>
                <a:gd name="T2" fmla="*/ 27 w 54"/>
                <a:gd name="T3" fmla="*/ 6 h 10"/>
                <a:gd name="T4" fmla="*/ 0 w 54"/>
                <a:gd name="T5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5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51 w 51"/>
                <a:gd name="T1" fmla="*/ 0 h 4"/>
                <a:gd name="T2" fmla="*/ 27 w 51"/>
                <a:gd name="T3" fmla="*/ 4 h 4"/>
                <a:gd name="T4" fmla="*/ 0 w 51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6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06 w 106"/>
                <a:gd name="T1" fmla="*/ 170 h 170"/>
                <a:gd name="T2" fmla="*/ 82 w 106"/>
                <a:gd name="T3" fmla="*/ 156 h 170"/>
                <a:gd name="T4" fmla="*/ 65 w 106"/>
                <a:gd name="T5" fmla="*/ 139 h 170"/>
                <a:gd name="T6" fmla="*/ 45 w 106"/>
                <a:gd name="T7" fmla="*/ 116 h 170"/>
                <a:gd name="T8" fmla="*/ 31 w 106"/>
                <a:gd name="T9" fmla="*/ 88 h 170"/>
                <a:gd name="T10" fmla="*/ 17 w 106"/>
                <a:gd name="T11" fmla="*/ 58 h 170"/>
                <a:gd name="T12" fmla="*/ 11 w 106"/>
                <a:gd name="T13" fmla="*/ 30 h 170"/>
                <a:gd name="T14" fmla="*/ 0 w 106"/>
                <a:gd name="T15" fmla="*/ 0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7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40 h 40"/>
                <a:gd name="T2" fmla="*/ 7 w 14"/>
                <a:gd name="T3" fmla="*/ 30 h 40"/>
                <a:gd name="T4" fmla="*/ 14 w 14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8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51 h 51"/>
                <a:gd name="T2" fmla="*/ 10 w 17"/>
                <a:gd name="T3" fmla="*/ 37 h 51"/>
                <a:gd name="T4" fmla="*/ 17 w 17"/>
                <a:gd name="T5" fmla="*/ 20 h 51"/>
                <a:gd name="T6" fmla="*/ 17 w 17"/>
                <a:gd name="T7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9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58 h 58"/>
                <a:gd name="T2" fmla="*/ 7 w 17"/>
                <a:gd name="T3" fmla="*/ 41 h 58"/>
                <a:gd name="T4" fmla="*/ 17 w 17"/>
                <a:gd name="T5" fmla="*/ 20 h 58"/>
                <a:gd name="T6" fmla="*/ 17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0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19 w 123"/>
                <a:gd name="T1" fmla="*/ 178 h 181"/>
                <a:gd name="T2" fmla="*/ 123 w 123"/>
                <a:gd name="T3" fmla="*/ 147 h 181"/>
                <a:gd name="T4" fmla="*/ 113 w 123"/>
                <a:gd name="T5" fmla="*/ 116 h 181"/>
                <a:gd name="T6" fmla="*/ 92 w 123"/>
                <a:gd name="T7" fmla="*/ 85 h 181"/>
                <a:gd name="T8" fmla="*/ 75 w 123"/>
                <a:gd name="T9" fmla="*/ 58 h 181"/>
                <a:gd name="T10" fmla="*/ 55 w 123"/>
                <a:gd name="T11" fmla="*/ 41 h 181"/>
                <a:gd name="T12" fmla="*/ 41 w 123"/>
                <a:gd name="T13" fmla="*/ 21 h 181"/>
                <a:gd name="T14" fmla="*/ 10 w 123"/>
                <a:gd name="T15" fmla="*/ 0 h 181"/>
                <a:gd name="T16" fmla="*/ 7 w 123"/>
                <a:gd name="T17" fmla="*/ 24 h 181"/>
                <a:gd name="T18" fmla="*/ 0 w 123"/>
                <a:gd name="T19" fmla="*/ 41 h 181"/>
                <a:gd name="T20" fmla="*/ 0 w 123"/>
                <a:gd name="T21" fmla="*/ 65 h 181"/>
                <a:gd name="T22" fmla="*/ 4 w 123"/>
                <a:gd name="T23" fmla="*/ 92 h 181"/>
                <a:gd name="T24" fmla="*/ 14 w 123"/>
                <a:gd name="T25" fmla="*/ 123 h 181"/>
                <a:gd name="T26" fmla="*/ 27 w 123"/>
                <a:gd name="T27" fmla="*/ 150 h 181"/>
                <a:gd name="T28" fmla="*/ 48 w 123"/>
                <a:gd name="T29" fmla="*/ 164 h 181"/>
                <a:gd name="T30" fmla="*/ 79 w 123"/>
                <a:gd name="T31" fmla="*/ 178 h 181"/>
                <a:gd name="T32" fmla="*/ 99 w 123"/>
                <a:gd name="T33" fmla="*/ 178 h 181"/>
                <a:gd name="T34" fmla="*/ 116 w 123"/>
                <a:gd name="T35" fmla="*/ 181 h 181"/>
                <a:gd name="T36" fmla="*/ 119 w 123"/>
                <a:gd name="T37" fmla="*/ 178 h 1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1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44 h 44"/>
                <a:gd name="T2" fmla="*/ 11 w 14"/>
                <a:gd name="T3" fmla="*/ 27 h 44"/>
                <a:gd name="T4" fmla="*/ 14 w 14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2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58 h 58"/>
                <a:gd name="T2" fmla="*/ 14 w 20"/>
                <a:gd name="T3" fmla="*/ 38 h 58"/>
                <a:gd name="T4" fmla="*/ 20 w 20"/>
                <a:gd name="T5" fmla="*/ 17 h 58"/>
                <a:gd name="T6" fmla="*/ 14 w 20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3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31 w 31"/>
                <a:gd name="T1" fmla="*/ 23 h 23"/>
                <a:gd name="T2" fmla="*/ 14 w 31"/>
                <a:gd name="T3" fmla="*/ 17 h 23"/>
                <a:gd name="T4" fmla="*/ 0 w 3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4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7 w 37"/>
                <a:gd name="T1" fmla="*/ 20 h 20"/>
                <a:gd name="T2" fmla="*/ 13 w 37"/>
                <a:gd name="T3" fmla="*/ 14 h 20"/>
                <a:gd name="T4" fmla="*/ 0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5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41 w 41"/>
                <a:gd name="T1" fmla="*/ 7 h 7"/>
                <a:gd name="T2" fmla="*/ 20 w 41"/>
                <a:gd name="T3" fmla="*/ 3 h 7"/>
                <a:gd name="T4" fmla="*/ 0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6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51 w 51"/>
                <a:gd name="T1" fmla="*/ 7 h 7"/>
                <a:gd name="T2" fmla="*/ 24 w 51"/>
                <a:gd name="T3" fmla="*/ 3 h 7"/>
                <a:gd name="T4" fmla="*/ 0 w 5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7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58 w 58"/>
                <a:gd name="T1" fmla="*/ 11 h 11"/>
                <a:gd name="T2" fmla="*/ 31 w 58"/>
                <a:gd name="T3" fmla="*/ 7 h 11"/>
                <a:gd name="T4" fmla="*/ 0 w 58"/>
                <a:gd name="T5" fmla="*/ 0 h 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8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5 w 55"/>
                <a:gd name="T1" fmla="*/ 3 h 7"/>
                <a:gd name="T2" fmla="*/ 31 w 55"/>
                <a:gd name="T3" fmla="*/ 7 h 7"/>
                <a:gd name="T4" fmla="*/ 0 w 55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9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09 w 109"/>
                <a:gd name="T1" fmla="*/ 177 h 177"/>
                <a:gd name="T2" fmla="*/ 85 w 109"/>
                <a:gd name="T3" fmla="*/ 163 h 177"/>
                <a:gd name="T4" fmla="*/ 65 w 109"/>
                <a:gd name="T5" fmla="*/ 146 h 177"/>
                <a:gd name="T6" fmla="*/ 47 w 109"/>
                <a:gd name="T7" fmla="*/ 119 h 177"/>
                <a:gd name="T8" fmla="*/ 30 w 109"/>
                <a:gd name="T9" fmla="*/ 92 h 177"/>
                <a:gd name="T10" fmla="*/ 17 w 109"/>
                <a:gd name="T11" fmla="*/ 61 h 177"/>
                <a:gd name="T12" fmla="*/ 7 w 109"/>
                <a:gd name="T13" fmla="*/ 30 h 177"/>
                <a:gd name="T14" fmla="*/ 0 w 109"/>
                <a:gd name="T15" fmla="*/ 0 h 1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0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7 w 13"/>
                <a:gd name="T3" fmla="*/ 30 h 44"/>
                <a:gd name="T4" fmla="*/ 13 w 13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1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55 h 55"/>
                <a:gd name="T2" fmla="*/ 10 w 13"/>
                <a:gd name="T3" fmla="*/ 41 h 55"/>
                <a:gd name="T4" fmla="*/ 13 w 13"/>
                <a:gd name="T5" fmla="*/ 24 h 55"/>
                <a:gd name="T6" fmla="*/ 13 w 13"/>
                <a:gd name="T7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2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62 h 62"/>
                <a:gd name="T2" fmla="*/ 3 w 17"/>
                <a:gd name="T3" fmla="*/ 45 h 62"/>
                <a:gd name="T4" fmla="*/ 17 w 17"/>
                <a:gd name="T5" fmla="*/ 21 h 62"/>
                <a:gd name="T6" fmla="*/ 17 w 17"/>
                <a:gd name="T7" fmla="*/ 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3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4 w 72"/>
                <a:gd name="T1" fmla="*/ 154 h 154"/>
                <a:gd name="T2" fmla="*/ 0 w 72"/>
                <a:gd name="T3" fmla="*/ 133 h 154"/>
                <a:gd name="T4" fmla="*/ 0 w 72"/>
                <a:gd name="T5" fmla="*/ 109 h 154"/>
                <a:gd name="T6" fmla="*/ 3 w 72"/>
                <a:gd name="T7" fmla="*/ 82 h 154"/>
                <a:gd name="T8" fmla="*/ 3 w 72"/>
                <a:gd name="T9" fmla="*/ 58 h 154"/>
                <a:gd name="T10" fmla="*/ 14 w 72"/>
                <a:gd name="T11" fmla="*/ 41 h 154"/>
                <a:gd name="T12" fmla="*/ 17 w 72"/>
                <a:gd name="T13" fmla="*/ 24 h 154"/>
                <a:gd name="T14" fmla="*/ 27 w 72"/>
                <a:gd name="T15" fmla="*/ 0 h 154"/>
                <a:gd name="T16" fmla="*/ 41 w 72"/>
                <a:gd name="T17" fmla="*/ 17 h 154"/>
                <a:gd name="T18" fmla="*/ 51 w 72"/>
                <a:gd name="T19" fmla="*/ 28 h 154"/>
                <a:gd name="T20" fmla="*/ 58 w 72"/>
                <a:gd name="T21" fmla="*/ 41 h 154"/>
                <a:gd name="T22" fmla="*/ 68 w 72"/>
                <a:gd name="T23" fmla="*/ 65 h 154"/>
                <a:gd name="T24" fmla="*/ 72 w 72"/>
                <a:gd name="T25" fmla="*/ 89 h 154"/>
                <a:gd name="T26" fmla="*/ 68 w 72"/>
                <a:gd name="T27" fmla="*/ 109 h 154"/>
                <a:gd name="T28" fmla="*/ 61 w 72"/>
                <a:gd name="T29" fmla="*/ 126 h 154"/>
                <a:gd name="T30" fmla="*/ 44 w 72"/>
                <a:gd name="T31" fmla="*/ 143 h 154"/>
                <a:gd name="T32" fmla="*/ 31 w 72"/>
                <a:gd name="T33" fmla="*/ 150 h 154"/>
                <a:gd name="T34" fmla="*/ 17 w 72"/>
                <a:gd name="T35" fmla="*/ 154 h 154"/>
                <a:gd name="T36" fmla="*/ 14 w 72"/>
                <a:gd name="T37" fmla="*/ 154 h 1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4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24 w 24"/>
                <a:gd name="T1" fmla="*/ 24 h 24"/>
                <a:gd name="T2" fmla="*/ 10 w 24"/>
                <a:gd name="T3" fmla="*/ 17 h 24"/>
                <a:gd name="T4" fmla="*/ 0 w 2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5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31 w 31"/>
                <a:gd name="T1" fmla="*/ 37 h 37"/>
                <a:gd name="T2" fmla="*/ 14 w 31"/>
                <a:gd name="T3" fmla="*/ 24 h 37"/>
                <a:gd name="T4" fmla="*/ 3 w 31"/>
                <a:gd name="T5" fmla="*/ 10 h 37"/>
                <a:gd name="T6" fmla="*/ 0 w 31"/>
                <a:gd name="T7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6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10 w 13"/>
                <a:gd name="T3" fmla="*/ 17 h 27"/>
                <a:gd name="T4" fmla="*/ 13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7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13 w 20"/>
                <a:gd name="T3" fmla="*/ 13 h 23"/>
                <a:gd name="T4" fmla="*/ 20 w 20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8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10 w 24"/>
                <a:gd name="T3" fmla="*/ 10 h 17"/>
                <a:gd name="T4" fmla="*/ 24 w 24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9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20 h 20"/>
                <a:gd name="T2" fmla="*/ 17 w 30"/>
                <a:gd name="T3" fmla="*/ 10 h 20"/>
                <a:gd name="T4" fmla="*/ 30 w 30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0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20 h 20"/>
                <a:gd name="T2" fmla="*/ 17 w 34"/>
                <a:gd name="T3" fmla="*/ 10 h 20"/>
                <a:gd name="T4" fmla="*/ 34 w 34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1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0 w 37"/>
                <a:gd name="T3" fmla="*/ 11 h 17"/>
                <a:gd name="T4" fmla="*/ 37 w 37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2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153 h 153"/>
                <a:gd name="T2" fmla="*/ 13 w 24"/>
                <a:gd name="T3" fmla="*/ 136 h 153"/>
                <a:gd name="T4" fmla="*/ 20 w 24"/>
                <a:gd name="T5" fmla="*/ 119 h 153"/>
                <a:gd name="T6" fmla="*/ 24 w 24"/>
                <a:gd name="T7" fmla="*/ 95 h 153"/>
                <a:gd name="T8" fmla="*/ 24 w 24"/>
                <a:gd name="T9" fmla="*/ 71 h 153"/>
                <a:gd name="T10" fmla="*/ 24 w 24"/>
                <a:gd name="T11" fmla="*/ 47 h 153"/>
                <a:gd name="T12" fmla="*/ 20 w 24"/>
                <a:gd name="T13" fmla="*/ 24 h 153"/>
                <a:gd name="T14" fmla="*/ 13 w 24"/>
                <a:gd name="T15" fmla="*/ 0 h 1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3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24 w 24"/>
                <a:gd name="T1" fmla="*/ 27 h 27"/>
                <a:gd name="T2" fmla="*/ 17 w 24"/>
                <a:gd name="T3" fmla="*/ 20 h 27"/>
                <a:gd name="T4" fmla="*/ 0 w 24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4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31 w 31"/>
                <a:gd name="T1" fmla="*/ 34 h 34"/>
                <a:gd name="T2" fmla="*/ 17 w 31"/>
                <a:gd name="T3" fmla="*/ 27 h 34"/>
                <a:gd name="T4" fmla="*/ 11 w 31"/>
                <a:gd name="T5" fmla="*/ 17 h 34"/>
                <a:gd name="T6" fmla="*/ 0 w 31"/>
                <a:gd name="T7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5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5 w 35"/>
                <a:gd name="T1" fmla="*/ 41 h 41"/>
                <a:gd name="T2" fmla="*/ 24 w 35"/>
                <a:gd name="T3" fmla="*/ 31 h 41"/>
                <a:gd name="T4" fmla="*/ 7 w 35"/>
                <a:gd name="T5" fmla="*/ 17 h 41"/>
                <a:gd name="T6" fmla="*/ 0 w 35"/>
                <a:gd name="T7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6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5 w 82"/>
                <a:gd name="T1" fmla="*/ 120 h 120"/>
                <a:gd name="T2" fmla="*/ 48 w 82"/>
                <a:gd name="T3" fmla="*/ 110 h 120"/>
                <a:gd name="T4" fmla="*/ 34 w 82"/>
                <a:gd name="T5" fmla="*/ 92 h 120"/>
                <a:gd name="T6" fmla="*/ 24 w 82"/>
                <a:gd name="T7" fmla="*/ 72 h 120"/>
                <a:gd name="T8" fmla="*/ 14 w 82"/>
                <a:gd name="T9" fmla="*/ 55 h 120"/>
                <a:gd name="T10" fmla="*/ 10 w 82"/>
                <a:gd name="T11" fmla="*/ 38 h 120"/>
                <a:gd name="T12" fmla="*/ 4 w 82"/>
                <a:gd name="T13" fmla="*/ 21 h 120"/>
                <a:gd name="T14" fmla="*/ 0 w 82"/>
                <a:gd name="T15" fmla="*/ 0 h 120"/>
                <a:gd name="T16" fmla="*/ 14 w 82"/>
                <a:gd name="T17" fmla="*/ 7 h 120"/>
                <a:gd name="T18" fmla="*/ 27 w 82"/>
                <a:gd name="T19" fmla="*/ 11 h 120"/>
                <a:gd name="T20" fmla="*/ 41 w 82"/>
                <a:gd name="T21" fmla="*/ 17 h 120"/>
                <a:gd name="T22" fmla="*/ 55 w 82"/>
                <a:gd name="T23" fmla="*/ 31 h 120"/>
                <a:gd name="T24" fmla="*/ 68 w 82"/>
                <a:gd name="T25" fmla="*/ 48 h 120"/>
                <a:gd name="T26" fmla="*/ 79 w 82"/>
                <a:gd name="T27" fmla="*/ 65 h 120"/>
                <a:gd name="T28" fmla="*/ 82 w 82"/>
                <a:gd name="T29" fmla="*/ 79 h 120"/>
                <a:gd name="T30" fmla="*/ 79 w 82"/>
                <a:gd name="T31" fmla="*/ 99 h 120"/>
                <a:gd name="T32" fmla="*/ 72 w 82"/>
                <a:gd name="T33" fmla="*/ 110 h 120"/>
                <a:gd name="T34" fmla="*/ 68 w 82"/>
                <a:gd name="T35" fmla="*/ 120 h 120"/>
                <a:gd name="T36" fmla="*/ 65 w 82"/>
                <a:gd name="T37" fmla="*/ 120 h 1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7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27 w 27"/>
                <a:gd name="T1" fmla="*/ 7 h 7"/>
                <a:gd name="T2" fmla="*/ 13 w 27"/>
                <a:gd name="T3" fmla="*/ 7 h 7"/>
                <a:gd name="T4" fmla="*/ 0 w 27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8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38 w 38"/>
                <a:gd name="T1" fmla="*/ 17 h 17"/>
                <a:gd name="T2" fmla="*/ 21 w 38"/>
                <a:gd name="T3" fmla="*/ 14 h 17"/>
                <a:gd name="T4" fmla="*/ 7 w 38"/>
                <a:gd name="T5" fmla="*/ 11 h 17"/>
                <a:gd name="T6" fmla="*/ 0 w 38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9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24 h 24"/>
                <a:gd name="T2" fmla="*/ 3 w 3"/>
                <a:gd name="T3" fmla="*/ 13 h 24"/>
                <a:gd name="T4" fmla="*/ 0 w 3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0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7 w 7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1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7 w 13"/>
                <a:gd name="T3" fmla="*/ 14 h 27"/>
                <a:gd name="T4" fmla="*/ 13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2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10 w 13"/>
                <a:gd name="T3" fmla="*/ 13 h 30"/>
                <a:gd name="T4" fmla="*/ 13 w 13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3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10 w 17"/>
                <a:gd name="T3" fmla="*/ 17 h 27"/>
                <a:gd name="T4" fmla="*/ 17 w 17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4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5 w 65"/>
                <a:gd name="T1" fmla="*/ 123 h 123"/>
                <a:gd name="T2" fmla="*/ 65 w 65"/>
                <a:gd name="T3" fmla="*/ 106 h 123"/>
                <a:gd name="T4" fmla="*/ 62 w 65"/>
                <a:gd name="T5" fmla="*/ 89 h 123"/>
                <a:gd name="T6" fmla="*/ 55 w 65"/>
                <a:gd name="T7" fmla="*/ 69 h 123"/>
                <a:gd name="T8" fmla="*/ 45 w 65"/>
                <a:gd name="T9" fmla="*/ 52 h 123"/>
                <a:gd name="T10" fmla="*/ 31 w 65"/>
                <a:gd name="T11" fmla="*/ 35 h 123"/>
                <a:gd name="T12" fmla="*/ 17 w 65"/>
                <a:gd name="T13" fmla="*/ 17 h 123"/>
                <a:gd name="T14" fmla="*/ 0 w 65"/>
                <a:gd name="T15" fmla="*/ 0 h 1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5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30 w 30"/>
                <a:gd name="T1" fmla="*/ 14 h 14"/>
                <a:gd name="T2" fmla="*/ 20 w 30"/>
                <a:gd name="T3" fmla="*/ 11 h 14"/>
                <a:gd name="T4" fmla="*/ 0 w 30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6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38 w 38"/>
                <a:gd name="T1" fmla="*/ 10 h 10"/>
                <a:gd name="T2" fmla="*/ 24 w 38"/>
                <a:gd name="T3" fmla="*/ 10 h 10"/>
                <a:gd name="T4" fmla="*/ 14 w 38"/>
                <a:gd name="T5" fmla="*/ 7 h 10"/>
                <a:gd name="T6" fmla="*/ 0 w 38"/>
                <a:gd name="T7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7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41 w 41"/>
                <a:gd name="T1" fmla="*/ 17 h 17"/>
                <a:gd name="T2" fmla="*/ 31 w 41"/>
                <a:gd name="T3" fmla="*/ 14 h 17"/>
                <a:gd name="T4" fmla="*/ 13 w 41"/>
                <a:gd name="T5" fmla="*/ 11 h 17"/>
                <a:gd name="T6" fmla="*/ 0 w 41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8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9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0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1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2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3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4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5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6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7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8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9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0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7 w 95"/>
                <a:gd name="T1" fmla="*/ 197 h 197"/>
                <a:gd name="T2" fmla="*/ 3 w 95"/>
                <a:gd name="T3" fmla="*/ 167 h 197"/>
                <a:gd name="T4" fmla="*/ 0 w 95"/>
                <a:gd name="T5" fmla="*/ 136 h 197"/>
                <a:gd name="T6" fmla="*/ 7 w 95"/>
                <a:gd name="T7" fmla="*/ 102 h 197"/>
                <a:gd name="T8" fmla="*/ 13 w 95"/>
                <a:gd name="T9" fmla="*/ 75 h 197"/>
                <a:gd name="T10" fmla="*/ 24 w 95"/>
                <a:gd name="T11" fmla="*/ 51 h 197"/>
                <a:gd name="T12" fmla="*/ 30 w 95"/>
                <a:gd name="T13" fmla="*/ 27 h 197"/>
                <a:gd name="T14" fmla="*/ 47 w 95"/>
                <a:gd name="T15" fmla="*/ 0 h 197"/>
                <a:gd name="T16" fmla="*/ 61 w 95"/>
                <a:gd name="T17" fmla="*/ 20 h 197"/>
                <a:gd name="T18" fmla="*/ 78 w 95"/>
                <a:gd name="T19" fmla="*/ 34 h 197"/>
                <a:gd name="T20" fmla="*/ 85 w 95"/>
                <a:gd name="T21" fmla="*/ 54 h 197"/>
                <a:gd name="T22" fmla="*/ 92 w 95"/>
                <a:gd name="T23" fmla="*/ 82 h 197"/>
                <a:gd name="T24" fmla="*/ 95 w 95"/>
                <a:gd name="T25" fmla="*/ 116 h 197"/>
                <a:gd name="T26" fmla="*/ 92 w 95"/>
                <a:gd name="T27" fmla="*/ 143 h 197"/>
                <a:gd name="T28" fmla="*/ 82 w 95"/>
                <a:gd name="T29" fmla="*/ 163 h 197"/>
                <a:gd name="T30" fmla="*/ 58 w 95"/>
                <a:gd name="T31" fmla="*/ 184 h 197"/>
                <a:gd name="T32" fmla="*/ 37 w 95"/>
                <a:gd name="T33" fmla="*/ 191 h 197"/>
                <a:gd name="T34" fmla="*/ 20 w 95"/>
                <a:gd name="T35" fmla="*/ 197 h 197"/>
                <a:gd name="T36" fmla="*/ 17 w 95"/>
                <a:gd name="T37" fmla="*/ 197 h 1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1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30 w 30"/>
                <a:gd name="T1" fmla="*/ 34 h 34"/>
                <a:gd name="T2" fmla="*/ 13 w 30"/>
                <a:gd name="T3" fmla="*/ 24 h 34"/>
                <a:gd name="T4" fmla="*/ 0 w 30"/>
                <a:gd name="T5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2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4 w 34"/>
                <a:gd name="T1" fmla="*/ 54 h 54"/>
                <a:gd name="T2" fmla="*/ 13 w 34"/>
                <a:gd name="T3" fmla="*/ 34 h 54"/>
                <a:gd name="T4" fmla="*/ 0 w 34"/>
                <a:gd name="T5" fmla="*/ 17 h 54"/>
                <a:gd name="T6" fmla="*/ 0 w 34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3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13 w 20"/>
                <a:gd name="T3" fmla="*/ 17 h 31"/>
                <a:gd name="T4" fmla="*/ 20 w 20"/>
                <a:gd name="T5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4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7 w 27"/>
                <a:gd name="T3" fmla="*/ 17 h 30"/>
                <a:gd name="T4" fmla="*/ 27 w 27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5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21 w 38"/>
                <a:gd name="T3" fmla="*/ 10 h 20"/>
                <a:gd name="T4" fmla="*/ 38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6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24 w 44"/>
                <a:gd name="T3" fmla="*/ 14 h 24"/>
                <a:gd name="T4" fmla="*/ 44 w 4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7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4 w 48"/>
                <a:gd name="T3" fmla="*/ 17 h 27"/>
                <a:gd name="T4" fmla="*/ 48 w 48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8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4 w 48"/>
                <a:gd name="T3" fmla="*/ 14 h 21"/>
                <a:gd name="T4" fmla="*/ 48 w 48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9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201 h 201"/>
                <a:gd name="T2" fmla="*/ 17 w 41"/>
                <a:gd name="T3" fmla="*/ 180 h 201"/>
                <a:gd name="T4" fmla="*/ 27 w 41"/>
                <a:gd name="T5" fmla="*/ 157 h 201"/>
                <a:gd name="T6" fmla="*/ 34 w 41"/>
                <a:gd name="T7" fmla="*/ 129 h 201"/>
                <a:gd name="T8" fmla="*/ 37 w 41"/>
                <a:gd name="T9" fmla="*/ 99 h 201"/>
                <a:gd name="T10" fmla="*/ 41 w 41"/>
                <a:gd name="T11" fmla="*/ 65 h 201"/>
                <a:gd name="T12" fmla="*/ 37 w 41"/>
                <a:gd name="T13" fmla="*/ 34 h 201"/>
                <a:gd name="T14" fmla="*/ 30 w 41"/>
                <a:gd name="T15" fmla="*/ 0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0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28 w 28"/>
                <a:gd name="T1" fmla="*/ 37 h 37"/>
                <a:gd name="T2" fmla="*/ 17 w 28"/>
                <a:gd name="T3" fmla="*/ 27 h 37"/>
                <a:gd name="T4" fmla="*/ 0 w 28"/>
                <a:gd name="T5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1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38 w 38"/>
                <a:gd name="T1" fmla="*/ 47 h 47"/>
                <a:gd name="T2" fmla="*/ 21 w 38"/>
                <a:gd name="T3" fmla="*/ 37 h 47"/>
                <a:gd name="T4" fmla="*/ 10 w 38"/>
                <a:gd name="T5" fmla="*/ 24 h 47"/>
                <a:gd name="T6" fmla="*/ 0 w 38"/>
                <a:gd name="T7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2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41 w 41"/>
                <a:gd name="T1" fmla="*/ 54 h 54"/>
                <a:gd name="T2" fmla="*/ 27 w 41"/>
                <a:gd name="T3" fmla="*/ 37 h 54"/>
                <a:gd name="T4" fmla="*/ 7 w 41"/>
                <a:gd name="T5" fmla="*/ 20 h 54"/>
                <a:gd name="T6" fmla="*/ 0 w 4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3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4 w 130"/>
                <a:gd name="T1" fmla="*/ 171 h 174"/>
                <a:gd name="T2" fmla="*/ 0 w 130"/>
                <a:gd name="T3" fmla="*/ 140 h 174"/>
                <a:gd name="T4" fmla="*/ 14 w 130"/>
                <a:gd name="T5" fmla="*/ 109 h 174"/>
                <a:gd name="T6" fmla="*/ 34 w 130"/>
                <a:gd name="T7" fmla="*/ 82 h 174"/>
                <a:gd name="T8" fmla="*/ 51 w 130"/>
                <a:gd name="T9" fmla="*/ 55 h 174"/>
                <a:gd name="T10" fmla="*/ 75 w 130"/>
                <a:gd name="T11" fmla="*/ 38 h 174"/>
                <a:gd name="T12" fmla="*/ 92 w 130"/>
                <a:gd name="T13" fmla="*/ 21 h 174"/>
                <a:gd name="T14" fmla="*/ 120 w 130"/>
                <a:gd name="T15" fmla="*/ 0 h 174"/>
                <a:gd name="T16" fmla="*/ 123 w 130"/>
                <a:gd name="T17" fmla="*/ 24 h 174"/>
                <a:gd name="T18" fmla="*/ 130 w 130"/>
                <a:gd name="T19" fmla="*/ 41 h 174"/>
                <a:gd name="T20" fmla="*/ 130 w 130"/>
                <a:gd name="T21" fmla="*/ 65 h 174"/>
                <a:gd name="T22" fmla="*/ 123 w 130"/>
                <a:gd name="T23" fmla="*/ 92 h 174"/>
                <a:gd name="T24" fmla="*/ 109 w 130"/>
                <a:gd name="T25" fmla="*/ 123 h 174"/>
                <a:gd name="T26" fmla="*/ 96 w 130"/>
                <a:gd name="T27" fmla="*/ 150 h 174"/>
                <a:gd name="T28" fmla="*/ 75 w 130"/>
                <a:gd name="T29" fmla="*/ 164 h 174"/>
                <a:gd name="T30" fmla="*/ 45 w 130"/>
                <a:gd name="T31" fmla="*/ 174 h 174"/>
                <a:gd name="T32" fmla="*/ 24 w 130"/>
                <a:gd name="T33" fmla="*/ 174 h 174"/>
                <a:gd name="T34" fmla="*/ 4 w 130"/>
                <a:gd name="T35" fmla="*/ 174 h 174"/>
                <a:gd name="T36" fmla="*/ 4 w 130"/>
                <a:gd name="T37" fmla="*/ 171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4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10 w 10"/>
                <a:gd name="T1" fmla="*/ 41 h 41"/>
                <a:gd name="T2" fmla="*/ 3 w 10"/>
                <a:gd name="T3" fmla="*/ 27 h 41"/>
                <a:gd name="T4" fmla="*/ 0 w 10"/>
                <a:gd name="T5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5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17 w 17"/>
                <a:gd name="T1" fmla="*/ 61 h 61"/>
                <a:gd name="T2" fmla="*/ 7 w 17"/>
                <a:gd name="T3" fmla="*/ 37 h 61"/>
                <a:gd name="T4" fmla="*/ 0 w 17"/>
                <a:gd name="T5" fmla="*/ 17 h 61"/>
                <a:gd name="T6" fmla="*/ 7 w 17"/>
                <a:gd name="T7" fmla="*/ 0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6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23 h 23"/>
                <a:gd name="T2" fmla="*/ 20 w 34"/>
                <a:gd name="T3" fmla="*/ 17 h 23"/>
                <a:gd name="T4" fmla="*/ 34 w 34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7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4 w 41"/>
                <a:gd name="T3" fmla="*/ 14 h 21"/>
                <a:gd name="T4" fmla="*/ 41 w 4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8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3 h 3"/>
                <a:gd name="T2" fmla="*/ 20 w 41"/>
                <a:gd name="T3" fmla="*/ 3 h 3"/>
                <a:gd name="T4" fmla="*/ 41 w 41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9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6 h 6"/>
                <a:gd name="T2" fmla="*/ 23 w 47"/>
                <a:gd name="T3" fmla="*/ 6 h 6"/>
                <a:gd name="T4" fmla="*/ 47 w 47"/>
                <a:gd name="T5" fmla="*/ 0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0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4 h 4"/>
                <a:gd name="T2" fmla="*/ 27 w 58"/>
                <a:gd name="T3" fmla="*/ 4 h 4"/>
                <a:gd name="T4" fmla="*/ 58 w 58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1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7 w 54"/>
                <a:gd name="T3" fmla="*/ 3 h 3"/>
                <a:gd name="T4" fmla="*/ 54 w 54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2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174 h 174"/>
                <a:gd name="T2" fmla="*/ 24 w 120"/>
                <a:gd name="T3" fmla="*/ 157 h 174"/>
                <a:gd name="T4" fmla="*/ 45 w 120"/>
                <a:gd name="T5" fmla="*/ 139 h 174"/>
                <a:gd name="T6" fmla="*/ 65 w 120"/>
                <a:gd name="T7" fmla="*/ 116 h 174"/>
                <a:gd name="T8" fmla="*/ 82 w 120"/>
                <a:gd name="T9" fmla="*/ 88 h 174"/>
                <a:gd name="T10" fmla="*/ 96 w 120"/>
                <a:gd name="T11" fmla="*/ 61 h 174"/>
                <a:gd name="T12" fmla="*/ 109 w 120"/>
                <a:gd name="T13" fmla="*/ 30 h 174"/>
                <a:gd name="T14" fmla="*/ 120 w 120"/>
                <a:gd name="T15" fmla="*/ 0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3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44 h 44"/>
                <a:gd name="T2" fmla="*/ 4 w 11"/>
                <a:gd name="T3" fmla="*/ 34 h 44"/>
                <a:gd name="T4" fmla="*/ 0 w 11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4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54 h 54"/>
                <a:gd name="T2" fmla="*/ 0 w 11"/>
                <a:gd name="T3" fmla="*/ 41 h 54"/>
                <a:gd name="T4" fmla="*/ 0 w 11"/>
                <a:gd name="T5" fmla="*/ 23 h 54"/>
                <a:gd name="T6" fmla="*/ 0 w 1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5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17 w 17"/>
                <a:gd name="T1" fmla="*/ 64 h 64"/>
                <a:gd name="T2" fmla="*/ 10 w 17"/>
                <a:gd name="T3" fmla="*/ 47 h 64"/>
                <a:gd name="T4" fmla="*/ 0 w 17"/>
                <a:gd name="T5" fmla="*/ 24 h 64"/>
                <a:gd name="T6" fmla="*/ 0 w 17"/>
                <a:gd name="T7" fmla="*/ 0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6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498 w 498"/>
                <a:gd name="T3" fmla="*/ 0 h 521"/>
                <a:gd name="T4" fmla="*/ 498 w 498"/>
                <a:gd name="T5" fmla="*/ 330 h 521"/>
                <a:gd name="T6" fmla="*/ 491 w 498"/>
                <a:gd name="T7" fmla="*/ 358 h 521"/>
                <a:gd name="T8" fmla="*/ 474 w 498"/>
                <a:gd name="T9" fmla="*/ 388 h 521"/>
                <a:gd name="T10" fmla="*/ 447 w 498"/>
                <a:gd name="T11" fmla="*/ 436 h 521"/>
                <a:gd name="T12" fmla="*/ 392 w 498"/>
                <a:gd name="T13" fmla="*/ 480 h 521"/>
                <a:gd name="T14" fmla="*/ 324 w 498"/>
                <a:gd name="T15" fmla="*/ 507 h 521"/>
                <a:gd name="T16" fmla="*/ 287 w 498"/>
                <a:gd name="T17" fmla="*/ 518 h 521"/>
                <a:gd name="T18" fmla="*/ 246 w 498"/>
                <a:gd name="T19" fmla="*/ 521 h 521"/>
                <a:gd name="T20" fmla="*/ 198 w 498"/>
                <a:gd name="T21" fmla="*/ 518 h 521"/>
                <a:gd name="T22" fmla="*/ 157 w 498"/>
                <a:gd name="T23" fmla="*/ 507 h 521"/>
                <a:gd name="T24" fmla="*/ 103 w 498"/>
                <a:gd name="T25" fmla="*/ 480 h 521"/>
                <a:gd name="T26" fmla="*/ 55 w 498"/>
                <a:gd name="T27" fmla="*/ 446 h 521"/>
                <a:gd name="T28" fmla="*/ 17 w 498"/>
                <a:gd name="T29" fmla="*/ 388 h 521"/>
                <a:gd name="T30" fmla="*/ 7 w 498"/>
                <a:gd name="T31" fmla="*/ 364 h 521"/>
                <a:gd name="T32" fmla="*/ 0 w 498"/>
                <a:gd name="T33" fmla="*/ 337 h 521"/>
                <a:gd name="T34" fmla="*/ 0 w 498"/>
                <a:gd name="T35" fmla="*/ 293 h 521"/>
                <a:gd name="T36" fmla="*/ 0 w 498"/>
                <a:gd name="T37" fmla="*/ 0 h 5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7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306 h 521"/>
                <a:gd name="T4" fmla="*/ 0 w 498"/>
                <a:gd name="T5" fmla="*/ 320 h 521"/>
                <a:gd name="T6" fmla="*/ 4 w 498"/>
                <a:gd name="T7" fmla="*/ 347 h 521"/>
                <a:gd name="T8" fmla="*/ 11 w 498"/>
                <a:gd name="T9" fmla="*/ 371 h 521"/>
                <a:gd name="T10" fmla="*/ 28 w 498"/>
                <a:gd name="T11" fmla="*/ 402 h 521"/>
                <a:gd name="T12" fmla="*/ 41 w 498"/>
                <a:gd name="T13" fmla="*/ 426 h 521"/>
                <a:gd name="T14" fmla="*/ 65 w 498"/>
                <a:gd name="T15" fmla="*/ 453 h 521"/>
                <a:gd name="T16" fmla="*/ 96 w 498"/>
                <a:gd name="T17" fmla="*/ 473 h 521"/>
                <a:gd name="T18" fmla="*/ 133 w 498"/>
                <a:gd name="T19" fmla="*/ 497 h 521"/>
                <a:gd name="T20" fmla="*/ 188 w 498"/>
                <a:gd name="T21" fmla="*/ 514 h 521"/>
                <a:gd name="T22" fmla="*/ 229 w 498"/>
                <a:gd name="T23" fmla="*/ 518 h 521"/>
                <a:gd name="T24" fmla="*/ 249 w 498"/>
                <a:gd name="T25" fmla="*/ 521 h 521"/>
                <a:gd name="T26" fmla="*/ 290 w 498"/>
                <a:gd name="T27" fmla="*/ 518 h 521"/>
                <a:gd name="T28" fmla="*/ 331 w 498"/>
                <a:gd name="T29" fmla="*/ 507 h 521"/>
                <a:gd name="T30" fmla="*/ 382 w 498"/>
                <a:gd name="T31" fmla="*/ 487 h 521"/>
                <a:gd name="T32" fmla="*/ 416 w 498"/>
                <a:gd name="T33" fmla="*/ 463 h 521"/>
                <a:gd name="T34" fmla="*/ 450 w 498"/>
                <a:gd name="T35" fmla="*/ 433 h 521"/>
                <a:gd name="T36" fmla="*/ 471 w 498"/>
                <a:gd name="T37" fmla="*/ 402 h 521"/>
                <a:gd name="T38" fmla="*/ 488 w 498"/>
                <a:gd name="T39" fmla="*/ 361 h 521"/>
                <a:gd name="T40" fmla="*/ 498 w 498"/>
                <a:gd name="T41" fmla="*/ 327 h 521"/>
                <a:gd name="T42" fmla="*/ 498 w 498"/>
                <a:gd name="T43" fmla="*/ 306 h 521"/>
                <a:gd name="T44" fmla="*/ 498 w 498"/>
                <a:gd name="T45" fmla="*/ 0 h 521"/>
                <a:gd name="T46" fmla="*/ 0 w 498"/>
                <a:gd name="T47" fmla="*/ 0 h 5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8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55 w 341"/>
                <a:gd name="T1" fmla="*/ 20 h 146"/>
                <a:gd name="T2" fmla="*/ 75 w 341"/>
                <a:gd name="T3" fmla="*/ 14 h 146"/>
                <a:gd name="T4" fmla="*/ 109 w 341"/>
                <a:gd name="T5" fmla="*/ 7 h 146"/>
                <a:gd name="T6" fmla="*/ 143 w 341"/>
                <a:gd name="T7" fmla="*/ 3 h 146"/>
                <a:gd name="T8" fmla="*/ 181 w 341"/>
                <a:gd name="T9" fmla="*/ 0 h 146"/>
                <a:gd name="T10" fmla="*/ 228 w 341"/>
                <a:gd name="T11" fmla="*/ 3 h 146"/>
                <a:gd name="T12" fmla="*/ 259 w 341"/>
                <a:gd name="T13" fmla="*/ 7 h 146"/>
                <a:gd name="T14" fmla="*/ 300 w 341"/>
                <a:gd name="T15" fmla="*/ 14 h 146"/>
                <a:gd name="T16" fmla="*/ 341 w 341"/>
                <a:gd name="T17" fmla="*/ 24 h 146"/>
                <a:gd name="T18" fmla="*/ 276 w 341"/>
                <a:gd name="T19" fmla="*/ 41 h 146"/>
                <a:gd name="T20" fmla="*/ 317 w 341"/>
                <a:gd name="T21" fmla="*/ 71 h 146"/>
                <a:gd name="T22" fmla="*/ 259 w 341"/>
                <a:gd name="T23" fmla="*/ 75 h 146"/>
                <a:gd name="T24" fmla="*/ 296 w 341"/>
                <a:gd name="T25" fmla="*/ 102 h 146"/>
                <a:gd name="T26" fmla="*/ 242 w 341"/>
                <a:gd name="T27" fmla="*/ 112 h 146"/>
                <a:gd name="T28" fmla="*/ 279 w 341"/>
                <a:gd name="T29" fmla="*/ 140 h 146"/>
                <a:gd name="T30" fmla="*/ 211 w 341"/>
                <a:gd name="T31" fmla="*/ 136 h 146"/>
                <a:gd name="T32" fmla="*/ 157 w 341"/>
                <a:gd name="T33" fmla="*/ 133 h 146"/>
                <a:gd name="T34" fmla="*/ 95 w 341"/>
                <a:gd name="T35" fmla="*/ 133 h 146"/>
                <a:gd name="T36" fmla="*/ 48 w 341"/>
                <a:gd name="T37" fmla="*/ 140 h 146"/>
                <a:gd name="T38" fmla="*/ 0 w 341"/>
                <a:gd name="T39" fmla="*/ 146 h 146"/>
                <a:gd name="T40" fmla="*/ 55 w 341"/>
                <a:gd name="T41" fmla="*/ 20 h 1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9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13 w 136"/>
                <a:gd name="T1" fmla="*/ 0 h 92"/>
                <a:gd name="T2" fmla="*/ 85 w 136"/>
                <a:gd name="T3" fmla="*/ 27 h 92"/>
                <a:gd name="T4" fmla="*/ 92 w 136"/>
                <a:gd name="T5" fmla="*/ 34 h 92"/>
                <a:gd name="T6" fmla="*/ 136 w 136"/>
                <a:gd name="T7" fmla="*/ 27 h 92"/>
                <a:gd name="T8" fmla="*/ 123 w 136"/>
                <a:gd name="T9" fmla="*/ 72 h 92"/>
                <a:gd name="T10" fmla="*/ 82 w 136"/>
                <a:gd name="T11" fmla="*/ 58 h 92"/>
                <a:gd name="T12" fmla="*/ 75 w 136"/>
                <a:gd name="T13" fmla="*/ 62 h 92"/>
                <a:gd name="T14" fmla="*/ 92 w 136"/>
                <a:gd name="T15" fmla="*/ 89 h 92"/>
                <a:gd name="T16" fmla="*/ 17 w 136"/>
                <a:gd name="T17" fmla="*/ 92 h 92"/>
                <a:gd name="T18" fmla="*/ 48 w 136"/>
                <a:gd name="T19" fmla="*/ 65 h 92"/>
                <a:gd name="T20" fmla="*/ 41 w 136"/>
                <a:gd name="T21" fmla="*/ 55 h 92"/>
                <a:gd name="T22" fmla="*/ 0 w 136"/>
                <a:gd name="T23" fmla="*/ 75 h 92"/>
                <a:gd name="T24" fmla="*/ 21 w 136"/>
                <a:gd name="T25" fmla="*/ 27 h 92"/>
                <a:gd name="T26" fmla="*/ 48 w 136"/>
                <a:gd name="T27" fmla="*/ 38 h 92"/>
                <a:gd name="T28" fmla="*/ 62 w 136"/>
                <a:gd name="T29" fmla="*/ 27 h 92"/>
                <a:gd name="T30" fmla="*/ 41 w 136"/>
                <a:gd name="T31" fmla="*/ 4 h 92"/>
                <a:gd name="T32" fmla="*/ 113 w 136"/>
                <a:gd name="T33" fmla="*/ 0 h 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0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33 w 133"/>
                <a:gd name="T1" fmla="*/ 3 h 279"/>
                <a:gd name="T2" fmla="*/ 17 w 133"/>
                <a:gd name="T3" fmla="*/ 279 h 279"/>
                <a:gd name="T4" fmla="*/ 0 w 133"/>
                <a:gd name="T5" fmla="*/ 279 h 279"/>
                <a:gd name="T6" fmla="*/ 116 w 133"/>
                <a:gd name="T7" fmla="*/ 0 h 279"/>
                <a:gd name="T8" fmla="*/ 130 w 133"/>
                <a:gd name="T9" fmla="*/ 0 h 279"/>
                <a:gd name="T10" fmla="*/ 133 w 133"/>
                <a:gd name="T11" fmla="*/ 3 h 27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1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51 w 72"/>
                <a:gd name="T1" fmla="*/ 0 h 105"/>
                <a:gd name="T2" fmla="*/ 24 w 72"/>
                <a:gd name="T3" fmla="*/ 20 h 105"/>
                <a:gd name="T4" fmla="*/ 7 w 72"/>
                <a:gd name="T5" fmla="*/ 40 h 105"/>
                <a:gd name="T6" fmla="*/ 0 w 72"/>
                <a:gd name="T7" fmla="*/ 68 h 105"/>
                <a:gd name="T8" fmla="*/ 4 w 72"/>
                <a:gd name="T9" fmla="*/ 92 h 105"/>
                <a:gd name="T10" fmla="*/ 14 w 72"/>
                <a:gd name="T11" fmla="*/ 105 h 105"/>
                <a:gd name="T12" fmla="*/ 24 w 72"/>
                <a:gd name="T13" fmla="*/ 81 h 105"/>
                <a:gd name="T14" fmla="*/ 34 w 72"/>
                <a:gd name="T15" fmla="*/ 71 h 105"/>
                <a:gd name="T16" fmla="*/ 48 w 72"/>
                <a:gd name="T17" fmla="*/ 71 h 105"/>
                <a:gd name="T18" fmla="*/ 61 w 72"/>
                <a:gd name="T19" fmla="*/ 75 h 105"/>
                <a:gd name="T20" fmla="*/ 72 w 72"/>
                <a:gd name="T21" fmla="*/ 57 h 105"/>
                <a:gd name="T22" fmla="*/ 55 w 72"/>
                <a:gd name="T23" fmla="*/ 44 h 105"/>
                <a:gd name="T24" fmla="*/ 48 w 72"/>
                <a:gd name="T25" fmla="*/ 30 h 105"/>
                <a:gd name="T26" fmla="*/ 44 w 72"/>
                <a:gd name="T27" fmla="*/ 17 h 105"/>
                <a:gd name="T28" fmla="*/ 55 w 72"/>
                <a:gd name="T29" fmla="*/ 0 h 105"/>
                <a:gd name="T30" fmla="*/ 51 w 72"/>
                <a:gd name="T31" fmla="*/ 0 h 1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2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75 h 75"/>
                <a:gd name="T2" fmla="*/ 4 w 51"/>
                <a:gd name="T3" fmla="*/ 28 h 75"/>
                <a:gd name="T4" fmla="*/ 48 w 51"/>
                <a:gd name="T5" fmla="*/ 0 h 75"/>
                <a:gd name="T6" fmla="*/ 51 w 51"/>
                <a:gd name="T7" fmla="*/ 41 h 75"/>
                <a:gd name="T8" fmla="*/ 17 w 51"/>
                <a:gd name="T9" fmla="*/ 72 h 75"/>
                <a:gd name="T10" fmla="*/ 0 w 51"/>
                <a:gd name="T11" fmla="*/ 75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3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4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1 w 89"/>
                <a:gd name="T3" fmla="*/ 31 h 78"/>
                <a:gd name="T4" fmla="*/ 41 w 89"/>
                <a:gd name="T5" fmla="*/ 55 h 78"/>
                <a:gd name="T6" fmla="*/ 62 w 89"/>
                <a:gd name="T7" fmla="*/ 72 h 78"/>
                <a:gd name="T8" fmla="*/ 75 w 89"/>
                <a:gd name="T9" fmla="*/ 78 h 78"/>
                <a:gd name="T10" fmla="*/ 82 w 89"/>
                <a:gd name="T11" fmla="*/ 72 h 78"/>
                <a:gd name="T12" fmla="*/ 89 w 89"/>
                <a:gd name="T13" fmla="*/ 65 h 78"/>
                <a:gd name="T14" fmla="*/ 65 w 89"/>
                <a:gd name="T15" fmla="*/ 41 h 78"/>
                <a:gd name="T16" fmla="*/ 41 w 89"/>
                <a:gd name="T17" fmla="*/ 17 h 78"/>
                <a:gd name="T18" fmla="*/ 28 w 89"/>
                <a:gd name="T19" fmla="*/ 3 h 78"/>
                <a:gd name="T20" fmla="*/ 17 w 89"/>
                <a:gd name="T21" fmla="*/ 0 h 78"/>
                <a:gd name="T22" fmla="*/ 7 w 89"/>
                <a:gd name="T23" fmla="*/ 0 h 78"/>
                <a:gd name="T24" fmla="*/ 0 w 89"/>
                <a:gd name="T25" fmla="*/ 7 h 7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5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24 w 86"/>
                <a:gd name="T1" fmla="*/ 4 h 89"/>
                <a:gd name="T2" fmla="*/ 14 w 86"/>
                <a:gd name="T3" fmla="*/ 0 h 89"/>
                <a:gd name="T4" fmla="*/ 4 w 86"/>
                <a:gd name="T5" fmla="*/ 7 h 89"/>
                <a:gd name="T6" fmla="*/ 0 w 86"/>
                <a:gd name="T7" fmla="*/ 21 h 89"/>
                <a:gd name="T8" fmla="*/ 14 w 86"/>
                <a:gd name="T9" fmla="*/ 31 h 89"/>
                <a:gd name="T10" fmla="*/ 69 w 86"/>
                <a:gd name="T11" fmla="*/ 85 h 89"/>
                <a:gd name="T12" fmla="*/ 82 w 86"/>
                <a:gd name="T13" fmla="*/ 89 h 89"/>
                <a:gd name="T14" fmla="*/ 86 w 86"/>
                <a:gd name="T15" fmla="*/ 79 h 89"/>
                <a:gd name="T16" fmla="*/ 86 w 86"/>
                <a:gd name="T17" fmla="*/ 65 h 89"/>
                <a:gd name="T18" fmla="*/ 21 w 86"/>
                <a:gd name="T19" fmla="*/ 4 h 89"/>
                <a:gd name="T20" fmla="*/ 7 w 86"/>
                <a:gd name="T21" fmla="*/ 4 h 89"/>
                <a:gd name="T22" fmla="*/ 11 w 86"/>
                <a:gd name="T23" fmla="*/ 4 h 89"/>
                <a:gd name="T24" fmla="*/ 24 w 86"/>
                <a:gd name="T25" fmla="*/ 4 h 8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6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4 w 75"/>
                <a:gd name="T1" fmla="*/ 7 h 96"/>
                <a:gd name="T2" fmla="*/ 14 w 75"/>
                <a:gd name="T3" fmla="*/ 0 h 96"/>
                <a:gd name="T4" fmla="*/ 4 w 75"/>
                <a:gd name="T5" fmla="*/ 10 h 96"/>
                <a:gd name="T6" fmla="*/ 0 w 75"/>
                <a:gd name="T7" fmla="*/ 21 h 96"/>
                <a:gd name="T8" fmla="*/ 14 w 75"/>
                <a:gd name="T9" fmla="*/ 38 h 96"/>
                <a:gd name="T10" fmla="*/ 75 w 75"/>
                <a:gd name="T11" fmla="*/ 96 h 96"/>
                <a:gd name="T12" fmla="*/ 69 w 75"/>
                <a:gd name="T13" fmla="*/ 68 h 96"/>
                <a:gd name="T14" fmla="*/ 55 w 75"/>
                <a:gd name="T15" fmla="*/ 38 h 96"/>
                <a:gd name="T16" fmla="*/ 38 w 75"/>
                <a:gd name="T17" fmla="*/ 14 h 96"/>
                <a:gd name="T18" fmla="*/ 17 w 75"/>
                <a:gd name="T19" fmla="*/ 0 h 96"/>
                <a:gd name="T20" fmla="*/ 7 w 75"/>
                <a:gd name="T21" fmla="*/ 0 h 96"/>
                <a:gd name="T22" fmla="*/ 24 w 75"/>
                <a:gd name="T23" fmla="*/ 7 h 9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7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82 h 150"/>
                <a:gd name="T2" fmla="*/ 27 w 259"/>
                <a:gd name="T3" fmla="*/ 102 h 150"/>
                <a:gd name="T4" fmla="*/ 64 w 259"/>
                <a:gd name="T5" fmla="*/ 123 h 150"/>
                <a:gd name="T6" fmla="*/ 109 w 259"/>
                <a:gd name="T7" fmla="*/ 143 h 150"/>
                <a:gd name="T8" fmla="*/ 153 w 259"/>
                <a:gd name="T9" fmla="*/ 150 h 150"/>
                <a:gd name="T10" fmla="*/ 190 w 259"/>
                <a:gd name="T11" fmla="*/ 120 h 150"/>
                <a:gd name="T12" fmla="*/ 224 w 259"/>
                <a:gd name="T13" fmla="*/ 92 h 150"/>
                <a:gd name="T14" fmla="*/ 259 w 259"/>
                <a:gd name="T15" fmla="*/ 65 h 150"/>
                <a:gd name="T16" fmla="*/ 187 w 259"/>
                <a:gd name="T17" fmla="*/ 0 h 150"/>
                <a:gd name="T18" fmla="*/ 160 w 259"/>
                <a:gd name="T19" fmla="*/ 27 h 150"/>
                <a:gd name="T20" fmla="*/ 129 w 259"/>
                <a:gd name="T21" fmla="*/ 41 h 150"/>
                <a:gd name="T22" fmla="*/ 75 w 259"/>
                <a:gd name="T23" fmla="*/ 27 h 150"/>
                <a:gd name="T24" fmla="*/ 85 w 259"/>
                <a:gd name="T25" fmla="*/ 27 h 150"/>
                <a:gd name="T26" fmla="*/ 0 w 259"/>
                <a:gd name="T27" fmla="*/ 82 h 1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8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68 h 160"/>
                <a:gd name="T2" fmla="*/ 20 w 81"/>
                <a:gd name="T3" fmla="*/ 34 h 160"/>
                <a:gd name="T4" fmla="*/ 58 w 81"/>
                <a:gd name="T5" fmla="*/ 10 h 160"/>
                <a:gd name="T6" fmla="*/ 81 w 81"/>
                <a:gd name="T7" fmla="*/ 0 h 160"/>
                <a:gd name="T8" fmla="*/ 81 w 81"/>
                <a:gd name="T9" fmla="*/ 147 h 160"/>
                <a:gd name="T10" fmla="*/ 61 w 81"/>
                <a:gd name="T11" fmla="*/ 160 h 160"/>
                <a:gd name="T12" fmla="*/ 47 w 81"/>
                <a:gd name="T13" fmla="*/ 116 h 160"/>
                <a:gd name="T14" fmla="*/ 30 w 81"/>
                <a:gd name="T15" fmla="*/ 89 h 160"/>
                <a:gd name="T16" fmla="*/ 17 w 81"/>
                <a:gd name="T17" fmla="*/ 75 h 160"/>
                <a:gd name="T18" fmla="*/ 0 w 81"/>
                <a:gd name="T19" fmla="*/ 68 h 1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9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0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 w 44"/>
                <a:gd name="T3" fmla="*/ 18 h 28"/>
                <a:gd name="T4" fmla="*/ 27 w 44"/>
                <a:gd name="T5" fmla="*/ 28 h 28"/>
                <a:gd name="T6" fmla="*/ 34 w 44"/>
                <a:gd name="T7" fmla="*/ 28 h 28"/>
                <a:gd name="T8" fmla="*/ 44 w 44"/>
                <a:gd name="T9" fmla="*/ 28 h 28"/>
                <a:gd name="T10" fmla="*/ 34 w 44"/>
                <a:gd name="T11" fmla="*/ 14 h 28"/>
                <a:gd name="T12" fmla="*/ 24 w 44"/>
                <a:gd name="T13" fmla="*/ 7 h 28"/>
                <a:gd name="T14" fmla="*/ 10 w 44"/>
                <a:gd name="T15" fmla="*/ 4 h 28"/>
                <a:gd name="T16" fmla="*/ 0 w 44"/>
                <a:gd name="T17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1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 w 41"/>
                <a:gd name="T1" fmla="*/ 38 h 45"/>
                <a:gd name="T2" fmla="*/ 13 w 41"/>
                <a:gd name="T3" fmla="*/ 14 h 45"/>
                <a:gd name="T4" fmla="*/ 23 w 41"/>
                <a:gd name="T5" fmla="*/ 7 h 45"/>
                <a:gd name="T6" fmla="*/ 41 w 41"/>
                <a:gd name="T7" fmla="*/ 0 h 45"/>
                <a:gd name="T8" fmla="*/ 37 w 41"/>
                <a:gd name="T9" fmla="*/ 14 h 45"/>
                <a:gd name="T10" fmla="*/ 30 w 41"/>
                <a:gd name="T11" fmla="*/ 28 h 45"/>
                <a:gd name="T12" fmla="*/ 0 w 41"/>
                <a:gd name="T13" fmla="*/ 45 h 45"/>
                <a:gd name="T14" fmla="*/ 3 w 41"/>
                <a:gd name="T15" fmla="*/ 38 h 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2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48 w 58"/>
                <a:gd name="T1" fmla="*/ 0 h 71"/>
                <a:gd name="T2" fmla="*/ 20 w 58"/>
                <a:gd name="T3" fmla="*/ 17 h 71"/>
                <a:gd name="T4" fmla="*/ 7 w 58"/>
                <a:gd name="T5" fmla="*/ 44 h 71"/>
                <a:gd name="T6" fmla="*/ 0 w 58"/>
                <a:gd name="T7" fmla="*/ 71 h 71"/>
                <a:gd name="T8" fmla="*/ 24 w 58"/>
                <a:gd name="T9" fmla="*/ 58 h 71"/>
                <a:gd name="T10" fmla="*/ 41 w 58"/>
                <a:gd name="T11" fmla="*/ 37 h 71"/>
                <a:gd name="T12" fmla="*/ 48 w 58"/>
                <a:gd name="T13" fmla="*/ 20 h 71"/>
                <a:gd name="T14" fmla="*/ 54 w 58"/>
                <a:gd name="T15" fmla="*/ 7 h 71"/>
                <a:gd name="T16" fmla="*/ 58 w 58"/>
                <a:gd name="T17" fmla="*/ 7 h 71"/>
                <a:gd name="T18" fmla="*/ 48 w 58"/>
                <a:gd name="T19" fmla="*/ 0 h 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3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7 w 51"/>
                <a:gd name="T3" fmla="*/ 27 h 62"/>
                <a:gd name="T4" fmla="*/ 27 w 51"/>
                <a:gd name="T5" fmla="*/ 51 h 62"/>
                <a:gd name="T6" fmla="*/ 51 w 51"/>
                <a:gd name="T7" fmla="*/ 62 h 62"/>
                <a:gd name="T8" fmla="*/ 51 w 51"/>
                <a:gd name="T9" fmla="*/ 41 h 62"/>
                <a:gd name="T10" fmla="*/ 44 w 51"/>
                <a:gd name="T11" fmla="*/ 24 h 62"/>
                <a:gd name="T12" fmla="*/ 27 w 51"/>
                <a:gd name="T13" fmla="*/ 10 h 62"/>
                <a:gd name="T14" fmla="*/ 7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4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37 w 194"/>
                <a:gd name="T1" fmla="*/ 21 h 160"/>
                <a:gd name="T2" fmla="*/ 34 w 194"/>
                <a:gd name="T3" fmla="*/ 34 h 160"/>
                <a:gd name="T4" fmla="*/ 20 w 194"/>
                <a:gd name="T5" fmla="*/ 41 h 160"/>
                <a:gd name="T6" fmla="*/ 7 w 194"/>
                <a:gd name="T7" fmla="*/ 38 h 160"/>
                <a:gd name="T8" fmla="*/ 13 w 194"/>
                <a:gd name="T9" fmla="*/ 24 h 160"/>
                <a:gd name="T10" fmla="*/ 17 w 194"/>
                <a:gd name="T11" fmla="*/ 7 h 160"/>
                <a:gd name="T12" fmla="*/ 37 w 194"/>
                <a:gd name="T13" fmla="*/ 0 h 160"/>
                <a:gd name="T14" fmla="*/ 58 w 194"/>
                <a:gd name="T15" fmla="*/ 17 h 160"/>
                <a:gd name="T16" fmla="*/ 75 w 194"/>
                <a:gd name="T17" fmla="*/ 31 h 160"/>
                <a:gd name="T18" fmla="*/ 78 w 194"/>
                <a:gd name="T19" fmla="*/ 51 h 160"/>
                <a:gd name="T20" fmla="*/ 102 w 194"/>
                <a:gd name="T21" fmla="*/ 68 h 160"/>
                <a:gd name="T22" fmla="*/ 143 w 194"/>
                <a:gd name="T23" fmla="*/ 89 h 160"/>
                <a:gd name="T24" fmla="*/ 170 w 194"/>
                <a:gd name="T25" fmla="*/ 96 h 160"/>
                <a:gd name="T26" fmla="*/ 194 w 194"/>
                <a:gd name="T27" fmla="*/ 102 h 160"/>
                <a:gd name="T28" fmla="*/ 177 w 194"/>
                <a:gd name="T29" fmla="*/ 120 h 160"/>
                <a:gd name="T30" fmla="*/ 150 w 194"/>
                <a:gd name="T31" fmla="*/ 140 h 160"/>
                <a:gd name="T32" fmla="*/ 129 w 194"/>
                <a:gd name="T33" fmla="*/ 154 h 160"/>
                <a:gd name="T34" fmla="*/ 99 w 194"/>
                <a:gd name="T35" fmla="*/ 160 h 160"/>
                <a:gd name="T36" fmla="*/ 78 w 194"/>
                <a:gd name="T37" fmla="*/ 137 h 160"/>
                <a:gd name="T38" fmla="*/ 58 w 194"/>
                <a:gd name="T39" fmla="*/ 116 h 160"/>
                <a:gd name="T40" fmla="*/ 37 w 194"/>
                <a:gd name="T41" fmla="*/ 113 h 160"/>
                <a:gd name="T42" fmla="*/ 13 w 194"/>
                <a:gd name="T43" fmla="*/ 113 h 160"/>
                <a:gd name="T44" fmla="*/ 0 w 194"/>
                <a:gd name="T45" fmla="*/ 109 h 160"/>
                <a:gd name="T46" fmla="*/ 44 w 194"/>
                <a:gd name="T47" fmla="*/ 51 h 160"/>
                <a:gd name="T48" fmla="*/ 37 w 194"/>
                <a:gd name="T49" fmla="*/ 34 h 160"/>
                <a:gd name="T50" fmla="*/ 37 w 194"/>
                <a:gd name="T51" fmla="*/ 21 h 1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5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4 w 34"/>
                <a:gd name="T1" fmla="*/ 7 h 20"/>
                <a:gd name="T2" fmla="*/ 13 w 34"/>
                <a:gd name="T3" fmla="*/ 0 h 20"/>
                <a:gd name="T4" fmla="*/ 3 w 34"/>
                <a:gd name="T5" fmla="*/ 0 h 20"/>
                <a:gd name="T6" fmla="*/ 0 w 34"/>
                <a:gd name="T7" fmla="*/ 10 h 20"/>
                <a:gd name="T8" fmla="*/ 10 w 34"/>
                <a:gd name="T9" fmla="*/ 20 h 20"/>
                <a:gd name="T10" fmla="*/ 27 w 34"/>
                <a:gd name="T11" fmla="*/ 20 h 20"/>
                <a:gd name="T12" fmla="*/ 34 w 34"/>
                <a:gd name="T13" fmla="*/ 17 h 20"/>
                <a:gd name="T14" fmla="*/ 31 w 34"/>
                <a:gd name="T15" fmla="*/ 10 h 20"/>
                <a:gd name="T16" fmla="*/ 24 w 34"/>
                <a:gd name="T17" fmla="*/ 7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6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 w 65"/>
                <a:gd name="T7" fmla="*/ 17 h 30"/>
                <a:gd name="T8" fmla="*/ 24 w 65"/>
                <a:gd name="T9" fmla="*/ 24 h 30"/>
                <a:gd name="T10" fmla="*/ 51 w 65"/>
                <a:gd name="T11" fmla="*/ 30 h 30"/>
                <a:gd name="T12" fmla="*/ 65 w 65"/>
                <a:gd name="T13" fmla="*/ 27 h 30"/>
                <a:gd name="T14" fmla="*/ 65 w 65"/>
                <a:gd name="T15" fmla="*/ 20 h 30"/>
                <a:gd name="T16" fmla="*/ 58 w 65"/>
                <a:gd name="T17" fmla="*/ 17 h 30"/>
                <a:gd name="T18" fmla="*/ 45 w 65"/>
                <a:gd name="T19" fmla="*/ 13 h 30"/>
                <a:gd name="T20" fmla="*/ 28 w 65"/>
                <a:gd name="T21" fmla="*/ 10 h 30"/>
                <a:gd name="T22" fmla="*/ 17 w 65"/>
                <a:gd name="T23" fmla="*/ 3 h 30"/>
                <a:gd name="T24" fmla="*/ 10 w 65"/>
                <a:gd name="T2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7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 w 71"/>
                <a:gd name="T7" fmla="*/ 20 h 34"/>
                <a:gd name="T8" fmla="*/ 27 w 71"/>
                <a:gd name="T9" fmla="*/ 27 h 34"/>
                <a:gd name="T10" fmla="*/ 44 w 71"/>
                <a:gd name="T11" fmla="*/ 34 h 34"/>
                <a:gd name="T12" fmla="*/ 68 w 71"/>
                <a:gd name="T13" fmla="*/ 34 h 34"/>
                <a:gd name="T14" fmla="*/ 71 w 71"/>
                <a:gd name="T15" fmla="*/ 27 h 34"/>
                <a:gd name="T16" fmla="*/ 71 w 71"/>
                <a:gd name="T17" fmla="*/ 17 h 34"/>
                <a:gd name="T18" fmla="*/ 61 w 71"/>
                <a:gd name="T19" fmla="*/ 13 h 34"/>
                <a:gd name="T20" fmla="*/ 51 w 71"/>
                <a:gd name="T21" fmla="*/ 17 h 34"/>
                <a:gd name="T22" fmla="*/ 44 w 71"/>
                <a:gd name="T23" fmla="*/ 13 h 34"/>
                <a:gd name="T24" fmla="*/ 34 w 71"/>
                <a:gd name="T25" fmla="*/ 10 h 34"/>
                <a:gd name="T26" fmla="*/ 24 w 71"/>
                <a:gd name="T27" fmla="*/ 3 h 34"/>
                <a:gd name="T28" fmla="*/ 17 w 71"/>
                <a:gd name="T29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8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7 w 51"/>
                <a:gd name="T1" fmla="*/ 10 h 27"/>
                <a:gd name="T2" fmla="*/ 24 w 51"/>
                <a:gd name="T3" fmla="*/ 3 h 27"/>
                <a:gd name="T4" fmla="*/ 7 w 51"/>
                <a:gd name="T5" fmla="*/ 0 h 27"/>
                <a:gd name="T6" fmla="*/ 0 w 51"/>
                <a:gd name="T7" fmla="*/ 7 h 27"/>
                <a:gd name="T8" fmla="*/ 3 w 51"/>
                <a:gd name="T9" fmla="*/ 13 h 27"/>
                <a:gd name="T10" fmla="*/ 17 w 51"/>
                <a:gd name="T11" fmla="*/ 20 h 27"/>
                <a:gd name="T12" fmla="*/ 31 w 51"/>
                <a:gd name="T13" fmla="*/ 27 h 27"/>
                <a:gd name="T14" fmla="*/ 41 w 51"/>
                <a:gd name="T15" fmla="*/ 24 h 27"/>
                <a:gd name="T16" fmla="*/ 48 w 51"/>
                <a:gd name="T17" fmla="*/ 20 h 27"/>
                <a:gd name="T18" fmla="*/ 51 w 51"/>
                <a:gd name="T19" fmla="*/ 13 h 27"/>
                <a:gd name="T20" fmla="*/ 37 w 51"/>
                <a:gd name="T21" fmla="*/ 1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9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0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1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2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3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4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65 h 65"/>
                <a:gd name="T2" fmla="*/ 27 w 37"/>
                <a:gd name="T3" fmla="*/ 38 h 65"/>
                <a:gd name="T4" fmla="*/ 37 w 37"/>
                <a:gd name="T5" fmla="*/ 0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5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4 w 21"/>
                <a:gd name="T1" fmla="*/ 0 h 14"/>
                <a:gd name="T2" fmla="*/ 4 w 21"/>
                <a:gd name="T3" fmla="*/ 4 h 14"/>
                <a:gd name="T4" fmla="*/ 0 w 21"/>
                <a:gd name="T5" fmla="*/ 11 h 14"/>
                <a:gd name="T6" fmla="*/ 0 w 21"/>
                <a:gd name="T7" fmla="*/ 14 h 14"/>
                <a:gd name="T8" fmla="*/ 21 w 21"/>
                <a:gd name="T9" fmla="*/ 11 h 14"/>
                <a:gd name="T10" fmla="*/ 4 w 21"/>
                <a:gd name="T11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6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7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8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7 h 10"/>
                <a:gd name="T2" fmla="*/ 10 w 58"/>
                <a:gd name="T3" fmla="*/ 3 h 10"/>
                <a:gd name="T4" fmla="*/ 47 w 58"/>
                <a:gd name="T5" fmla="*/ 0 h 10"/>
                <a:gd name="T6" fmla="*/ 58 w 58"/>
                <a:gd name="T7" fmla="*/ 7 h 10"/>
                <a:gd name="T8" fmla="*/ 47 w 58"/>
                <a:gd name="T9" fmla="*/ 10 h 10"/>
                <a:gd name="T10" fmla="*/ 6 w 58"/>
                <a:gd name="T11" fmla="*/ 7 h 10"/>
                <a:gd name="T12" fmla="*/ 0 w 58"/>
                <a:gd name="T13" fmla="*/ 7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9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17 w 17"/>
                <a:gd name="T1" fmla="*/ 0 h 51"/>
                <a:gd name="T2" fmla="*/ 10 w 17"/>
                <a:gd name="T3" fmla="*/ 6 h 51"/>
                <a:gd name="T4" fmla="*/ 0 w 17"/>
                <a:gd name="T5" fmla="*/ 41 h 51"/>
                <a:gd name="T6" fmla="*/ 3 w 17"/>
                <a:gd name="T7" fmla="*/ 51 h 51"/>
                <a:gd name="T8" fmla="*/ 10 w 17"/>
                <a:gd name="T9" fmla="*/ 41 h 51"/>
                <a:gd name="T10" fmla="*/ 17 w 17"/>
                <a:gd name="T11" fmla="*/ 6 h 51"/>
                <a:gd name="T12" fmla="*/ 17 w 17"/>
                <a:gd name="T13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0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1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2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3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4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5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6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24 h 150"/>
                <a:gd name="T2" fmla="*/ 6 w 616"/>
                <a:gd name="T3" fmla="*/ 10 h 150"/>
                <a:gd name="T4" fmla="*/ 23 w 616"/>
                <a:gd name="T5" fmla="*/ 4 h 150"/>
                <a:gd name="T6" fmla="*/ 44 w 616"/>
                <a:gd name="T7" fmla="*/ 4 h 150"/>
                <a:gd name="T8" fmla="*/ 68 w 616"/>
                <a:gd name="T9" fmla="*/ 7 h 150"/>
                <a:gd name="T10" fmla="*/ 88 w 616"/>
                <a:gd name="T11" fmla="*/ 10 h 150"/>
                <a:gd name="T12" fmla="*/ 119 w 616"/>
                <a:gd name="T13" fmla="*/ 17 h 150"/>
                <a:gd name="T14" fmla="*/ 133 w 616"/>
                <a:gd name="T15" fmla="*/ 24 h 150"/>
                <a:gd name="T16" fmla="*/ 150 w 616"/>
                <a:gd name="T17" fmla="*/ 31 h 150"/>
                <a:gd name="T18" fmla="*/ 167 w 616"/>
                <a:gd name="T19" fmla="*/ 38 h 150"/>
                <a:gd name="T20" fmla="*/ 180 w 616"/>
                <a:gd name="T21" fmla="*/ 45 h 150"/>
                <a:gd name="T22" fmla="*/ 204 w 616"/>
                <a:gd name="T23" fmla="*/ 55 h 150"/>
                <a:gd name="T24" fmla="*/ 228 w 616"/>
                <a:gd name="T25" fmla="*/ 62 h 150"/>
                <a:gd name="T26" fmla="*/ 255 w 616"/>
                <a:gd name="T27" fmla="*/ 65 h 150"/>
                <a:gd name="T28" fmla="*/ 289 w 616"/>
                <a:gd name="T29" fmla="*/ 72 h 150"/>
                <a:gd name="T30" fmla="*/ 323 w 616"/>
                <a:gd name="T31" fmla="*/ 68 h 150"/>
                <a:gd name="T32" fmla="*/ 351 w 616"/>
                <a:gd name="T33" fmla="*/ 65 h 150"/>
                <a:gd name="T34" fmla="*/ 378 w 616"/>
                <a:gd name="T35" fmla="*/ 58 h 150"/>
                <a:gd name="T36" fmla="*/ 412 w 616"/>
                <a:gd name="T37" fmla="*/ 48 h 150"/>
                <a:gd name="T38" fmla="*/ 439 w 616"/>
                <a:gd name="T39" fmla="*/ 34 h 150"/>
                <a:gd name="T40" fmla="*/ 477 w 616"/>
                <a:gd name="T41" fmla="*/ 21 h 150"/>
                <a:gd name="T42" fmla="*/ 497 w 616"/>
                <a:gd name="T43" fmla="*/ 17 h 150"/>
                <a:gd name="T44" fmla="*/ 518 w 616"/>
                <a:gd name="T45" fmla="*/ 10 h 150"/>
                <a:gd name="T46" fmla="*/ 548 w 616"/>
                <a:gd name="T47" fmla="*/ 4 h 150"/>
                <a:gd name="T48" fmla="*/ 576 w 616"/>
                <a:gd name="T49" fmla="*/ 0 h 150"/>
                <a:gd name="T50" fmla="*/ 599 w 616"/>
                <a:gd name="T51" fmla="*/ 4 h 150"/>
                <a:gd name="T52" fmla="*/ 616 w 616"/>
                <a:gd name="T53" fmla="*/ 17 h 150"/>
                <a:gd name="T54" fmla="*/ 613 w 616"/>
                <a:gd name="T55" fmla="*/ 79 h 150"/>
                <a:gd name="T56" fmla="*/ 599 w 616"/>
                <a:gd name="T57" fmla="*/ 75 h 150"/>
                <a:gd name="T58" fmla="*/ 589 w 616"/>
                <a:gd name="T59" fmla="*/ 75 h 150"/>
                <a:gd name="T60" fmla="*/ 562 w 616"/>
                <a:gd name="T61" fmla="*/ 79 h 150"/>
                <a:gd name="T62" fmla="*/ 528 w 616"/>
                <a:gd name="T63" fmla="*/ 92 h 150"/>
                <a:gd name="T64" fmla="*/ 487 w 616"/>
                <a:gd name="T65" fmla="*/ 109 h 150"/>
                <a:gd name="T66" fmla="*/ 446 w 616"/>
                <a:gd name="T67" fmla="*/ 123 h 150"/>
                <a:gd name="T68" fmla="*/ 402 w 616"/>
                <a:gd name="T69" fmla="*/ 140 h 150"/>
                <a:gd name="T70" fmla="*/ 361 w 616"/>
                <a:gd name="T71" fmla="*/ 147 h 150"/>
                <a:gd name="T72" fmla="*/ 320 w 616"/>
                <a:gd name="T73" fmla="*/ 150 h 150"/>
                <a:gd name="T74" fmla="*/ 279 w 616"/>
                <a:gd name="T75" fmla="*/ 147 h 150"/>
                <a:gd name="T76" fmla="*/ 245 w 616"/>
                <a:gd name="T77" fmla="*/ 143 h 150"/>
                <a:gd name="T78" fmla="*/ 194 w 616"/>
                <a:gd name="T79" fmla="*/ 133 h 150"/>
                <a:gd name="T80" fmla="*/ 126 w 616"/>
                <a:gd name="T81" fmla="*/ 106 h 150"/>
                <a:gd name="T82" fmla="*/ 78 w 616"/>
                <a:gd name="T83" fmla="*/ 89 h 150"/>
                <a:gd name="T84" fmla="*/ 51 w 616"/>
                <a:gd name="T85" fmla="*/ 82 h 150"/>
                <a:gd name="T86" fmla="*/ 23 w 616"/>
                <a:gd name="T87" fmla="*/ 79 h 150"/>
                <a:gd name="T88" fmla="*/ 6 w 616"/>
                <a:gd name="T89" fmla="*/ 75 h 150"/>
                <a:gd name="T90" fmla="*/ 0 w 616"/>
                <a:gd name="T91" fmla="*/ 24 h 1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7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61 w 276"/>
                <a:gd name="T1" fmla="*/ 0 h 102"/>
                <a:gd name="T2" fmla="*/ 44 w 276"/>
                <a:gd name="T3" fmla="*/ 0 h 102"/>
                <a:gd name="T4" fmla="*/ 20 w 276"/>
                <a:gd name="T5" fmla="*/ 3 h 102"/>
                <a:gd name="T6" fmla="*/ 0 w 276"/>
                <a:gd name="T7" fmla="*/ 7 h 102"/>
                <a:gd name="T8" fmla="*/ 54 w 276"/>
                <a:gd name="T9" fmla="*/ 34 h 102"/>
                <a:gd name="T10" fmla="*/ 3 w 276"/>
                <a:gd name="T11" fmla="*/ 92 h 102"/>
                <a:gd name="T12" fmla="*/ 34 w 276"/>
                <a:gd name="T13" fmla="*/ 85 h 102"/>
                <a:gd name="T14" fmla="*/ 58 w 276"/>
                <a:gd name="T15" fmla="*/ 82 h 102"/>
                <a:gd name="T16" fmla="*/ 88 w 276"/>
                <a:gd name="T17" fmla="*/ 82 h 102"/>
                <a:gd name="T18" fmla="*/ 122 w 276"/>
                <a:gd name="T19" fmla="*/ 85 h 102"/>
                <a:gd name="T20" fmla="*/ 146 w 276"/>
                <a:gd name="T21" fmla="*/ 92 h 102"/>
                <a:gd name="T22" fmla="*/ 180 w 276"/>
                <a:gd name="T23" fmla="*/ 99 h 102"/>
                <a:gd name="T24" fmla="*/ 208 w 276"/>
                <a:gd name="T25" fmla="*/ 99 h 102"/>
                <a:gd name="T26" fmla="*/ 231 w 276"/>
                <a:gd name="T27" fmla="*/ 102 h 102"/>
                <a:gd name="T28" fmla="*/ 248 w 276"/>
                <a:gd name="T29" fmla="*/ 102 h 102"/>
                <a:gd name="T30" fmla="*/ 265 w 276"/>
                <a:gd name="T31" fmla="*/ 99 h 102"/>
                <a:gd name="T32" fmla="*/ 276 w 276"/>
                <a:gd name="T33" fmla="*/ 95 h 102"/>
                <a:gd name="T34" fmla="*/ 255 w 276"/>
                <a:gd name="T35" fmla="*/ 88 h 102"/>
                <a:gd name="T36" fmla="*/ 228 w 276"/>
                <a:gd name="T37" fmla="*/ 78 h 102"/>
                <a:gd name="T38" fmla="*/ 204 w 276"/>
                <a:gd name="T39" fmla="*/ 71 h 102"/>
                <a:gd name="T40" fmla="*/ 184 w 276"/>
                <a:gd name="T41" fmla="*/ 64 h 102"/>
                <a:gd name="T42" fmla="*/ 173 w 276"/>
                <a:gd name="T43" fmla="*/ 58 h 102"/>
                <a:gd name="T44" fmla="*/ 150 w 276"/>
                <a:gd name="T45" fmla="*/ 64 h 102"/>
                <a:gd name="T46" fmla="*/ 129 w 276"/>
                <a:gd name="T47" fmla="*/ 64 h 102"/>
                <a:gd name="T48" fmla="*/ 109 w 276"/>
                <a:gd name="T49" fmla="*/ 58 h 102"/>
                <a:gd name="T50" fmla="*/ 92 w 276"/>
                <a:gd name="T51" fmla="*/ 54 h 102"/>
                <a:gd name="T52" fmla="*/ 85 w 276"/>
                <a:gd name="T53" fmla="*/ 47 h 102"/>
                <a:gd name="T54" fmla="*/ 81 w 276"/>
                <a:gd name="T55" fmla="*/ 37 h 102"/>
                <a:gd name="T56" fmla="*/ 75 w 276"/>
                <a:gd name="T57" fmla="*/ 0 h 102"/>
                <a:gd name="T58" fmla="*/ 61 w 276"/>
                <a:gd name="T59" fmla="*/ 0 h 10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8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01 w 270"/>
                <a:gd name="T1" fmla="*/ 4 h 106"/>
                <a:gd name="T2" fmla="*/ 239 w 270"/>
                <a:gd name="T3" fmla="*/ 7 h 106"/>
                <a:gd name="T4" fmla="*/ 270 w 270"/>
                <a:gd name="T5" fmla="*/ 14 h 106"/>
                <a:gd name="T6" fmla="*/ 229 w 270"/>
                <a:gd name="T7" fmla="*/ 45 h 106"/>
                <a:gd name="T8" fmla="*/ 266 w 270"/>
                <a:gd name="T9" fmla="*/ 92 h 106"/>
                <a:gd name="T10" fmla="*/ 246 w 270"/>
                <a:gd name="T11" fmla="*/ 89 h 106"/>
                <a:gd name="T12" fmla="*/ 218 w 270"/>
                <a:gd name="T13" fmla="*/ 86 h 106"/>
                <a:gd name="T14" fmla="*/ 184 w 270"/>
                <a:gd name="T15" fmla="*/ 89 h 106"/>
                <a:gd name="T16" fmla="*/ 126 w 270"/>
                <a:gd name="T17" fmla="*/ 96 h 106"/>
                <a:gd name="T18" fmla="*/ 89 w 270"/>
                <a:gd name="T19" fmla="*/ 103 h 106"/>
                <a:gd name="T20" fmla="*/ 55 w 270"/>
                <a:gd name="T21" fmla="*/ 106 h 106"/>
                <a:gd name="T22" fmla="*/ 31 w 270"/>
                <a:gd name="T23" fmla="*/ 106 h 106"/>
                <a:gd name="T24" fmla="*/ 0 w 270"/>
                <a:gd name="T25" fmla="*/ 99 h 106"/>
                <a:gd name="T26" fmla="*/ 34 w 270"/>
                <a:gd name="T27" fmla="*/ 89 h 106"/>
                <a:gd name="T28" fmla="*/ 86 w 270"/>
                <a:gd name="T29" fmla="*/ 72 h 106"/>
                <a:gd name="T30" fmla="*/ 103 w 270"/>
                <a:gd name="T31" fmla="*/ 65 h 106"/>
                <a:gd name="T32" fmla="*/ 123 w 270"/>
                <a:gd name="T33" fmla="*/ 65 h 106"/>
                <a:gd name="T34" fmla="*/ 137 w 270"/>
                <a:gd name="T35" fmla="*/ 65 h 106"/>
                <a:gd name="T36" fmla="*/ 154 w 270"/>
                <a:gd name="T37" fmla="*/ 65 h 106"/>
                <a:gd name="T38" fmla="*/ 181 w 270"/>
                <a:gd name="T39" fmla="*/ 58 h 106"/>
                <a:gd name="T40" fmla="*/ 195 w 270"/>
                <a:gd name="T41" fmla="*/ 51 h 106"/>
                <a:gd name="T42" fmla="*/ 195 w 270"/>
                <a:gd name="T43" fmla="*/ 45 h 106"/>
                <a:gd name="T44" fmla="*/ 201 w 270"/>
                <a:gd name="T45" fmla="*/ 0 h 106"/>
                <a:gd name="T46" fmla="*/ 201 w 270"/>
                <a:gd name="T47" fmla="*/ 4 h 10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9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31 w 205"/>
                <a:gd name="T1" fmla="*/ 4 h 44"/>
                <a:gd name="T2" fmla="*/ 0 w 205"/>
                <a:gd name="T3" fmla="*/ 27 h 44"/>
                <a:gd name="T4" fmla="*/ 17 w 205"/>
                <a:gd name="T5" fmla="*/ 24 h 44"/>
                <a:gd name="T6" fmla="*/ 41 w 205"/>
                <a:gd name="T7" fmla="*/ 27 h 44"/>
                <a:gd name="T8" fmla="*/ 72 w 205"/>
                <a:gd name="T9" fmla="*/ 34 h 44"/>
                <a:gd name="T10" fmla="*/ 102 w 205"/>
                <a:gd name="T11" fmla="*/ 44 h 44"/>
                <a:gd name="T12" fmla="*/ 130 w 205"/>
                <a:gd name="T13" fmla="*/ 44 h 44"/>
                <a:gd name="T14" fmla="*/ 157 w 205"/>
                <a:gd name="T15" fmla="*/ 38 h 44"/>
                <a:gd name="T16" fmla="*/ 181 w 205"/>
                <a:gd name="T17" fmla="*/ 31 h 44"/>
                <a:gd name="T18" fmla="*/ 198 w 205"/>
                <a:gd name="T19" fmla="*/ 21 h 44"/>
                <a:gd name="T20" fmla="*/ 205 w 205"/>
                <a:gd name="T21" fmla="*/ 14 h 44"/>
                <a:gd name="T22" fmla="*/ 181 w 205"/>
                <a:gd name="T23" fmla="*/ 10 h 44"/>
                <a:gd name="T24" fmla="*/ 160 w 205"/>
                <a:gd name="T25" fmla="*/ 4 h 44"/>
                <a:gd name="T26" fmla="*/ 147 w 205"/>
                <a:gd name="T27" fmla="*/ 0 h 44"/>
                <a:gd name="T28" fmla="*/ 116 w 205"/>
                <a:gd name="T29" fmla="*/ 7 h 44"/>
                <a:gd name="T30" fmla="*/ 89 w 205"/>
                <a:gd name="T31" fmla="*/ 7 h 44"/>
                <a:gd name="T32" fmla="*/ 55 w 205"/>
                <a:gd name="T33" fmla="*/ 4 h 44"/>
                <a:gd name="T34" fmla="*/ 38 w 205"/>
                <a:gd name="T35" fmla="*/ 4 h 44"/>
                <a:gd name="T36" fmla="*/ 31 w 205"/>
                <a:gd name="T37" fmla="*/ 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0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31 w 222"/>
                <a:gd name="T3" fmla="*/ 31 h 44"/>
                <a:gd name="T4" fmla="*/ 51 w 222"/>
                <a:gd name="T5" fmla="*/ 38 h 44"/>
                <a:gd name="T6" fmla="*/ 82 w 222"/>
                <a:gd name="T7" fmla="*/ 44 h 44"/>
                <a:gd name="T8" fmla="*/ 109 w 222"/>
                <a:gd name="T9" fmla="*/ 44 h 44"/>
                <a:gd name="T10" fmla="*/ 126 w 222"/>
                <a:gd name="T11" fmla="*/ 41 h 44"/>
                <a:gd name="T12" fmla="*/ 150 w 222"/>
                <a:gd name="T13" fmla="*/ 31 h 44"/>
                <a:gd name="T14" fmla="*/ 167 w 222"/>
                <a:gd name="T15" fmla="*/ 27 h 44"/>
                <a:gd name="T16" fmla="*/ 188 w 222"/>
                <a:gd name="T17" fmla="*/ 24 h 44"/>
                <a:gd name="T18" fmla="*/ 222 w 222"/>
                <a:gd name="T19" fmla="*/ 24 h 44"/>
                <a:gd name="T20" fmla="*/ 184 w 222"/>
                <a:gd name="T21" fmla="*/ 0 h 44"/>
                <a:gd name="T22" fmla="*/ 157 w 222"/>
                <a:gd name="T23" fmla="*/ 4 h 44"/>
                <a:gd name="T24" fmla="*/ 137 w 222"/>
                <a:gd name="T25" fmla="*/ 7 h 44"/>
                <a:gd name="T26" fmla="*/ 109 w 222"/>
                <a:gd name="T27" fmla="*/ 7 h 44"/>
                <a:gd name="T28" fmla="*/ 82 w 222"/>
                <a:gd name="T29" fmla="*/ 4 h 44"/>
                <a:gd name="T30" fmla="*/ 65 w 222"/>
                <a:gd name="T31" fmla="*/ 0 h 44"/>
                <a:gd name="T32" fmla="*/ 41 w 222"/>
                <a:gd name="T33" fmla="*/ 7 h 44"/>
                <a:gd name="T34" fmla="*/ 17 w 222"/>
                <a:gd name="T35" fmla="*/ 10 h 44"/>
                <a:gd name="T36" fmla="*/ 0 w 222"/>
                <a:gd name="T37" fmla="*/ 1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1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85 w 126"/>
                <a:gd name="T1" fmla="*/ 0 h 72"/>
                <a:gd name="T2" fmla="*/ 10 w 126"/>
                <a:gd name="T3" fmla="*/ 38 h 72"/>
                <a:gd name="T4" fmla="*/ 0 w 126"/>
                <a:gd name="T5" fmla="*/ 51 h 72"/>
                <a:gd name="T6" fmla="*/ 0 w 126"/>
                <a:gd name="T7" fmla="*/ 65 h 72"/>
                <a:gd name="T8" fmla="*/ 6 w 126"/>
                <a:gd name="T9" fmla="*/ 72 h 72"/>
                <a:gd name="T10" fmla="*/ 20 w 126"/>
                <a:gd name="T11" fmla="*/ 68 h 72"/>
                <a:gd name="T12" fmla="*/ 105 w 126"/>
                <a:gd name="T13" fmla="*/ 17 h 72"/>
                <a:gd name="T14" fmla="*/ 112 w 126"/>
                <a:gd name="T15" fmla="*/ 4 h 72"/>
                <a:gd name="T16" fmla="*/ 119 w 126"/>
                <a:gd name="T17" fmla="*/ 0 h 72"/>
                <a:gd name="T18" fmla="*/ 126 w 126"/>
                <a:gd name="T19" fmla="*/ 0 h 72"/>
                <a:gd name="T20" fmla="*/ 99 w 126"/>
                <a:gd name="T21" fmla="*/ 0 h 72"/>
                <a:gd name="T22" fmla="*/ 88 w 126"/>
                <a:gd name="T23" fmla="*/ 0 h 72"/>
                <a:gd name="T24" fmla="*/ 85 w 126"/>
                <a:gd name="T25" fmla="*/ 0 h 7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2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99 w 133"/>
                <a:gd name="T3" fmla="*/ 72 h 75"/>
                <a:gd name="T4" fmla="*/ 116 w 133"/>
                <a:gd name="T5" fmla="*/ 75 h 75"/>
                <a:gd name="T6" fmla="*/ 126 w 133"/>
                <a:gd name="T7" fmla="*/ 72 h 75"/>
                <a:gd name="T8" fmla="*/ 133 w 133"/>
                <a:gd name="T9" fmla="*/ 62 h 75"/>
                <a:gd name="T10" fmla="*/ 130 w 133"/>
                <a:gd name="T11" fmla="*/ 48 h 75"/>
                <a:gd name="T12" fmla="*/ 17 w 133"/>
                <a:gd name="T13" fmla="*/ 0 h 75"/>
                <a:gd name="T14" fmla="*/ 11 w 133"/>
                <a:gd name="T15" fmla="*/ 0 h 75"/>
                <a:gd name="T16" fmla="*/ 4 w 133"/>
                <a:gd name="T17" fmla="*/ 10 h 75"/>
                <a:gd name="T18" fmla="*/ 0 w 133"/>
                <a:gd name="T19" fmla="*/ 17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3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34 h 44"/>
                <a:gd name="T2" fmla="*/ 10 w 48"/>
                <a:gd name="T3" fmla="*/ 38 h 44"/>
                <a:gd name="T4" fmla="*/ 17 w 48"/>
                <a:gd name="T5" fmla="*/ 14 h 44"/>
                <a:gd name="T6" fmla="*/ 27 w 48"/>
                <a:gd name="T7" fmla="*/ 41 h 44"/>
                <a:gd name="T8" fmla="*/ 34 w 48"/>
                <a:gd name="T9" fmla="*/ 44 h 44"/>
                <a:gd name="T10" fmla="*/ 48 w 48"/>
                <a:gd name="T11" fmla="*/ 7 h 44"/>
                <a:gd name="T12" fmla="*/ 38 w 48"/>
                <a:gd name="T13" fmla="*/ 7 h 44"/>
                <a:gd name="T14" fmla="*/ 31 w 48"/>
                <a:gd name="T15" fmla="*/ 31 h 44"/>
                <a:gd name="T16" fmla="*/ 21 w 48"/>
                <a:gd name="T17" fmla="*/ 0 h 44"/>
                <a:gd name="T18" fmla="*/ 14 w 48"/>
                <a:gd name="T19" fmla="*/ 0 h 44"/>
                <a:gd name="T20" fmla="*/ 0 w 48"/>
                <a:gd name="T21" fmla="*/ 3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4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 w 44"/>
                <a:gd name="T1" fmla="*/ 10 h 38"/>
                <a:gd name="T2" fmla="*/ 3 w 44"/>
                <a:gd name="T3" fmla="*/ 14 h 38"/>
                <a:gd name="T4" fmla="*/ 0 w 44"/>
                <a:gd name="T5" fmla="*/ 17 h 38"/>
                <a:gd name="T6" fmla="*/ 0 w 44"/>
                <a:gd name="T7" fmla="*/ 21 h 38"/>
                <a:gd name="T8" fmla="*/ 0 w 44"/>
                <a:gd name="T9" fmla="*/ 24 h 38"/>
                <a:gd name="T10" fmla="*/ 3 w 44"/>
                <a:gd name="T11" fmla="*/ 27 h 38"/>
                <a:gd name="T12" fmla="*/ 3 w 44"/>
                <a:gd name="T13" fmla="*/ 31 h 38"/>
                <a:gd name="T14" fmla="*/ 7 w 44"/>
                <a:gd name="T15" fmla="*/ 34 h 38"/>
                <a:gd name="T16" fmla="*/ 10 w 44"/>
                <a:gd name="T17" fmla="*/ 34 h 38"/>
                <a:gd name="T18" fmla="*/ 10 w 44"/>
                <a:gd name="T19" fmla="*/ 38 h 38"/>
                <a:gd name="T20" fmla="*/ 13 w 44"/>
                <a:gd name="T21" fmla="*/ 38 h 38"/>
                <a:gd name="T22" fmla="*/ 17 w 44"/>
                <a:gd name="T23" fmla="*/ 38 h 38"/>
                <a:gd name="T24" fmla="*/ 20 w 44"/>
                <a:gd name="T25" fmla="*/ 38 h 38"/>
                <a:gd name="T26" fmla="*/ 24 w 44"/>
                <a:gd name="T27" fmla="*/ 38 h 38"/>
                <a:gd name="T28" fmla="*/ 27 w 44"/>
                <a:gd name="T29" fmla="*/ 38 h 38"/>
                <a:gd name="T30" fmla="*/ 30 w 44"/>
                <a:gd name="T31" fmla="*/ 38 h 38"/>
                <a:gd name="T32" fmla="*/ 34 w 44"/>
                <a:gd name="T33" fmla="*/ 38 h 38"/>
                <a:gd name="T34" fmla="*/ 34 w 44"/>
                <a:gd name="T35" fmla="*/ 34 h 38"/>
                <a:gd name="T36" fmla="*/ 37 w 44"/>
                <a:gd name="T37" fmla="*/ 34 h 38"/>
                <a:gd name="T38" fmla="*/ 41 w 44"/>
                <a:gd name="T39" fmla="*/ 31 h 38"/>
                <a:gd name="T40" fmla="*/ 41 w 44"/>
                <a:gd name="T41" fmla="*/ 27 h 38"/>
                <a:gd name="T42" fmla="*/ 44 w 44"/>
                <a:gd name="T43" fmla="*/ 24 h 38"/>
                <a:gd name="T44" fmla="*/ 44 w 44"/>
                <a:gd name="T45" fmla="*/ 21 h 38"/>
                <a:gd name="T46" fmla="*/ 44 w 44"/>
                <a:gd name="T47" fmla="*/ 17 h 38"/>
                <a:gd name="T48" fmla="*/ 44 w 44"/>
                <a:gd name="T49" fmla="*/ 14 h 38"/>
                <a:gd name="T50" fmla="*/ 44 w 44"/>
                <a:gd name="T51" fmla="*/ 10 h 38"/>
                <a:gd name="T52" fmla="*/ 41 w 44"/>
                <a:gd name="T53" fmla="*/ 7 h 38"/>
                <a:gd name="T54" fmla="*/ 37 w 44"/>
                <a:gd name="T55" fmla="*/ 4 h 38"/>
                <a:gd name="T56" fmla="*/ 34 w 44"/>
                <a:gd name="T57" fmla="*/ 4 h 38"/>
                <a:gd name="T58" fmla="*/ 34 w 44"/>
                <a:gd name="T59" fmla="*/ 0 h 38"/>
                <a:gd name="T60" fmla="*/ 27 w 44"/>
                <a:gd name="T61" fmla="*/ 0 h 38"/>
                <a:gd name="T62" fmla="*/ 24 w 44"/>
                <a:gd name="T63" fmla="*/ 0 h 38"/>
                <a:gd name="T64" fmla="*/ 20 w 44"/>
                <a:gd name="T65" fmla="*/ 0 h 38"/>
                <a:gd name="T66" fmla="*/ 17 w 44"/>
                <a:gd name="T67" fmla="*/ 0 h 38"/>
                <a:gd name="T68" fmla="*/ 13 w 44"/>
                <a:gd name="T69" fmla="*/ 0 h 38"/>
                <a:gd name="T70" fmla="*/ 13 w 44"/>
                <a:gd name="T71" fmla="*/ 4 h 38"/>
                <a:gd name="T72" fmla="*/ 10 w 44"/>
                <a:gd name="T73" fmla="*/ 4 h 38"/>
                <a:gd name="T74" fmla="*/ 7 w 44"/>
                <a:gd name="T75" fmla="*/ 7 h 38"/>
                <a:gd name="T76" fmla="*/ 3 w 44"/>
                <a:gd name="T77" fmla="*/ 10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5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34 h 48"/>
                <a:gd name="T2" fmla="*/ 7 w 47"/>
                <a:gd name="T3" fmla="*/ 38 h 48"/>
                <a:gd name="T4" fmla="*/ 20 w 47"/>
                <a:gd name="T5" fmla="*/ 14 h 48"/>
                <a:gd name="T6" fmla="*/ 24 w 47"/>
                <a:gd name="T7" fmla="*/ 45 h 48"/>
                <a:gd name="T8" fmla="*/ 30 w 47"/>
                <a:gd name="T9" fmla="*/ 48 h 48"/>
                <a:gd name="T10" fmla="*/ 47 w 47"/>
                <a:gd name="T11" fmla="*/ 14 h 48"/>
                <a:gd name="T12" fmla="*/ 41 w 47"/>
                <a:gd name="T13" fmla="*/ 11 h 48"/>
                <a:gd name="T14" fmla="*/ 27 w 47"/>
                <a:gd name="T15" fmla="*/ 34 h 48"/>
                <a:gd name="T16" fmla="*/ 24 w 47"/>
                <a:gd name="T17" fmla="*/ 4 h 48"/>
                <a:gd name="T18" fmla="*/ 17 w 47"/>
                <a:gd name="T19" fmla="*/ 0 h 48"/>
                <a:gd name="T20" fmla="*/ 0 w 47"/>
                <a:gd name="T21" fmla="*/ 34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6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37 h 41"/>
                <a:gd name="T2" fmla="*/ 13 w 41"/>
                <a:gd name="T3" fmla="*/ 41 h 41"/>
                <a:gd name="T4" fmla="*/ 17 w 41"/>
                <a:gd name="T5" fmla="*/ 41 h 41"/>
                <a:gd name="T6" fmla="*/ 20 w 41"/>
                <a:gd name="T7" fmla="*/ 41 h 41"/>
                <a:gd name="T8" fmla="*/ 23 w 41"/>
                <a:gd name="T9" fmla="*/ 41 h 41"/>
                <a:gd name="T10" fmla="*/ 27 w 41"/>
                <a:gd name="T11" fmla="*/ 41 h 41"/>
                <a:gd name="T12" fmla="*/ 30 w 41"/>
                <a:gd name="T13" fmla="*/ 41 h 41"/>
                <a:gd name="T14" fmla="*/ 34 w 41"/>
                <a:gd name="T15" fmla="*/ 37 h 41"/>
                <a:gd name="T16" fmla="*/ 37 w 41"/>
                <a:gd name="T17" fmla="*/ 34 h 41"/>
                <a:gd name="T18" fmla="*/ 41 w 41"/>
                <a:gd name="T19" fmla="*/ 30 h 41"/>
                <a:gd name="T20" fmla="*/ 41 w 41"/>
                <a:gd name="T21" fmla="*/ 27 h 41"/>
                <a:gd name="T22" fmla="*/ 41 w 41"/>
                <a:gd name="T23" fmla="*/ 24 h 41"/>
                <a:gd name="T24" fmla="*/ 41 w 41"/>
                <a:gd name="T25" fmla="*/ 20 h 41"/>
                <a:gd name="T26" fmla="*/ 41 w 41"/>
                <a:gd name="T27" fmla="*/ 17 h 41"/>
                <a:gd name="T28" fmla="*/ 41 w 41"/>
                <a:gd name="T29" fmla="*/ 13 h 41"/>
                <a:gd name="T30" fmla="*/ 37 w 41"/>
                <a:gd name="T31" fmla="*/ 10 h 41"/>
                <a:gd name="T32" fmla="*/ 17 w 41"/>
                <a:gd name="T33" fmla="*/ 10 h 41"/>
                <a:gd name="T34" fmla="*/ 27 w 41"/>
                <a:gd name="T35" fmla="*/ 10 h 41"/>
                <a:gd name="T36" fmla="*/ 27 w 41"/>
                <a:gd name="T37" fmla="*/ 13 h 41"/>
                <a:gd name="T38" fmla="*/ 30 w 41"/>
                <a:gd name="T39" fmla="*/ 13 h 41"/>
                <a:gd name="T40" fmla="*/ 34 w 41"/>
                <a:gd name="T41" fmla="*/ 17 h 41"/>
                <a:gd name="T42" fmla="*/ 34 w 41"/>
                <a:gd name="T43" fmla="*/ 20 h 41"/>
                <a:gd name="T44" fmla="*/ 34 w 41"/>
                <a:gd name="T45" fmla="*/ 24 h 41"/>
                <a:gd name="T46" fmla="*/ 30 w 41"/>
                <a:gd name="T47" fmla="*/ 27 h 41"/>
                <a:gd name="T48" fmla="*/ 30 w 41"/>
                <a:gd name="T49" fmla="*/ 30 h 41"/>
                <a:gd name="T50" fmla="*/ 27 w 41"/>
                <a:gd name="T51" fmla="*/ 30 h 41"/>
                <a:gd name="T52" fmla="*/ 27 w 41"/>
                <a:gd name="T53" fmla="*/ 34 h 41"/>
                <a:gd name="T54" fmla="*/ 23 w 41"/>
                <a:gd name="T55" fmla="*/ 34 h 41"/>
                <a:gd name="T56" fmla="*/ 20 w 41"/>
                <a:gd name="T57" fmla="*/ 34 h 41"/>
                <a:gd name="T58" fmla="*/ 17 w 41"/>
                <a:gd name="T59" fmla="*/ 34 h 41"/>
                <a:gd name="T60" fmla="*/ 10 w 41"/>
                <a:gd name="T61" fmla="*/ 30 h 41"/>
                <a:gd name="T62" fmla="*/ 17 w 41"/>
                <a:gd name="T63" fmla="*/ 10 h 41"/>
                <a:gd name="T64" fmla="*/ 37 w 41"/>
                <a:gd name="T65" fmla="*/ 10 h 41"/>
                <a:gd name="T66" fmla="*/ 34 w 41"/>
                <a:gd name="T67" fmla="*/ 7 h 41"/>
                <a:gd name="T68" fmla="*/ 27 w 41"/>
                <a:gd name="T69" fmla="*/ 7 h 41"/>
                <a:gd name="T70" fmla="*/ 13 w 41"/>
                <a:gd name="T71" fmla="*/ 0 h 41"/>
                <a:gd name="T72" fmla="*/ 0 w 41"/>
                <a:gd name="T73" fmla="*/ 37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7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37 h 41"/>
                <a:gd name="T2" fmla="*/ 13 w 41"/>
                <a:gd name="T3" fmla="*/ 41 h 41"/>
                <a:gd name="T4" fmla="*/ 17 w 41"/>
                <a:gd name="T5" fmla="*/ 41 h 41"/>
                <a:gd name="T6" fmla="*/ 20 w 41"/>
                <a:gd name="T7" fmla="*/ 41 h 41"/>
                <a:gd name="T8" fmla="*/ 23 w 41"/>
                <a:gd name="T9" fmla="*/ 41 h 41"/>
                <a:gd name="T10" fmla="*/ 27 w 41"/>
                <a:gd name="T11" fmla="*/ 41 h 41"/>
                <a:gd name="T12" fmla="*/ 30 w 41"/>
                <a:gd name="T13" fmla="*/ 41 h 41"/>
                <a:gd name="T14" fmla="*/ 34 w 41"/>
                <a:gd name="T15" fmla="*/ 37 h 41"/>
                <a:gd name="T16" fmla="*/ 37 w 41"/>
                <a:gd name="T17" fmla="*/ 34 h 41"/>
                <a:gd name="T18" fmla="*/ 41 w 41"/>
                <a:gd name="T19" fmla="*/ 30 h 41"/>
                <a:gd name="T20" fmla="*/ 41 w 41"/>
                <a:gd name="T21" fmla="*/ 27 h 41"/>
                <a:gd name="T22" fmla="*/ 41 w 41"/>
                <a:gd name="T23" fmla="*/ 24 h 41"/>
                <a:gd name="T24" fmla="*/ 41 w 41"/>
                <a:gd name="T25" fmla="*/ 20 h 41"/>
                <a:gd name="T26" fmla="*/ 41 w 41"/>
                <a:gd name="T27" fmla="*/ 17 h 41"/>
                <a:gd name="T28" fmla="*/ 41 w 41"/>
                <a:gd name="T29" fmla="*/ 13 h 41"/>
                <a:gd name="T30" fmla="*/ 37 w 41"/>
                <a:gd name="T31" fmla="*/ 10 h 41"/>
                <a:gd name="T32" fmla="*/ 34 w 41"/>
                <a:gd name="T33" fmla="*/ 7 h 41"/>
                <a:gd name="T34" fmla="*/ 27 w 41"/>
                <a:gd name="T35" fmla="*/ 7 h 41"/>
                <a:gd name="T36" fmla="*/ 13 w 41"/>
                <a:gd name="T37" fmla="*/ 0 h 41"/>
                <a:gd name="T38" fmla="*/ 0 w 41"/>
                <a:gd name="T39" fmla="*/ 37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388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7 w 24"/>
              <a:gd name="T3" fmla="*/ 0 h 24"/>
              <a:gd name="T4" fmla="*/ 17 w 24"/>
              <a:gd name="T5" fmla="*/ 0 h 24"/>
              <a:gd name="T6" fmla="*/ 17 w 24"/>
              <a:gd name="T7" fmla="*/ 3 h 24"/>
              <a:gd name="T8" fmla="*/ 20 w 24"/>
              <a:gd name="T9" fmla="*/ 3 h 24"/>
              <a:gd name="T10" fmla="*/ 24 w 24"/>
              <a:gd name="T11" fmla="*/ 7 h 24"/>
              <a:gd name="T12" fmla="*/ 24 w 24"/>
              <a:gd name="T13" fmla="*/ 10 h 24"/>
              <a:gd name="T14" fmla="*/ 24 w 24"/>
              <a:gd name="T15" fmla="*/ 14 h 24"/>
              <a:gd name="T16" fmla="*/ 20 w 24"/>
              <a:gd name="T17" fmla="*/ 17 h 24"/>
              <a:gd name="T18" fmla="*/ 20 w 24"/>
              <a:gd name="T19" fmla="*/ 20 h 24"/>
              <a:gd name="T20" fmla="*/ 17 w 24"/>
              <a:gd name="T21" fmla="*/ 20 h 24"/>
              <a:gd name="T22" fmla="*/ 17 w 24"/>
              <a:gd name="T23" fmla="*/ 24 h 24"/>
              <a:gd name="T24" fmla="*/ 13 w 24"/>
              <a:gd name="T25" fmla="*/ 24 h 24"/>
              <a:gd name="T26" fmla="*/ 10 w 24"/>
              <a:gd name="T27" fmla="*/ 24 h 24"/>
              <a:gd name="T28" fmla="*/ 7 w 24"/>
              <a:gd name="T29" fmla="*/ 24 h 24"/>
              <a:gd name="T30" fmla="*/ 0 w 24"/>
              <a:gd name="T31" fmla="*/ 20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89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7 w 37"/>
              <a:gd name="T1" fmla="*/ 41 h 41"/>
              <a:gd name="T2" fmla="*/ 14 w 37"/>
              <a:gd name="T3" fmla="*/ 41 h 41"/>
              <a:gd name="T4" fmla="*/ 37 w 37"/>
              <a:gd name="T5" fmla="*/ 7 h 41"/>
              <a:gd name="T6" fmla="*/ 27 w 37"/>
              <a:gd name="T7" fmla="*/ 3 h 41"/>
              <a:gd name="T8" fmla="*/ 10 w 37"/>
              <a:gd name="T9" fmla="*/ 31 h 41"/>
              <a:gd name="T10" fmla="*/ 7 w 37"/>
              <a:gd name="T11" fmla="*/ 0 h 41"/>
              <a:gd name="T12" fmla="*/ 0 w 37"/>
              <a:gd name="T13" fmla="*/ 0 h 41"/>
              <a:gd name="T14" fmla="*/ 7 w 37"/>
              <a:gd name="T1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0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38 w 38"/>
              <a:gd name="T1" fmla="*/ 27 h 37"/>
              <a:gd name="T2" fmla="*/ 27 w 38"/>
              <a:gd name="T3" fmla="*/ 27 h 37"/>
              <a:gd name="T4" fmla="*/ 27 w 38"/>
              <a:gd name="T5" fmla="*/ 31 h 37"/>
              <a:gd name="T6" fmla="*/ 24 w 38"/>
              <a:gd name="T7" fmla="*/ 31 h 37"/>
              <a:gd name="T8" fmla="*/ 20 w 38"/>
              <a:gd name="T9" fmla="*/ 31 h 37"/>
              <a:gd name="T10" fmla="*/ 17 w 38"/>
              <a:gd name="T11" fmla="*/ 31 h 37"/>
              <a:gd name="T12" fmla="*/ 14 w 38"/>
              <a:gd name="T13" fmla="*/ 31 h 37"/>
              <a:gd name="T14" fmla="*/ 10 w 38"/>
              <a:gd name="T15" fmla="*/ 31 h 37"/>
              <a:gd name="T16" fmla="*/ 10 w 38"/>
              <a:gd name="T17" fmla="*/ 27 h 37"/>
              <a:gd name="T18" fmla="*/ 7 w 38"/>
              <a:gd name="T19" fmla="*/ 24 h 37"/>
              <a:gd name="T20" fmla="*/ 7 w 38"/>
              <a:gd name="T21" fmla="*/ 20 h 37"/>
              <a:gd name="T22" fmla="*/ 7 w 38"/>
              <a:gd name="T23" fmla="*/ 17 h 37"/>
              <a:gd name="T24" fmla="*/ 10 w 38"/>
              <a:gd name="T25" fmla="*/ 13 h 37"/>
              <a:gd name="T26" fmla="*/ 10 w 38"/>
              <a:gd name="T27" fmla="*/ 10 h 37"/>
              <a:gd name="T28" fmla="*/ 14 w 38"/>
              <a:gd name="T29" fmla="*/ 7 h 37"/>
              <a:gd name="T30" fmla="*/ 17 w 38"/>
              <a:gd name="T31" fmla="*/ 7 h 37"/>
              <a:gd name="T32" fmla="*/ 20 w 38"/>
              <a:gd name="T33" fmla="*/ 7 h 37"/>
              <a:gd name="T34" fmla="*/ 24 w 38"/>
              <a:gd name="T35" fmla="*/ 7 h 37"/>
              <a:gd name="T36" fmla="*/ 27 w 38"/>
              <a:gd name="T37" fmla="*/ 7 h 37"/>
              <a:gd name="T38" fmla="*/ 27 w 38"/>
              <a:gd name="T39" fmla="*/ 10 h 37"/>
              <a:gd name="T40" fmla="*/ 31 w 38"/>
              <a:gd name="T41" fmla="*/ 10 h 37"/>
              <a:gd name="T42" fmla="*/ 31 w 38"/>
              <a:gd name="T43" fmla="*/ 13 h 37"/>
              <a:gd name="T44" fmla="*/ 38 w 38"/>
              <a:gd name="T45" fmla="*/ 13 h 37"/>
              <a:gd name="T46" fmla="*/ 38 w 38"/>
              <a:gd name="T47" fmla="*/ 10 h 37"/>
              <a:gd name="T48" fmla="*/ 38 w 38"/>
              <a:gd name="T49" fmla="*/ 7 h 37"/>
              <a:gd name="T50" fmla="*/ 34 w 38"/>
              <a:gd name="T51" fmla="*/ 3 h 37"/>
              <a:gd name="T52" fmla="*/ 31 w 38"/>
              <a:gd name="T53" fmla="*/ 3 h 37"/>
              <a:gd name="T54" fmla="*/ 31 w 38"/>
              <a:gd name="T55" fmla="*/ 0 h 37"/>
              <a:gd name="T56" fmla="*/ 27 w 38"/>
              <a:gd name="T57" fmla="*/ 0 h 37"/>
              <a:gd name="T58" fmla="*/ 24 w 38"/>
              <a:gd name="T59" fmla="*/ 0 h 37"/>
              <a:gd name="T60" fmla="*/ 20 w 38"/>
              <a:gd name="T61" fmla="*/ 0 h 37"/>
              <a:gd name="T62" fmla="*/ 17 w 38"/>
              <a:gd name="T63" fmla="*/ 0 h 37"/>
              <a:gd name="T64" fmla="*/ 14 w 38"/>
              <a:gd name="T65" fmla="*/ 0 h 37"/>
              <a:gd name="T66" fmla="*/ 10 w 38"/>
              <a:gd name="T67" fmla="*/ 0 h 37"/>
              <a:gd name="T68" fmla="*/ 10 w 38"/>
              <a:gd name="T69" fmla="*/ 3 h 37"/>
              <a:gd name="T70" fmla="*/ 7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20 h 37"/>
              <a:gd name="T84" fmla="*/ 0 w 38"/>
              <a:gd name="T85" fmla="*/ 24 h 37"/>
              <a:gd name="T86" fmla="*/ 0 w 38"/>
              <a:gd name="T87" fmla="*/ 27 h 37"/>
              <a:gd name="T88" fmla="*/ 0 w 38"/>
              <a:gd name="T89" fmla="*/ 31 h 37"/>
              <a:gd name="T90" fmla="*/ 3 w 38"/>
              <a:gd name="T91" fmla="*/ 31 h 37"/>
              <a:gd name="T92" fmla="*/ 3 w 38"/>
              <a:gd name="T93" fmla="*/ 34 h 37"/>
              <a:gd name="T94" fmla="*/ 7 w 38"/>
              <a:gd name="T95" fmla="*/ 34 h 37"/>
              <a:gd name="T96" fmla="*/ 10 w 38"/>
              <a:gd name="T97" fmla="*/ 37 h 37"/>
              <a:gd name="T98" fmla="*/ 14 w 38"/>
              <a:gd name="T99" fmla="*/ 37 h 37"/>
              <a:gd name="T100" fmla="*/ 17 w 38"/>
              <a:gd name="T101" fmla="*/ 37 h 37"/>
              <a:gd name="T102" fmla="*/ 20 w 38"/>
              <a:gd name="T103" fmla="*/ 37 h 37"/>
              <a:gd name="T104" fmla="*/ 24 w 38"/>
              <a:gd name="T105" fmla="*/ 37 h 37"/>
              <a:gd name="T106" fmla="*/ 27 w 38"/>
              <a:gd name="T107" fmla="*/ 37 h 37"/>
              <a:gd name="T108" fmla="*/ 31 w 38"/>
              <a:gd name="T109" fmla="*/ 37 h 37"/>
              <a:gd name="T110" fmla="*/ 34 w 38"/>
              <a:gd name="T111" fmla="*/ 34 h 37"/>
              <a:gd name="T112" fmla="*/ 34 w 38"/>
              <a:gd name="T113" fmla="*/ 31 h 37"/>
              <a:gd name="T114" fmla="*/ 38 w 38"/>
              <a:gd name="T115" fmla="*/ 31 h 37"/>
              <a:gd name="T116" fmla="*/ 38 w 38"/>
              <a:gd name="T117" fmla="*/ 27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1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4 h 41"/>
              <a:gd name="T2" fmla="*/ 3 w 44"/>
              <a:gd name="T3" fmla="*/ 31 h 41"/>
              <a:gd name="T4" fmla="*/ 7 w 44"/>
              <a:gd name="T5" fmla="*/ 37 h 41"/>
              <a:gd name="T6" fmla="*/ 14 w 44"/>
              <a:gd name="T7" fmla="*/ 37 h 41"/>
              <a:gd name="T8" fmla="*/ 20 w 44"/>
              <a:gd name="T9" fmla="*/ 41 h 41"/>
              <a:gd name="T10" fmla="*/ 27 w 44"/>
              <a:gd name="T11" fmla="*/ 37 h 41"/>
              <a:gd name="T12" fmla="*/ 34 w 44"/>
              <a:gd name="T13" fmla="*/ 37 h 41"/>
              <a:gd name="T14" fmla="*/ 41 w 44"/>
              <a:gd name="T15" fmla="*/ 31 h 41"/>
              <a:gd name="T16" fmla="*/ 41 w 44"/>
              <a:gd name="T17" fmla="*/ 24 h 41"/>
              <a:gd name="T18" fmla="*/ 41 w 44"/>
              <a:gd name="T19" fmla="*/ 17 h 41"/>
              <a:gd name="T20" fmla="*/ 41 w 44"/>
              <a:gd name="T21" fmla="*/ 10 h 41"/>
              <a:gd name="T22" fmla="*/ 20 w 44"/>
              <a:gd name="T23" fmla="*/ 7 h 41"/>
              <a:gd name="T24" fmla="*/ 27 w 44"/>
              <a:gd name="T25" fmla="*/ 7 h 41"/>
              <a:gd name="T26" fmla="*/ 31 w 44"/>
              <a:gd name="T27" fmla="*/ 10 h 41"/>
              <a:gd name="T28" fmla="*/ 34 w 44"/>
              <a:gd name="T29" fmla="*/ 17 h 41"/>
              <a:gd name="T30" fmla="*/ 34 w 44"/>
              <a:gd name="T31" fmla="*/ 24 h 41"/>
              <a:gd name="T32" fmla="*/ 31 w 44"/>
              <a:gd name="T33" fmla="*/ 27 h 41"/>
              <a:gd name="T34" fmla="*/ 27 w 44"/>
              <a:gd name="T35" fmla="*/ 31 h 41"/>
              <a:gd name="T36" fmla="*/ 20 w 44"/>
              <a:gd name="T37" fmla="*/ 34 h 41"/>
              <a:gd name="T38" fmla="*/ 14 w 44"/>
              <a:gd name="T39" fmla="*/ 31 h 41"/>
              <a:gd name="T40" fmla="*/ 10 w 44"/>
              <a:gd name="T41" fmla="*/ 27 h 41"/>
              <a:gd name="T42" fmla="*/ 10 w 44"/>
              <a:gd name="T43" fmla="*/ 20 h 41"/>
              <a:gd name="T44" fmla="*/ 10 w 44"/>
              <a:gd name="T45" fmla="*/ 13 h 41"/>
              <a:gd name="T46" fmla="*/ 14 w 44"/>
              <a:gd name="T47" fmla="*/ 10 h 41"/>
              <a:gd name="T48" fmla="*/ 17 w 44"/>
              <a:gd name="T49" fmla="*/ 7 h 41"/>
              <a:gd name="T50" fmla="*/ 37 w 44"/>
              <a:gd name="T51" fmla="*/ 7 h 41"/>
              <a:gd name="T52" fmla="*/ 34 w 44"/>
              <a:gd name="T53" fmla="*/ 3 h 41"/>
              <a:gd name="T54" fmla="*/ 31 w 44"/>
              <a:gd name="T55" fmla="*/ 0 h 41"/>
              <a:gd name="T56" fmla="*/ 24 w 44"/>
              <a:gd name="T57" fmla="*/ 0 h 41"/>
              <a:gd name="T58" fmla="*/ 17 w 44"/>
              <a:gd name="T59" fmla="*/ 0 h 41"/>
              <a:gd name="T60" fmla="*/ 14 w 44"/>
              <a:gd name="T61" fmla="*/ 3 h 41"/>
              <a:gd name="T62" fmla="*/ 7 w 44"/>
              <a:gd name="T63" fmla="*/ 3 h 41"/>
              <a:gd name="T64" fmla="*/ 3 w 44"/>
              <a:gd name="T65" fmla="*/ 10 h 41"/>
              <a:gd name="T66" fmla="*/ 0 w 44"/>
              <a:gd name="T67" fmla="*/ 17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2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24 h 41"/>
              <a:gd name="T4" fmla="*/ 3 w 44"/>
              <a:gd name="T5" fmla="*/ 27 h 41"/>
              <a:gd name="T6" fmla="*/ 3 w 44"/>
              <a:gd name="T7" fmla="*/ 31 h 41"/>
              <a:gd name="T8" fmla="*/ 7 w 44"/>
              <a:gd name="T9" fmla="*/ 34 h 41"/>
              <a:gd name="T10" fmla="*/ 7 w 44"/>
              <a:gd name="T11" fmla="*/ 37 h 41"/>
              <a:gd name="T12" fmla="*/ 10 w 44"/>
              <a:gd name="T13" fmla="*/ 37 h 41"/>
              <a:gd name="T14" fmla="*/ 14 w 44"/>
              <a:gd name="T15" fmla="*/ 37 h 41"/>
              <a:gd name="T16" fmla="*/ 17 w 44"/>
              <a:gd name="T17" fmla="*/ 41 h 41"/>
              <a:gd name="T18" fmla="*/ 20 w 44"/>
              <a:gd name="T19" fmla="*/ 41 h 41"/>
              <a:gd name="T20" fmla="*/ 24 w 44"/>
              <a:gd name="T21" fmla="*/ 41 h 41"/>
              <a:gd name="T22" fmla="*/ 27 w 44"/>
              <a:gd name="T23" fmla="*/ 37 h 41"/>
              <a:gd name="T24" fmla="*/ 31 w 44"/>
              <a:gd name="T25" fmla="*/ 37 h 41"/>
              <a:gd name="T26" fmla="*/ 34 w 44"/>
              <a:gd name="T27" fmla="*/ 37 h 41"/>
              <a:gd name="T28" fmla="*/ 37 w 44"/>
              <a:gd name="T29" fmla="*/ 34 h 41"/>
              <a:gd name="T30" fmla="*/ 41 w 44"/>
              <a:gd name="T31" fmla="*/ 31 h 41"/>
              <a:gd name="T32" fmla="*/ 41 w 44"/>
              <a:gd name="T33" fmla="*/ 27 h 41"/>
              <a:gd name="T34" fmla="*/ 41 w 44"/>
              <a:gd name="T35" fmla="*/ 24 h 41"/>
              <a:gd name="T36" fmla="*/ 44 w 44"/>
              <a:gd name="T37" fmla="*/ 20 h 41"/>
              <a:gd name="T38" fmla="*/ 41 w 44"/>
              <a:gd name="T39" fmla="*/ 17 h 41"/>
              <a:gd name="T40" fmla="*/ 41 w 44"/>
              <a:gd name="T41" fmla="*/ 13 h 41"/>
              <a:gd name="T42" fmla="*/ 41 w 44"/>
              <a:gd name="T43" fmla="*/ 10 h 41"/>
              <a:gd name="T44" fmla="*/ 37 w 44"/>
              <a:gd name="T45" fmla="*/ 7 h 41"/>
              <a:gd name="T46" fmla="*/ 37 w 44"/>
              <a:gd name="T47" fmla="*/ 3 h 41"/>
              <a:gd name="T48" fmla="*/ 34 w 44"/>
              <a:gd name="T49" fmla="*/ 3 h 41"/>
              <a:gd name="T50" fmla="*/ 31 w 44"/>
              <a:gd name="T51" fmla="*/ 3 h 41"/>
              <a:gd name="T52" fmla="*/ 31 w 44"/>
              <a:gd name="T53" fmla="*/ 0 h 41"/>
              <a:gd name="T54" fmla="*/ 27 w 44"/>
              <a:gd name="T55" fmla="*/ 0 h 41"/>
              <a:gd name="T56" fmla="*/ 24 w 44"/>
              <a:gd name="T57" fmla="*/ 0 h 41"/>
              <a:gd name="T58" fmla="*/ 20 w 44"/>
              <a:gd name="T59" fmla="*/ 0 h 41"/>
              <a:gd name="T60" fmla="*/ 17 w 44"/>
              <a:gd name="T61" fmla="*/ 0 h 41"/>
              <a:gd name="T62" fmla="*/ 14 w 44"/>
              <a:gd name="T63" fmla="*/ 0 h 41"/>
              <a:gd name="T64" fmla="*/ 14 w 44"/>
              <a:gd name="T65" fmla="*/ 3 h 41"/>
              <a:gd name="T66" fmla="*/ 10 w 44"/>
              <a:gd name="T67" fmla="*/ 3 h 41"/>
              <a:gd name="T68" fmla="*/ 7 w 44"/>
              <a:gd name="T69" fmla="*/ 3 h 41"/>
              <a:gd name="T70" fmla="*/ 7 w 44"/>
              <a:gd name="T71" fmla="*/ 7 h 41"/>
              <a:gd name="T72" fmla="*/ 3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3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4 w 24"/>
              <a:gd name="T9" fmla="*/ 3 h 27"/>
              <a:gd name="T10" fmla="*/ 4 w 24"/>
              <a:gd name="T11" fmla="*/ 0 h 27"/>
              <a:gd name="T12" fmla="*/ 7 w 24"/>
              <a:gd name="T13" fmla="*/ 0 h 27"/>
              <a:gd name="T14" fmla="*/ 10 w 24"/>
              <a:gd name="T15" fmla="*/ 0 h 27"/>
              <a:gd name="T16" fmla="*/ 14 w 24"/>
              <a:gd name="T17" fmla="*/ 0 h 27"/>
              <a:gd name="T18" fmla="*/ 17 w 24"/>
              <a:gd name="T19" fmla="*/ 0 h 27"/>
              <a:gd name="T20" fmla="*/ 17 w 24"/>
              <a:gd name="T21" fmla="*/ 3 h 27"/>
              <a:gd name="T22" fmla="*/ 21 w 24"/>
              <a:gd name="T23" fmla="*/ 3 h 27"/>
              <a:gd name="T24" fmla="*/ 24 w 24"/>
              <a:gd name="T25" fmla="*/ 6 h 27"/>
              <a:gd name="T26" fmla="*/ 24 w 24"/>
              <a:gd name="T27" fmla="*/ 10 h 27"/>
              <a:gd name="T28" fmla="*/ 24 w 24"/>
              <a:gd name="T29" fmla="*/ 13 h 27"/>
              <a:gd name="T30" fmla="*/ 24 w 24"/>
              <a:gd name="T31" fmla="*/ 17 h 27"/>
              <a:gd name="T32" fmla="*/ 24 w 24"/>
              <a:gd name="T33" fmla="*/ 20 h 27"/>
              <a:gd name="T34" fmla="*/ 21 w 24"/>
              <a:gd name="T35" fmla="*/ 20 h 27"/>
              <a:gd name="T36" fmla="*/ 21 w 24"/>
              <a:gd name="T37" fmla="*/ 24 h 27"/>
              <a:gd name="T38" fmla="*/ 17 w 24"/>
              <a:gd name="T39" fmla="*/ 24 h 27"/>
              <a:gd name="T40" fmla="*/ 14 w 24"/>
              <a:gd name="T41" fmla="*/ 27 h 27"/>
              <a:gd name="T42" fmla="*/ 10 w 24"/>
              <a:gd name="T43" fmla="*/ 27 h 27"/>
              <a:gd name="T44" fmla="*/ 7 w 24"/>
              <a:gd name="T45" fmla="*/ 24 h 27"/>
              <a:gd name="T46" fmla="*/ 4 w 24"/>
              <a:gd name="T47" fmla="*/ 24 h 27"/>
              <a:gd name="T48" fmla="*/ 4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4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7 w 41"/>
              <a:gd name="T1" fmla="*/ 41 h 41"/>
              <a:gd name="T2" fmla="*/ 14 w 41"/>
              <a:gd name="T3" fmla="*/ 38 h 41"/>
              <a:gd name="T4" fmla="*/ 10 w 41"/>
              <a:gd name="T5" fmla="*/ 24 h 41"/>
              <a:gd name="T6" fmla="*/ 21 w 41"/>
              <a:gd name="T7" fmla="*/ 24 h 41"/>
              <a:gd name="T8" fmla="*/ 24 w 41"/>
              <a:gd name="T9" fmla="*/ 24 h 41"/>
              <a:gd name="T10" fmla="*/ 27 w 41"/>
              <a:gd name="T11" fmla="*/ 24 h 41"/>
              <a:gd name="T12" fmla="*/ 27 w 41"/>
              <a:gd name="T13" fmla="*/ 28 h 41"/>
              <a:gd name="T14" fmla="*/ 31 w 41"/>
              <a:gd name="T15" fmla="*/ 31 h 41"/>
              <a:gd name="T16" fmla="*/ 31 w 41"/>
              <a:gd name="T17" fmla="*/ 35 h 41"/>
              <a:gd name="T18" fmla="*/ 31 w 41"/>
              <a:gd name="T19" fmla="*/ 38 h 41"/>
              <a:gd name="T20" fmla="*/ 41 w 41"/>
              <a:gd name="T21" fmla="*/ 35 h 41"/>
              <a:gd name="T22" fmla="*/ 38 w 41"/>
              <a:gd name="T23" fmla="*/ 35 h 41"/>
              <a:gd name="T24" fmla="*/ 38 w 41"/>
              <a:gd name="T25" fmla="*/ 31 h 41"/>
              <a:gd name="T26" fmla="*/ 38 w 41"/>
              <a:gd name="T27" fmla="*/ 24 h 41"/>
              <a:gd name="T28" fmla="*/ 34 w 41"/>
              <a:gd name="T29" fmla="*/ 21 h 41"/>
              <a:gd name="T30" fmla="*/ 31 w 41"/>
              <a:gd name="T31" fmla="*/ 17 h 41"/>
              <a:gd name="T32" fmla="*/ 34 w 41"/>
              <a:gd name="T33" fmla="*/ 17 h 41"/>
              <a:gd name="T34" fmla="*/ 34 w 41"/>
              <a:gd name="T35" fmla="*/ 14 h 41"/>
              <a:gd name="T36" fmla="*/ 34 w 41"/>
              <a:gd name="T37" fmla="*/ 11 h 41"/>
              <a:gd name="T38" fmla="*/ 34 w 41"/>
              <a:gd name="T39" fmla="*/ 7 h 41"/>
              <a:gd name="T40" fmla="*/ 24 w 41"/>
              <a:gd name="T41" fmla="*/ 7 h 41"/>
              <a:gd name="T42" fmla="*/ 27 w 41"/>
              <a:gd name="T43" fmla="*/ 7 h 41"/>
              <a:gd name="T44" fmla="*/ 27 w 41"/>
              <a:gd name="T45" fmla="*/ 11 h 41"/>
              <a:gd name="T46" fmla="*/ 27 w 41"/>
              <a:gd name="T47" fmla="*/ 14 h 41"/>
              <a:gd name="T48" fmla="*/ 24 w 41"/>
              <a:gd name="T49" fmla="*/ 14 h 41"/>
              <a:gd name="T50" fmla="*/ 24 w 41"/>
              <a:gd name="T51" fmla="*/ 17 h 41"/>
              <a:gd name="T52" fmla="*/ 21 w 41"/>
              <a:gd name="T53" fmla="*/ 17 h 41"/>
              <a:gd name="T54" fmla="*/ 10 w 41"/>
              <a:gd name="T55" fmla="*/ 17 h 41"/>
              <a:gd name="T56" fmla="*/ 10 w 41"/>
              <a:gd name="T57" fmla="*/ 7 h 41"/>
              <a:gd name="T58" fmla="*/ 21 w 41"/>
              <a:gd name="T59" fmla="*/ 7 h 41"/>
              <a:gd name="T60" fmla="*/ 24 w 41"/>
              <a:gd name="T61" fmla="*/ 7 h 41"/>
              <a:gd name="T62" fmla="*/ 34 w 41"/>
              <a:gd name="T63" fmla="*/ 7 h 41"/>
              <a:gd name="T64" fmla="*/ 34 w 41"/>
              <a:gd name="T65" fmla="*/ 4 h 41"/>
              <a:gd name="T66" fmla="*/ 31 w 41"/>
              <a:gd name="T67" fmla="*/ 4 h 41"/>
              <a:gd name="T68" fmla="*/ 31 w 41"/>
              <a:gd name="T69" fmla="*/ 0 h 41"/>
              <a:gd name="T70" fmla="*/ 27 w 41"/>
              <a:gd name="T71" fmla="*/ 0 h 41"/>
              <a:gd name="T72" fmla="*/ 24 w 41"/>
              <a:gd name="T73" fmla="*/ 0 h 41"/>
              <a:gd name="T74" fmla="*/ 21 w 41"/>
              <a:gd name="T75" fmla="*/ 0 h 41"/>
              <a:gd name="T76" fmla="*/ 0 w 41"/>
              <a:gd name="T77" fmla="*/ 4 h 41"/>
              <a:gd name="T78" fmla="*/ 7 w 41"/>
              <a:gd name="T79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5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7 w 41"/>
              <a:gd name="T1" fmla="*/ 41 h 41"/>
              <a:gd name="T2" fmla="*/ 14 w 41"/>
              <a:gd name="T3" fmla="*/ 38 h 41"/>
              <a:gd name="T4" fmla="*/ 10 w 41"/>
              <a:gd name="T5" fmla="*/ 24 h 41"/>
              <a:gd name="T6" fmla="*/ 21 w 41"/>
              <a:gd name="T7" fmla="*/ 24 h 41"/>
              <a:gd name="T8" fmla="*/ 24 w 41"/>
              <a:gd name="T9" fmla="*/ 24 h 41"/>
              <a:gd name="T10" fmla="*/ 27 w 41"/>
              <a:gd name="T11" fmla="*/ 24 h 41"/>
              <a:gd name="T12" fmla="*/ 27 w 41"/>
              <a:gd name="T13" fmla="*/ 28 h 41"/>
              <a:gd name="T14" fmla="*/ 31 w 41"/>
              <a:gd name="T15" fmla="*/ 31 h 41"/>
              <a:gd name="T16" fmla="*/ 31 w 41"/>
              <a:gd name="T17" fmla="*/ 35 h 41"/>
              <a:gd name="T18" fmla="*/ 31 w 41"/>
              <a:gd name="T19" fmla="*/ 38 h 41"/>
              <a:gd name="T20" fmla="*/ 41 w 41"/>
              <a:gd name="T21" fmla="*/ 35 h 41"/>
              <a:gd name="T22" fmla="*/ 38 w 41"/>
              <a:gd name="T23" fmla="*/ 35 h 41"/>
              <a:gd name="T24" fmla="*/ 38 w 41"/>
              <a:gd name="T25" fmla="*/ 31 h 41"/>
              <a:gd name="T26" fmla="*/ 38 w 41"/>
              <a:gd name="T27" fmla="*/ 24 h 41"/>
              <a:gd name="T28" fmla="*/ 34 w 41"/>
              <a:gd name="T29" fmla="*/ 21 h 41"/>
              <a:gd name="T30" fmla="*/ 31 w 41"/>
              <a:gd name="T31" fmla="*/ 17 h 41"/>
              <a:gd name="T32" fmla="*/ 34 w 41"/>
              <a:gd name="T33" fmla="*/ 17 h 41"/>
              <a:gd name="T34" fmla="*/ 34 w 41"/>
              <a:gd name="T35" fmla="*/ 14 h 41"/>
              <a:gd name="T36" fmla="*/ 34 w 41"/>
              <a:gd name="T37" fmla="*/ 11 h 41"/>
              <a:gd name="T38" fmla="*/ 34 w 41"/>
              <a:gd name="T39" fmla="*/ 7 h 41"/>
              <a:gd name="T40" fmla="*/ 34 w 41"/>
              <a:gd name="T41" fmla="*/ 4 h 41"/>
              <a:gd name="T42" fmla="*/ 31 w 41"/>
              <a:gd name="T43" fmla="*/ 4 h 41"/>
              <a:gd name="T44" fmla="*/ 31 w 41"/>
              <a:gd name="T45" fmla="*/ 0 h 41"/>
              <a:gd name="T46" fmla="*/ 27 w 41"/>
              <a:gd name="T47" fmla="*/ 0 h 41"/>
              <a:gd name="T48" fmla="*/ 24 w 41"/>
              <a:gd name="T49" fmla="*/ 0 h 41"/>
              <a:gd name="T50" fmla="*/ 21 w 41"/>
              <a:gd name="T51" fmla="*/ 0 h 41"/>
              <a:gd name="T52" fmla="*/ 0 w 41"/>
              <a:gd name="T53" fmla="*/ 4 h 41"/>
              <a:gd name="T54" fmla="*/ 7 w 41"/>
              <a:gd name="T5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6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10 h 10"/>
              <a:gd name="T2" fmla="*/ 0 w 17"/>
              <a:gd name="T3" fmla="*/ 0 h 10"/>
              <a:gd name="T4" fmla="*/ 11 w 17"/>
              <a:gd name="T5" fmla="*/ 0 h 10"/>
              <a:gd name="T6" fmla="*/ 14 w 17"/>
              <a:gd name="T7" fmla="*/ 0 h 10"/>
              <a:gd name="T8" fmla="*/ 17 w 17"/>
              <a:gd name="T9" fmla="*/ 0 h 10"/>
              <a:gd name="T10" fmla="*/ 17 w 17"/>
              <a:gd name="T11" fmla="*/ 4 h 10"/>
              <a:gd name="T12" fmla="*/ 17 w 17"/>
              <a:gd name="T13" fmla="*/ 7 h 10"/>
              <a:gd name="T14" fmla="*/ 14 w 17"/>
              <a:gd name="T15" fmla="*/ 7 h 10"/>
              <a:gd name="T16" fmla="*/ 14 w 17"/>
              <a:gd name="T17" fmla="*/ 10 h 10"/>
              <a:gd name="T18" fmla="*/ 11 w 17"/>
              <a:gd name="T19" fmla="*/ 10 h 10"/>
              <a:gd name="T20" fmla="*/ 0 w 17"/>
              <a:gd name="T21" fmla="*/ 10 h 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7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4 w 45"/>
              <a:gd name="T1" fmla="*/ 41 h 41"/>
              <a:gd name="T2" fmla="*/ 28 w 45"/>
              <a:gd name="T3" fmla="*/ 37 h 41"/>
              <a:gd name="T4" fmla="*/ 31 w 45"/>
              <a:gd name="T5" fmla="*/ 34 h 41"/>
              <a:gd name="T6" fmla="*/ 34 w 45"/>
              <a:gd name="T7" fmla="*/ 34 h 41"/>
              <a:gd name="T8" fmla="*/ 38 w 45"/>
              <a:gd name="T9" fmla="*/ 30 h 41"/>
              <a:gd name="T10" fmla="*/ 41 w 45"/>
              <a:gd name="T11" fmla="*/ 30 h 41"/>
              <a:gd name="T12" fmla="*/ 41 w 45"/>
              <a:gd name="T13" fmla="*/ 27 h 41"/>
              <a:gd name="T14" fmla="*/ 45 w 45"/>
              <a:gd name="T15" fmla="*/ 24 h 41"/>
              <a:gd name="T16" fmla="*/ 45 w 45"/>
              <a:gd name="T17" fmla="*/ 20 h 41"/>
              <a:gd name="T18" fmla="*/ 41 w 45"/>
              <a:gd name="T19" fmla="*/ 17 h 41"/>
              <a:gd name="T20" fmla="*/ 41 w 45"/>
              <a:gd name="T21" fmla="*/ 13 h 41"/>
              <a:gd name="T22" fmla="*/ 38 w 45"/>
              <a:gd name="T23" fmla="*/ 7 h 41"/>
              <a:gd name="T24" fmla="*/ 21 w 45"/>
              <a:gd name="T25" fmla="*/ 7 h 41"/>
              <a:gd name="T26" fmla="*/ 24 w 45"/>
              <a:gd name="T27" fmla="*/ 7 h 41"/>
              <a:gd name="T28" fmla="*/ 28 w 45"/>
              <a:gd name="T29" fmla="*/ 7 h 41"/>
              <a:gd name="T30" fmla="*/ 28 w 45"/>
              <a:gd name="T31" fmla="*/ 10 h 41"/>
              <a:gd name="T32" fmla="*/ 31 w 45"/>
              <a:gd name="T33" fmla="*/ 10 h 41"/>
              <a:gd name="T34" fmla="*/ 31 w 45"/>
              <a:gd name="T35" fmla="*/ 13 h 41"/>
              <a:gd name="T36" fmla="*/ 34 w 45"/>
              <a:gd name="T37" fmla="*/ 13 h 41"/>
              <a:gd name="T38" fmla="*/ 34 w 45"/>
              <a:gd name="T39" fmla="*/ 17 h 41"/>
              <a:gd name="T40" fmla="*/ 34 w 45"/>
              <a:gd name="T41" fmla="*/ 20 h 41"/>
              <a:gd name="T42" fmla="*/ 34 w 45"/>
              <a:gd name="T43" fmla="*/ 24 h 41"/>
              <a:gd name="T44" fmla="*/ 34 w 45"/>
              <a:gd name="T45" fmla="*/ 27 h 41"/>
              <a:gd name="T46" fmla="*/ 31 w 45"/>
              <a:gd name="T47" fmla="*/ 27 h 41"/>
              <a:gd name="T48" fmla="*/ 31 w 45"/>
              <a:gd name="T49" fmla="*/ 30 h 41"/>
              <a:gd name="T50" fmla="*/ 28 w 45"/>
              <a:gd name="T51" fmla="*/ 30 h 41"/>
              <a:gd name="T52" fmla="*/ 21 w 45"/>
              <a:gd name="T53" fmla="*/ 34 h 41"/>
              <a:gd name="T54" fmla="*/ 11 w 45"/>
              <a:gd name="T55" fmla="*/ 10 h 41"/>
              <a:gd name="T56" fmla="*/ 17 w 45"/>
              <a:gd name="T57" fmla="*/ 7 h 41"/>
              <a:gd name="T58" fmla="*/ 21 w 45"/>
              <a:gd name="T59" fmla="*/ 7 h 41"/>
              <a:gd name="T60" fmla="*/ 38 w 45"/>
              <a:gd name="T61" fmla="*/ 7 h 41"/>
              <a:gd name="T62" fmla="*/ 34 w 45"/>
              <a:gd name="T63" fmla="*/ 3 h 41"/>
              <a:gd name="T64" fmla="*/ 31 w 45"/>
              <a:gd name="T65" fmla="*/ 3 h 41"/>
              <a:gd name="T66" fmla="*/ 31 w 45"/>
              <a:gd name="T67" fmla="*/ 0 h 41"/>
              <a:gd name="T68" fmla="*/ 28 w 45"/>
              <a:gd name="T69" fmla="*/ 0 h 41"/>
              <a:gd name="T70" fmla="*/ 24 w 45"/>
              <a:gd name="T71" fmla="*/ 0 h 41"/>
              <a:gd name="T72" fmla="*/ 21 w 45"/>
              <a:gd name="T73" fmla="*/ 0 h 41"/>
              <a:gd name="T74" fmla="*/ 17 w 45"/>
              <a:gd name="T75" fmla="*/ 0 h 41"/>
              <a:gd name="T76" fmla="*/ 14 w 45"/>
              <a:gd name="T77" fmla="*/ 0 h 41"/>
              <a:gd name="T78" fmla="*/ 0 w 45"/>
              <a:gd name="T79" fmla="*/ 7 h 41"/>
              <a:gd name="T80" fmla="*/ 14 w 45"/>
              <a:gd name="T81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8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4 w 45"/>
              <a:gd name="T1" fmla="*/ 41 h 41"/>
              <a:gd name="T2" fmla="*/ 28 w 45"/>
              <a:gd name="T3" fmla="*/ 37 h 41"/>
              <a:gd name="T4" fmla="*/ 31 w 45"/>
              <a:gd name="T5" fmla="*/ 34 h 41"/>
              <a:gd name="T6" fmla="*/ 34 w 45"/>
              <a:gd name="T7" fmla="*/ 34 h 41"/>
              <a:gd name="T8" fmla="*/ 38 w 45"/>
              <a:gd name="T9" fmla="*/ 30 h 41"/>
              <a:gd name="T10" fmla="*/ 41 w 45"/>
              <a:gd name="T11" fmla="*/ 30 h 41"/>
              <a:gd name="T12" fmla="*/ 41 w 45"/>
              <a:gd name="T13" fmla="*/ 27 h 41"/>
              <a:gd name="T14" fmla="*/ 45 w 45"/>
              <a:gd name="T15" fmla="*/ 24 h 41"/>
              <a:gd name="T16" fmla="*/ 45 w 45"/>
              <a:gd name="T17" fmla="*/ 20 h 41"/>
              <a:gd name="T18" fmla="*/ 41 w 45"/>
              <a:gd name="T19" fmla="*/ 17 h 41"/>
              <a:gd name="T20" fmla="*/ 41 w 45"/>
              <a:gd name="T21" fmla="*/ 13 h 41"/>
              <a:gd name="T22" fmla="*/ 38 w 45"/>
              <a:gd name="T23" fmla="*/ 7 h 41"/>
              <a:gd name="T24" fmla="*/ 34 w 45"/>
              <a:gd name="T25" fmla="*/ 3 h 41"/>
              <a:gd name="T26" fmla="*/ 31 w 45"/>
              <a:gd name="T27" fmla="*/ 3 h 41"/>
              <a:gd name="T28" fmla="*/ 31 w 45"/>
              <a:gd name="T29" fmla="*/ 0 h 41"/>
              <a:gd name="T30" fmla="*/ 28 w 45"/>
              <a:gd name="T31" fmla="*/ 0 h 41"/>
              <a:gd name="T32" fmla="*/ 24 w 45"/>
              <a:gd name="T33" fmla="*/ 0 h 41"/>
              <a:gd name="T34" fmla="*/ 21 w 45"/>
              <a:gd name="T35" fmla="*/ 0 h 41"/>
              <a:gd name="T36" fmla="*/ 17 w 45"/>
              <a:gd name="T37" fmla="*/ 0 h 41"/>
              <a:gd name="T38" fmla="*/ 14 w 45"/>
              <a:gd name="T39" fmla="*/ 0 h 41"/>
              <a:gd name="T40" fmla="*/ 0 w 45"/>
              <a:gd name="T41" fmla="*/ 7 h 41"/>
              <a:gd name="T42" fmla="*/ 14 w 45"/>
              <a:gd name="T43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9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10 w 23"/>
              <a:gd name="T1" fmla="*/ 27 h 27"/>
              <a:gd name="T2" fmla="*/ 0 w 23"/>
              <a:gd name="T3" fmla="*/ 3 h 27"/>
              <a:gd name="T4" fmla="*/ 6 w 23"/>
              <a:gd name="T5" fmla="*/ 0 h 27"/>
              <a:gd name="T6" fmla="*/ 10 w 23"/>
              <a:gd name="T7" fmla="*/ 0 h 27"/>
              <a:gd name="T8" fmla="*/ 13 w 23"/>
              <a:gd name="T9" fmla="*/ 0 h 27"/>
              <a:gd name="T10" fmla="*/ 17 w 23"/>
              <a:gd name="T11" fmla="*/ 0 h 27"/>
              <a:gd name="T12" fmla="*/ 17 w 23"/>
              <a:gd name="T13" fmla="*/ 3 h 27"/>
              <a:gd name="T14" fmla="*/ 20 w 23"/>
              <a:gd name="T15" fmla="*/ 3 h 27"/>
              <a:gd name="T16" fmla="*/ 20 w 23"/>
              <a:gd name="T17" fmla="*/ 6 h 27"/>
              <a:gd name="T18" fmla="*/ 23 w 23"/>
              <a:gd name="T19" fmla="*/ 6 h 27"/>
              <a:gd name="T20" fmla="*/ 23 w 23"/>
              <a:gd name="T21" fmla="*/ 10 h 27"/>
              <a:gd name="T22" fmla="*/ 23 w 23"/>
              <a:gd name="T23" fmla="*/ 13 h 27"/>
              <a:gd name="T24" fmla="*/ 23 w 23"/>
              <a:gd name="T25" fmla="*/ 17 h 27"/>
              <a:gd name="T26" fmla="*/ 23 w 23"/>
              <a:gd name="T27" fmla="*/ 20 h 27"/>
              <a:gd name="T28" fmla="*/ 20 w 23"/>
              <a:gd name="T29" fmla="*/ 20 h 27"/>
              <a:gd name="T30" fmla="*/ 20 w 23"/>
              <a:gd name="T31" fmla="*/ 23 h 27"/>
              <a:gd name="T32" fmla="*/ 17 w 23"/>
              <a:gd name="T33" fmla="*/ 23 h 27"/>
              <a:gd name="T34" fmla="*/ 10 w 23"/>
              <a:gd name="T35" fmla="*/ 27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0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31 w 38"/>
              <a:gd name="T1" fmla="*/ 41 h 41"/>
              <a:gd name="T2" fmla="*/ 38 w 38"/>
              <a:gd name="T3" fmla="*/ 37 h 41"/>
              <a:gd name="T4" fmla="*/ 38 w 38"/>
              <a:gd name="T5" fmla="*/ 0 h 41"/>
              <a:gd name="T6" fmla="*/ 28 w 38"/>
              <a:gd name="T7" fmla="*/ 3 h 41"/>
              <a:gd name="T8" fmla="*/ 31 w 38"/>
              <a:gd name="T9" fmla="*/ 30 h 41"/>
              <a:gd name="T10" fmla="*/ 11 w 38"/>
              <a:gd name="T11" fmla="*/ 7 h 41"/>
              <a:gd name="T12" fmla="*/ 0 w 38"/>
              <a:gd name="T13" fmla="*/ 10 h 41"/>
              <a:gd name="T14" fmla="*/ 31 w 38"/>
              <a:gd name="T1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1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1 w 45"/>
              <a:gd name="T1" fmla="*/ 17 h 37"/>
              <a:gd name="T2" fmla="*/ 34 w 45"/>
              <a:gd name="T3" fmla="*/ 20 h 37"/>
              <a:gd name="T4" fmla="*/ 34 w 45"/>
              <a:gd name="T5" fmla="*/ 23 h 37"/>
              <a:gd name="T6" fmla="*/ 34 w 45"/>
              <a:gd name="T7" fmla="*/ 27 h 37"/>
              <a:gd name="T8" fmla="*/ 31 w 45"/>
              <a:gd name="T9" fmla="*/ 27 h 37"/>
              <a:gd name="T10" fmla="*/ 31 w 45"/>
              <a:gd name="T11" fmla="*/ 30 h 37"/>
              <a:gd name="T12" fmla="*/ 28 w 45"/>
              <a:gd name="T13" fmla="*/ 30 h 37"/>
              <a:gd name="T14" fmla="*/ 24 w 45"/>
              <a:gd name="T15" fmla="*/ 30 h 37"/>
              <a:gd name="T16" fmla="*/ 21 w 45"/>
              <a:gd name="T17" fmla="*/ 30 h 37"/>
              <a:gd name="T18" fmla="*/ 17 w 45"/>
              <a:gd name="T19" fmla="*/ 30 h 37"/>
              <a:gd name="T20" fmla="*/ 17 w 45"/>
              <a:gd name="T21" fmla="*/ 27 h 37"/>
              <a:gd name="T22" fmla="*/ 14 w 45"/>
              <a:gd name="T23" fmla="*/ 27 h 37"/>
              <a:gd name="T24" fmla="*/ 14 w 45"/>
              <a:gd name="T25" fmla="*/ 23 h 37"/>
              <a:gd name="T26" fmla="*/ 11 w 45"/>
              <a:gd name="T27" fmla="*/ 20 h 37"/>
              <a:gd name="T28" fmla="*/ 11 w 45"/>
              <a:gd name="T29" fmla="*/ 17 h 37"/>
              <a:gd name="T30" fmla="*/ 11 w 45"/>
              <a:gd name="T31" fmla="*/ 13 h 37"/>
              <a:gd name="T32" fmla="*/ 11 w 45"/>
              <a:gd name="T33" fmla="*/ 10 h 37"/>
              <a:gd name="T34" fmla="*/ 14 w 45"/>
              <a:gd name="T35" fmla="*/ 10 h 37"/>
              <a:gd name="T36" fmla="*/ 14 w 45"/>
              <a:gd name="T37" fmla="*/ 6 h 37"/>
              <a:gd name="T38" fmla="*/ 17 w 45"/>
              <a:gd name="T39" fmla="*/ 6 h 37"/>
              <a:gd name="T40" fmla="*/ 21 w 45"/>
              <a:gd name="T41" fmla="*/ 6 h 37"/>
              <a:gd name="T42" fmla="*/ 24 w 45"/>
              <a:gd name="T43" fmla="*/ 6 h 37"/>
              <a:gd name="T44" fmla="*/ 28 w 45"/>
              <a:gd name="T45" fmla="*/ 6 h 37"/>
              <a:gd name="T46" fmla="*/ 28 w 45"/>
              <a:gd name="T47" fmla="*/ 10 h 37"/>
              <a:gd name="T48" fmla="*/ 38 w 45"/>
              <a:gd name="T49" fmla="*/ 6 h 37"/>
              <a:gd name="T50" fmla="*/ 34 w 45"/>
              <a:gd name="T51" fmla="*/ 3 h 37"/>
              <a:gd name="T52" fmla="*/ 31 w 45"/>
              <a:gd name="T53" fmla="*/ 0 h 37"/>
              <a:gd name="T54" fmla="*/ 28 w 45"/>
              <a:gd name="T55" fmla="*/ 0 h 37"/>
              <a:gd name="T56" fmla="*/ 24 w 45"/>
              <a:gd name="T57" fmla="*/ 0 h 37"/>
              <a:gd name="T58" fmla="*/ 21 w 45"/>
              <a:gd name="T59" fmla="*/ 0 h 37"/>
              <a:gd name="T60" fmla="*/ 17 w 45"/>
              <a:gd name="T61" fmla="*/ 0 h 37"/>
              <a:gd name="T62" fmla="*/ 14 w 45"/>
              <a:gd name="T63" fmla="*/ 0 h 37"/>
              <a:gd name="T64" fmla="*/ 11 w 45"/>
              <a:gd name="T65" fmla="*/ 3 h 37"/>
              <a:gd name="T66" fmla="*/ 7 w 45"/>
              <a:gd name="T67" fmla="*/ 3 h 37"/>
              <a:gd name="T68" fmla="*/ 7 w 45"/>
              <a:gd name="T69" fmla="*/ 6 h 37"/>
              <a:gd name="T70" fmla="*/ 4 w 45"/>
              <a:gd name="T71" fmla="*/ 6 h 37"/>
              <a:gd name="T72" fmla="*/ 4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20 h 37"/>
              <a:gd name="T82" fmla="*/ 4 w 45"/>
              <a:gd name="T83" fmla="*/ 23 h 37"/>
              <a:gd name="T84" fmla="*/ 4 w 45"/>
              <a:gd name="T85" fmla="*/ 27 h 37"/>
              <a:gd name="T86" fmla="*/ 7 w 45"/>
              <a:gd name="T87" fmla="*/ 27 h 37"/>
              <a:gd name="T88" fmla="*/ 7 w 45"/>
              <a:gd name="T89" fmla="*/ 30 h 37"/>
              <a:gd name="T90" fmla="*/ 11 w 45"/>
              <a:gd name="T91" fmla="*/ 34 h 37"/>
              <a:gd name="T92" fmla="*/ 14 w 45"/>
              <a:gd name="T93" fmla="*/ 37 h 37"/>
              <a:gd name="T94" fmla="*/ 17 w 45"/>
              <a:gd name="T95" fmla="*/ 37 h 37"/>
              <a:gd name="T96" fmla="*/ 21 w 45"/>
              <a:gd name="T97" fmla="*/ 37 h 37"/>
              <a:gd name="T98" fmla="*/ 24 w 45"/>
              <a:gd name="T99" fmla="*/ 37 h 37"/>
              <a:gd name="T100" fmla="*/ 28 w 45"/>
              <a:gd name="T101" fmla="*/ 37 h 37"/>
              <a:gd name="T102" fmla="*/ 31 w 45"/>
              <a:gd name="T103" fmla="*/ 37 h 37"/>
              <a:gd name="T104" fmla="*/ 34 w 45"/>
              <a:gd name="T105" fmla="*/ 37 h 37"/>
              <a:gd name="T106" fmla="*/ 34 w 45"/>
              <a:gd name="T107" fmla="*/ 34 h 37"/>
              <a:gd name="T108" fmla="*/ 38 w 45"/>
              <a:gd name="T109" fmla="*/ 34 h 37"/>
              <a:gd name="T110" fmla="*/ 41 w 45"/>
              <a:gd name="T111" fmla="*/ 30 h 37"/>
              <a:gd name="T112" fmla="*/ 41 w 45"/>
              <a:gd name="T113" fmla="*/ 27 h 37"/>
              <a:gd name="T114" fmla="*/ 45 w 45"/>
              <a:gd name="T115" fmla="*/ 27 h 37"/>
              <a:gd name="T116" fmla="*/ 45 w 45"/>
              <a:gd name="T117" fmla="*/ 23 h 37"/>
              <a:gd name="T118" fmla="*/ 45 w 45"/>
              <a:gd name="T119" fmla="*/ 20 h 37"/>
              <a:gd name="T120" fmla="*/ 41 w 45"/>
              <a:gd name="T121" fmla="*/ 17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2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7 w 44"/>
              <a:gd name="T1" fmla="*/ 31 h 38"/>
              <a:gd name="T2" fmla="*/ 14 w 44"/>
              <a:gd name="T3" fmla="*/ 38 h 38"/>
              <a:gd name="T4" fmla="*/ 21 w 44"/>
              <a:gd name="T5" fmla="*/ 38 h 38"/>
              <a:gd name="T6" fmla="*/ 27 w 44"/>
              <a:gd name="T7" fmla="*/ 38 h 38"/>
              <a:gd name="T8" fmla="*/ 34 w 44"/>
              <a:gd name="T9" fmla="*/ 38 h 38"/>
              <a:gd name="T10" fmla="*/ 38 w 44"/>
              <a:gd name="T11" fmla="*/ 35 h 38"/>
              <a:gd name="T12" fmla="*/ 44 w 44"/>
              <a:gd name="T13" fmla="*/ 28 h 38"/>
              <a:gd name="T14" fmla="*/ 44 w 44"/>
              <a:gd name="T15" fmla="*/ 21 h 38"/>
              <a:gd name="T16" fmla="*/ 44 w 44"/>
              <a:gd name="T17" fmla="*/ 14 h 38"/>
              <a:gd name="T18" fmla="*/ 41 w 44"/>
              <a:gd name="T19" fmla="*/ 7 h 38"/>
              <a:gd name="T20" fmla="*/ 24 w 44"/>
              <a:gd name="T21" fmla="*/ 7 h 38"/>
              <a:gd name="T22" fmla="*/ 31 w 44"/>
              <a:gd name="T23" fmla="*/ 11 h 38"/>
              <a:gd name="T24" fmla="*/ 34 w 44"/>
              <a:gd name="T25" fmla="*/ 18 h 38"/>
              <a:gd name="T26" fmla="*/ 38 w 44"/>
              <a:gd name="T27" fmla="*/ 24 h 38"/>
              <a:gd name="T28" fmla="*/ 34 w 44"/>
              <a:gd name="T29" fmla="*/ 28 h 38"/>
              <a:gd name="T30" fmla="*/ 27 w 44"/>
              <a:gd name="T31" fmla="*/ 31 h 38"/>
              <a:gd name="T32" fmla="*/ 21 w 44"/>
              <a:gd name="T33" fmla="*/ 31 h 38"/>
              <a:gd name="T34" fmla="*/ 17 w 44"/>
              <a:gd name="T35" fmla="*/ 28 h 38"/>
              <a:gd name="T36" fmla="*/ 14 w 44"/>
              <a:gd name="T37" fmla="*/ 24 h 38"/>
              <a:gd name="T38" fmla="*/ 10 w 44"/>
              <a:gd name="T39" fmla="*/ 18 h 38"/>
              <a:gd name="T40" fmla="*/ 10 w 44"/>
              <a:gd name="T41" fmla="*/ 11 h 38"/>
              <a:gd name="T42" fmla="*/ 14 w 44"/>
              <a:gd name="T43" fmla="*/ 7 h 38"/>
              <a:gd name="T44" fmla="*/ 21 w 44"/>
              <a:gd name="T45" fmla="*/ 7 h 38"/>
              <a:gd name="T46" fmla="*/ 38 w 44"/>
              <a:gd name="T47" fmla="*/ 7 h 38"/>
              <a:gd name="T48" fmla="*/ 34 w 44"/>
              <a:gd name="T49" fmla="*/ 4 h 38"/>
              <a:gd name="T50" fmla="*/ 31 w 44"/>
              <a:gd name="T51" fmla="*/ 0 h 38"/>
              <a:gd name="T52" fmla="*/ 24 w 44"/>
              <a:gd name="T53" fmla="*/ 0 h 38"/>
              <a:gd name="T54" fmla="*/ 17 w 44"/>
              <a:gd name="T55" fmla="*/ 0 h 38"/>
              <a:gd name="T56" fmla="*/ 10 w 44"/>
              <a:gd name="T57" fmla="*/ 4 h 38"/>
              <a:gd name="T58" fmla="*/ 7 w 44"/>
              <a:gd name="T59" fmla="*/ 7 h 38"/>
              <a:gd name="T60" fmla="*/ 4 w 44"/>
              <a:gd name="T61" fmla="*/ 11 h 38"/>
              <a:gd name="T62" fmla="*/ 0 w 44"/>
              <a:gd name="T63" fmla="*/ 18 h 38"/>
              <a:gd name="T64" fmla="*/ 4 w 44"/>
              <a:gd name="T65" fmla="*/ 24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3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 w 44"/>
              <a:gd name="T1" fmla="*/ 28 h 38"/>
              <a:gd name="T2" fmla="*/ 7 w 44"/>
              <a:gd name="T3" fmla="*/ 31 h 38"/>
              <a:gd name="T4" fmla="*/ 10 w 44"/>
              <a:gd name="T5" fmla="*/ 35 h 38"/>
              <a:gd name="T6" fmla="*/ 14 w 44"/>
              <a:gd name="T7" fmla="*/ 38 h 38"/>
              <a:gd name="T8" fmla="*/ 17 w 44"/>
              <a:gd name="T9" fmla="*/ 38 h 38"/>
              <a:gd name="T10" fmla="*/ 21 w 44"/>
              <a:gd name="T11" fmla="*/ 38 h 38"/>
              <a:gd name="T12" fmla="*/ 24 w 44"/>
              <a:gd name="T13" fmla="*/ 38 h 38"/>
              <a:gd name="T14" fmla="*/ 27 w 44"/>
              <a:gd name="T15" fmla="*/ 38 h 38"/>
              <a:gd name="T16" fmla="*/ 31 w 44"/>
              <a:gd name="T17" fmla="*/ 38 h 38"/>
              <a:gd name="T18" fmla="*/ 34 w 44"/>
              <a:gd name="T19" fmla="*/ 38 h 38"/>
              <a:gd name="T20" fmla="*/ 34 w 44"/>
              <a:gd name="T21" fmla="*/ 35 h 38"/>
              <a:gd name="T22" fmla="*/ 38 w 44"/>
              <a:gd name="T23" fmla="*/ 35 h 38"/>
              <a:gd name="T24" fmla="*/ 41 w 44"/>
              <a:gd name="T25" fmla="*/ 31 h 38"/>
              <a:gd name="T26" fmla="*/ 44 w 44"/>
              <a:gd name="T27" fmla="*/ 28 h 38"/>
              <a:gd name="T28" fmla="*/ 44 w 44"/>
              <a:gd name="T29" fmla="*/ 24 h 38"/>
              <a:gd name="T30" fmla="*/ 44 w 44"/>
              <a:gd name="T31" fmla="*/ 21 h 38"/>
              <a:gd name="T32" fmla="*/ 44 w 44"/>
              <a:gd name="T33" fmla="*/ 18 h 38"/>
              <a:gd name="T34" fmla="*/ 44 w 44"/>
              <a:gd name="T35" fmla="*/ 14 h 38"/>
              <a:gd name="T36" fmla="*/ 41 w 44"/>
              <a:gd name="T37" fmla="*/ 11 h 38"/>
              <a:gd name="T38" fmla="*/ 41 w 44"/>
              <a:gd name="T39" fmla="*/ 7 h 38"/>
              <a:gd name="T40" fmla="*/ 38 w 44"/>
              <a:gd name="T41" fmla="*/ 4 h 38"/>
              <a:gd name="T42" fmla="*/ 34 w 44"/>
              <a:gd name="T43" fmla="*/ 4 h 38"/>
              <a:gd name="T44" fmla="*/ 34 w 44"/>
              <a:gd name="T45" fmla="*/ 0 h 38"/>
              <a:gd name="T46" fmla="*/ 31 w 44"/>
              <a:gd name="T47" fmla="*/ 0 h 38"/>
              <a:gd name="T48" fmla="*/ 27 w 44"/>
              <a:gd name="T49" fmla="*/ 0 h 38"/>
              <a:gd name="T50" fmla="*/ 24 w 44"/>
              <a:gd name="T51" fmla="*/ 0 h 38"/>
              <a:gd name="T52" fmla="*/ 21 w 44"/>
              <a:gd name="T53" fmla="*/ 0 h 38"/>
              <a:gd name="T54" fmla="*/ 17 w 44"/>
              <a:gd name="T55" fmla="*/ 0 h 38"/>
              <a:gd name="T56" fmla="*/ 14 w 44"/>
              <a:gd name="T57" fmla="*/ 0 h 38"/>
              <a:gd name="T58" fmla="*/ 10 w 44"/>
              <a:gd name="T59" fmla="*/ 4 h 38"/>
              <a:gd name="T60" fmla="*/ 7 w 44"/>
              <a:gd name="T61" fmla="*/ 4 h 38"/>
              <a:gd name="T62" fmla="*/ 7 w 44"/>
              <a:gd name="T63" fmla="*/ 7 h 38"/>
              <a:gd name="T64" fmla="*/ 4 w 44"/>
              <a:gd name="T65" fmla="*/ 7 h 38"/>
              <a:gd name="T66" fmla="*/ 4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21 h 38"/>
              <a:gd name="T74" fmla="*/ 4 w 44"/>
              <a:gd name="T75" fmla="*/ 24 h 38"/>
              <a:gd name="T76" fmla="*/ 4 w 44"/>
              <a:gd name="T77" fmla="*/ 28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4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 w 28"/>
              <a:gd name="T11" fmla="*/ 4 h 24"/>
              <a:gd name="T12" fmla="*/ 4 w 28"/>
              <a:gd name="T13" fmla="*/ 0 h 24"/>
              <a:gd name="T14" fmla="*/ 7 w 28"/>
              <a:gd name="T15" fmla="*/ 0 h 24"/>
              <a:gd name="T16" fmla="*/ 11 w 28"/>
              <a:gd name="T17" fmla="*/ 0 h 24"/>
              <a:gd name="T18" fmla="*/ 14 w 28"/>
              <a:gd name="T19" fmla="*/ 0 h 24"/>
              <a:gd name="T20" fmla="*/ 17 w 28"/>
              <a:gd name="T21" fmla="*/ 0 h 24"/>
              <a:gd name="T22" fmla="*/ 21 w 28"/>
              <a:gd name="T23" fmla="*/ 4 h 24"/>
              <a:gd name="T24" fmla="*/ 24 w 28"/>
              <a:gd name="T25" fmla="*/ 7 h 24"/>
              <a:gd name="T26" fmla="*/ 24 w 28"/>
              <a:gd name="T27" fmla="*/ 11 h 24"/>
              <a:gd name="T28" fmla="*/ 28 w 28"/>
              <a:gd name="T29" fmla="*/ 14 h 24"/>
              <a:gd name="T30" fmla="*/ 28 w 28"/>
              <a:gd name="T31" fmla="*/ 17 h 24"/>
              <a:gd name="T32" fmla="*/ 24 w 28"/>
              <a:gd name="T33" fmla="*/ 17 h 24"/>
              <a:gd name="T34" fmla="*/ 24 w 28"/>
              <a:gd name="T35" fmla="*/ 21 h 24"/>
              <a:gd name="T36" fmla="*/ 21 w 28"/>
              <a:gd name="T37" fmla="*/ 24 h 24"/>
              <a:gd name="T38" fmla="*/ 17 w 28"/>
              <a:gd name="T39" fmla="*/ 24 h 24"/>
              <a:gd name="T40" fmla="*/ 14 w 28"/>
              <a:gd name="T41" fmla="*/ 24 h 24"/>
              <a:gd name="T42" fmla="*/ 11 w 28"/>
              <a:gd name="T43" fmla="*/ 24 h 24"/>
              <a:gd name="T44" fmla="*/ 7 w 28"/>
              <a:gd name="T45" fmla="*/ 24 h 24"/>
              <a:gd name="T46" fmla="*/ 7 w 28"/>
              <a:gd name="T47" fmla="*/ 21 h 24"/>
              <a:gd name="T48" fmla="*/ 4 w 28"/>
              <a:gd name="T49" fmla="*/ 21 h 24"/>
              <a:gd name="T50" fmla="*/ 4 w 28"/>
              <a:gd name="T51" fmla="*/ 17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5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7 w 27"/>
              <a:gd name="T5" fmla="*/ 3 h 24"/>
              <a:gd name="T6" fmla="*/ 7 w 27"/>
              <a:gd name="T7" fmla="*/ 0 h 24"/>
              <a:gd name="T8" fmla="*/ 10 w 27"/>
              <a:gd name="T9" fmla="*/ 0 h 24"/>
              <a:gd name="T10" fmla="*/ 14 w 27"/>
              <a:gd name="T11" fmla="*/ 0 h 24"/>
              <a:gd name="T12" fmla="*/ 17 w 27"/>
              <a:gd name="T13" fmla="*/ 0 h 24"/>
              <a:gd name="T14" fmla="*/ 20 w 27"/>
              <a:gd name="T15" fmla="*/ 0 h 24"/>
              <a:gd name="T16" fmla="*/ 24 w 27"/>
              <a:gd name="T17" fmla="*/ 3 h 24"/>
              <a:gd name="T18" fmla="*/ 24 w 27"/>
              <a:gd name="T19" fmla="*/ 7 h 24"/>
              <a:gd name="T20" fmla="*/ 27 w 27"/>
              <a:gd name="T21" fmla="*/ 7 h 24"/>
              <a:gd name="T22" fmla="*/ 27 w 27"/>
              <a:gd name="T23" fmla="*/ 10 h 24"/>
              <a:gd name="T24" fmla="*/ 24 w 27"/>
              <a:gd name="T25" fmla="*/ 14 h 24"/>
              <a:gd name="T26" fmla="*/ 24 w 27"/>
              <a:gd name="T27" fmla="*/ 17 h 24"/>
              <a:gd name="T28" fmla="*/ 20 w 27"/>
              <a:gd name="T29" fmla="*/ 20 h 24"/>
              <a:gd name="T30" fmla="*/ 17 w 27"/>
              <a:gd name="T31" fmla="*/ 24 h 24"/>
              <a:gd name="T32" fmla="*/ 14 w 27"/>
              <a:gd name="T33" fmla="*/ 24 h 24"/>
              <a:gd name="T34" fmla="*/ 10 w 27"/>
              <a:gd name="T35" fmla="*/ 24 h 24"/>
              <a:gd name="T36" fmla="*/ 7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6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7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0.91354</cdr:x>
      <cdr:y>0.50198</cdr:y>
    </cdr:from>
    <cdr:to>
      <cdr:x>0.99279</cdr:x>
      <cdr:y>0.55273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62122" y="2840128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(24,8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0.9115</cdr:x>
      <cdr:y>0.61958</cdr:y>
    </cdr:from>
    <cdr:to>
      <cdr:x>0.99075</cdr:x>
      <cdr:y>0.67158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3443" y="3505508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(24,8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0.9115</cdr:x>
      <cdr:y>0.38753</cdr:y>
    </cdr:from>
    <cdr:to>
      <cdr:x>0.992</cdr:x>
      <cdr:y>0.43853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3422" y="2192578"/>
          <a:ext cx="736859" cy="28855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(24,8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0.91462</cdr:x>
      <cdr:y>0.59054</cdr:y>
    </cdr:from>
    <cdr:to>
      <cdr:x>0.99387</cdr:x>
      <cdr:y>0.64104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72029" y="3341207"/>
          <a:ext cx="725417" cy="28572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(24,8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4"/>
  <sheetViews>
    <sheetView showGridLines="0" tabSelected="1" zoomScale="66" zoomScaleNormal="66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sqref="A1:AG48"/>
    </sheetView>
  </sheetViews>
  <sheetFormatPr defaultColWidth="9.7109375" defaultRowHeight="12.75" x14ac:dyDescent="0.2"/>
  <cols>
    <col min="1" max="1" width="38.4257812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</row>
    <row r="2" spans="1:37" ht="15.75" x14ac:dyDescent="0.25">
      <c r="A2" s="126" t="s">
        <v>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 spans="1:37" ht="18" x14ac:dyDescent="0.2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28" t="s">
        <v>97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3"/>
      <c r="AJ6" s="122"/>
      <c r="AK6" s="122"/>
    </row>
    <row r="7" spans="1:37" s="10" customFormat="1" ht="15" x14ac:dyDescent="0.25">
      <c r="A7" s="18"/>
      <c r="B7" s="30">
        <v>1</v>
      </c>
      <c r="C7" s="30">
        <v>2</v>
      </c>
      <c r="D7" s="30">
        <v>3</v>
      </c>
      <c r="E7" s="30">
        <v>4</v>
      </c>
      <c r="F7" s="30">
        <v>5</v>
      </c>
      <c r="G7" s="30">
        <v>6</v>
      </c>
      <c r="H7" s="30">
        <v>7</v>
      </c>
      <c r="I7" s="30">
        <v>8</v>
      </c>
      <c r="J7" s="30">
        <v>9</v>
      </c>
      <c r="K7" s="30">
        <v>10</v>
      </c>
      <c r="L7" s="30">
        <v>11</v>
      </c>
      <c r="M7" s="30">
        <v>12</v>
      </c>
      <c r="N7" s="30">
        <v>13</v>
      </c>
      <c r="O7" s="30">
        <v>14</v>
      </c>
      <c r="P7" s="30">
        <v>15</v>
      </c>
      <c r="Q7" s="30">
        <v>16</v>
      </c>
      <c r="R7" s="30">
        <v>17</v>
      </c>
      <c r="S7" s="30">
        <v>18</v>
      </c>
      <c r="T7" s="30">
        <v>19</v>
      </c>
      <c r="U7" s="30">
        <v>20</v>
      </c>
      <c r="V7" s="30">
        <v>21</v>
      </c>
      <c r="W7" s="30">
        <v>22</v>
      </c>
      <c r="X7" s="30">
        <v>23</v>
      </c>
      <c r="Y7" s="30">
        <v>24</v>
      </c>
      <c r="Z7" s="30">
        <v>25</v>
      </c>
      <c r="AA7" s="30">
        <v>26</v>
      </c>
      <c r="AB7" s="30">
        <v>27</v>
      </c>
      <c r="AC7" s="30">
        <v>28</v>
      </c>
      <c r="AD7" s="30">
        <v>29</v>
      </c>
      <c r="AE7" s="30">
        <v>30</v>
      </c>
      <c r="AF7" s="30">
        <v>31</v>
      </c>
      <c r="AG7" s="30" t="s">
        <v>2</v>
      </c>
      <c r="AH7" s="9"/>
      <c r="AJ7" s="11"/>
      <c r="AK7" s="11"/>
    </row>
    <row r="8" spans="1:37" x14ac:dyDescent="0.2">
      <c r="A8" s="6" t="s">
        <v>3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0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10.700000000000001</v>
      </c>
      <c r="O8" s="94">
        <f>'14'!F4</f>
        <v>0</v>
      </c>
      <c r="P8" s="94">
        <f>'15'!F4</f>
        <v>0</v>
      </c>
      <c r="Q8" s="94">
        <f>'16'!F4</f>
        <v>5</v>
      </c>
      <c r="R8" s="94">
        <f>'17'!F4</f>
        <v>0.5</v>
      </c>
      <c r="S8" s="94">
        <f>'18'!F4</f>
        <v>0</v>
      </c>
      <c r="T8" s="94">
        <f>'19'!F4</f>
        <v>0</v>
      </c>
      <c r="U8" s="94">
        <f>'20'!F4</f>
        <v>0</v>
      </c>
      <c r="V8" s="94">
        <f>'21'!F4</f>
        <v>0</v>
      </c>
      <c r="W8" s="94">
        <f>'22'!F4</f>
        <v>0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10.1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0</v>
      </c>
      <c r="AF8" s="94">
        <f>'31'!F4</f>
        <v>7.6</v>
      </c>
      <c r="AG8" s="94">
        <f>SUM(B8:AF8)</f>
        <v>33.900000000000006</v>
      </c>
      <c r="AH8" s="13"/>
      <c r="AJ8" s="14"/>
      <c r="AK8" s="15"/>
    </row>
    <row r="9" spans="1:37" x14ac:dyDescent="0.2">
      <c r="A9" s="16" t="s">
        <v>4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0.1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14.899999999999999</v>
      </c>
      <c r="O9" s="94">
        <f>'14'!F5</f>
        <v>2.8000000000000003</v>
      </c>
      <c r="P9" s="94">
        <f>'15'!F5</f>
        <v>0</v>
      </c>
      <c r="Q9" s="94">
        <f>'16'!F5</f>
        <v>8.1999999999999993</v>
      </c>
      <c r="R9" s="94">
        <f>'17'!F5</f>
        <v>1</v>
      </c>
      <c r="S9" s="94">
        <f>'18'!F5</f>
        <v>0</v>
      </c>
      <c r="T9" s="94">
        <f>'19'!F5</f>
        <v>0</v>
      </c>
      <c r="U9" s="94">
        <f>'20'!F5</f>
        <v>0</v>
      </c>
      <c r="V9" s="94">
        <f>'21'!F5</f>
        <v>0</v>
      </c>
      <c r="W9" s="94">
        <f>'22'!F5</f>
        <v>0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5.4</v>
      </c>
      <c r="AB9" s="94">
        <f>'27'!F5</f>
        <v>2.5</v>
      </c>
      <c r="AC9" s="94">
        <f>'28'!F5</f>
        <v>0</v>
      </c>
      <c r="AD9" s="94">
        <f>'29'!F5</f>
        <v>0</v>
      </c>
      <c r="AE9" s="94">
        <f>'30'!F5</f>
        <v>0</v>
      </c>
      <c r="AF9" s="94">
        <f>'31'!F5</f>
        <v>8.3000000000000007</v>
      </c>
      <c r="AG9" s="94">
        <f t="shared" ref="AG9:AG15" si="0">SUM(B9:AF9)</f>
        <v>43.2</v>
      </c>
      <c r="AH9" s="13"/>
      <c r="AJ9" s="14"/>
      <c r="AK9" s="15"/>
    </row>
    <row r="10" spans="1:37" x14ac:dyDescent="0.2">
      <c r="A10" s="16" t="s">
        <v>5</v>
      </c>
      <c r="B10" s="94">
        <f>'01'!F6</f>
        <v>0</v>
      </c>
      <c r="C10" s="94">
        <f>'02'!F6</f>
        <v>0</v>
      </c>
      <c r="D10" s="94">
        <f>'03'!F6</f>
        <v>0</v>
      </c>
      <c r="E10" s="94">
        <f>'04'!F6</f>
        <v>0</v>
      </c>
      <c r="F10" s="94">
        <f>'05'!F6</f>
        <v>0.2</v>
      </c>
      <c r="G10" s="94">
        <f>'06'!F6</f>
        <v>0</v>
      </c>
      <c r="H10" s="94">
        <f>'07'!F6</f>
        <v>0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11</v>
      </c>
      <c r="O10" s="94">
        <f>'14'!F6</f>
        <v>0</v>
      </c>
      <c r="P10" s="94">
        <f>'15'!F6</f>
        <v>0</v>
      </c>
      <c r="Q10" s="94">
        <f>'16'!F6</f>
        <v>9.3000000000000007</v>
      </c>
      <c r="R10" s="94">
        <f>'17'!F6</f>
        <v>0.4</v>
      </c>
      <c r="S10" s="94">
        <f>'18'!F6</f>
        <v>0</v>
      </c>
      <c r="T10" s="94">
        <f>'19'!F6</f>
        <v>0</v>
      </c>
      <c r="U10" s="94">
        <f>'20'!F6</f>
        <v>0</v>
      </c>
      <c r="V10" s="94">
        <f>'21'!F6</f>
        <v>0</v>
      </c>
      <c r="W10" s="94">
        <f>'22'!F6</f>
        <v>0</v>
      </c>
      <c r="X10" s="94">
        <f>'23'!F6</f>
        <v>0</v>
      </c>
      <c r="Y10" s="94">
        <f>'24'!F6</f>
        <v>0</v>
      </c>
      <c r="Z10" s="94">
        <f>'25'!F6</f>
        <v>0</v>
      </c>
      <c r="AA10" s="94">
        <f>'26'!F6</f>
        <v>1.9000000000000001</v>
      </c>
      <c r="AB10" s="94">
        <f>'27'!F6</f>
        <v>1.9</v>
      </c>
      <c r="AC10" s="94">
        <f>'28'!F6</f>
        <v>0</v>
      </c>
      <c r="AD10" s="94">
        <f>'29'!F6</f>
        <v>0</v>
      </c>
      <c r="AE10" s="94">
        <f>'30'!F6</f>
        <v>0</v>
      </c>
      <c r="AF10" s="94">
        <f>'31'!F6</f>
        <v>6.4</v>
      </c>
      <c r="AG10" s="94">
        <f t="shared" si="0"/>
        <v>31.099999999999994</v>
      </c>
      <c r="AH10" s="13"/>
      <c r="AJ10" s="14"/>
      <c r="AK10" s="17"/>
    </row>
    <row r="11" spans="1:37" x14ac:dyDescent="0.2">
      <c r="A11" s="16" t="s">
        <v>6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0.2</v>
      </c>
      <c r="G11" s="94">
        <f>'06'!F7</f>
        <v>0</v>
      </c>
      <c r="H11" s="94">
        <f>'07'!F7</f>
        <v>0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12.4</v>
      </c>
      <c r="O11" s="94">
        <f>'14'!F7</f>
        <v>0</v>
      </c>
      <c r="P11" s="94">
        <f>'15'!F7</f>
        <v>0</v>
      </c>
      <c r="Q11" s="94">
        <f>'16'!F7</f>
        <v>8.1999999999999993</v>
      </c>
      <c r="R11" s="94">
        <f>'17'!F7</f>
        <v>0.2</v>
      </c>
      <c r="S11" s="94">
        <f>'18'!F7</f>
        <v>0</v>
      </c>
      <c r="T11" s="94">
        <f>'19'!F7</f>
        <v>0</v>
      </c>
      <c r="U11" s="94">
        <f>'20'!F7</f>
        <v>0</v>
      </c>
      <c r="V11" s="94">
        <f>'21'!F7</f>
        <v>0</v>
      </c>
      <c r="W11" s="94">
        <f>'22'!F7</f>
        <v>0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3</v>
      </c>
      <c r="AB11" s="94">
        <f>'27'!F7</f>
        <v>1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>'31'!F7</f>
        <v>7</v>
      </c>
      <c r="AG11" s="94">
        <f t="shared" si="0"/>
        <v>31.999999999999996</v>
      </c>
      <c r="AH11" s="13"/>
      <c r="AJ11" s="14"/>
      <c r="AK11" s="17"/>
    </row>
    <row r="12" spans="1:37" x14ac:dyDescent="0.2">
      <c r="A12" s="16" t="s">
        <v>7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0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13.4</v>
      </c>
      <c r="O12" s="94">
        <f>'14'!F8</f>
        <v>0</v>
      </c>
      <c r="P12" s="94">
        <f>'15'!F8</f>
        <v>0</v>
      </c>
      <c r="Q12" s="94">
        <f>'16'!F8</f>
        <v>6.2</v>
      </c>
      <c r="R12" s="94">
        <f>'17'!F8</f>
        <v>1.2</v>
      </c>
      <c r="S12" s="94">
        <f>'18'!F8</f>
        <v>0</v>
      </c>
      <c r="T12" s="94">
        <f>'19'!F8</f>
        <v>0</v>
      </c>
      <c r="U12" s="94">
        <f>'20'!F8</f>
        <v>0</v>
      </c>
      <c r="V12" s="94">
        <f>'21'!F8</f>
        <v>0</v>
      </c>
      <c r="W12" s="94">
        <f>'22'!F8</f>
        <v>0</v>
      </c>
      <c r="X12" s="94">
        <f>'23'!F8</f>
        <v>0</v>
      </c>
      <c r="Y12" s="94">
        <f>'24'!F8</f>
        <v>0</v>
      </c>
      <c r="Z12" s="94">
        <f>'25'!F8</f>
        <v>0</v>
      </c>
      <c r="AA12" s="94">
        <f>'26'!F8</f>
        <v>8</v>
      </c>
      <c r="AB12" s="94">
        <f>'27'!F8</f>
        <v>1.5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>'31'!F8</f>
        <v>9</v>
      </c>
      <c r="AG12" s="94">
        <f t="shared" si="0"/>
        <v>39.299999999999997</v>
      </c>
      <c r="AH12" s="13"/>
      <c r="AJ12" s="14"/>
      <c r="AK12" s="17"/>
    </row>
    <row r="13" spans="1:37" x14ac:dyDescent="0.2">
      <c r="A13" s="16" t="s">
        <v>8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9.1</v>
      </c>
      <c r="O13" s="94">
        <f>'14'!F9</f>
        <v>0</v>
      </c>
      <c r="P13" s="94">
        <f>'15'!F9</f>
        <v>0</v>
      </c>
      <c r="Q13" s="94">
        <f>'16'!F9</f>
        <v>7</v>
      </c>
      <c r="R13" s="94">
        <f>'17'!F9</f>
        <v>1.1000000000000001</v>
      </c>
      <c r="S13" s="94">
        <f>'18'!F9</f>
        <v>0</v>
      </c>
      <c r="T13" s="94">
        <f>'19'!F9</f>
        <v>0</v>
      </c>
      <c r="U13" s="94">
        <f>'20'!F9</f>
        <v>0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0</v>
      </c>
      <c r="Z13" s="94">
        <f>'25'!F9</f>
        <v>0</v>
      </c>
      <c r="AA13" s="94">
        <f>'26'!F9</f>
        <v>10.399999999999999</v>
      </c>
      <c r="AB13" s="94">
        <f>'27'!F9</f>
        <v>3.4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>'31'!F9</f>
        <v>7.3</v>
      </c>
      <c r="AG13" s="94">
        <f t="shared" si="0"/>
        <v>38.299999999999997</v>
      </c>
      <c r="AH13" s="13"/>
      <c r="AJ13" s="14"/>
      <c r="AK13" s="17"/>
    </row>
    <row r="14" spans="1:37" x14ac:dyDescent="0.2">
      <c r="A14" s="16" t="s">
        <v>9</v>
      </c>
      <c r="B14" s="94">
        <f>'01'!F10</f>
        <v>0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0.1</v>
      </c>
      <c r="G14" s="94">
        <f>'06'!F10</f>
        <v>0</v>
      </c>
      <c r="H14" s="94">
        <f>'07'!F10</f>
        <v>0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10.4</v>
      </c>
      <c r="O14" s="94">
        <f>'14'!F10</f>
        <v>0.30000000000000004</v>
      </c>
      <c r="P14" s="94">
        <f>'15'!F10</f>
        <v>0</v>
      </c>
      <c r="Q14" s="94">
        <f>'16'!F10</f>
        <v>9.3000000000000007</v>
      </c>
      <c r="R14" s="94">
        <f>'17'!F10</f>
        <v>0.6</v>
      </c>
      <c r="S14" s="94">
        <f>'18'!F10</f>
        <v>0</v>
      </c>
      <c r="T14" s="94">
        <f>'19'!F10</f>
        <v>0</v>
      </c>
      <c r="U14" s="94">
        <f>'20'!F10</f>
        <v>0</v>
      </c>
      <c r="V14" s="94">
        <f>'21'!F10</f>
        <v>0</v>
      </c>
      <c r="W14" s="94">
        <f>'22'!F10</f>
        <v>0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3.2</v>
      </c>
      <c r="AB14" s="94">
        <f>'27'!F10</f>
        <v>1.2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>'31'!F10</f>
        <v>7.53</v>
      </c>
      <c r="AG14" s="94">
        <f t="shared" si="0"/>
        <v>32.630000000000003</v>
      </c>
      <c r="AH14" s="13"/>
      <c r="AJ14" s="14"/>
      <c r="AK14" s="17"/>
    </row>
    <row r="15" spans="1:37" x14ac:dyDescent="0.2">
      <c r="A15" s="22" t="s">
        <v>49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0</v>
      </c>
      <c r="F15" s="94">
        <f>'05'!F11</f>
        <v>0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13</v>
      </c>
      <c r="O15" s="94">
        <f>'14'!F11</f>
        <v>0</v>
      </c>
      <c r="P15" s="94">
        <f>'15'!F11</f>
        <v>0</v>
      </c>
      <c r="Q15" s="94">
        <f>'16'!F11</f>
        <v>6.8</v>
      </c>
      <c r="R15" s="94">
        <f>'17'!F11</f>
        <v>0.5</v>
      </c>
      <c r="S15" s="94">
        <f>'18'!F11</f>
        <v>0</v>
      </c>
      <c r="T15" s="94">
        <f>'19'!F11</f>
        <v>0</v>
      </c>
      <c r="U15" s="94">
        <f>'20'!F11</f>
        <v>0</v>
      </c>
      <c r="V15" s="94">
        <f>'21'!F11</f>
        <v>0</v>
      </c>
      <c r="W15" s="94">
        <f>'22'!F11</f>
        <v>0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7.3</v>
      </c>
      <c r="AB15" s="94">
        <f>'27'!F11</f>
        <v>1.3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>'31'!F11</f>
        <v>9.5</v>
      </c>
      <c r="AG15" s="94">
        <f t="shared" si="0"/>
        <v>38.400000000000006</v>
      </c>
      <c r="AH15" s="13"/>
      <c r="AJ15" s="14"/>
      <c r="AK15" s="17"/>
    </row>
    <row r="16" spans="1:37" x14ac:dyDescent="0.2">
      <c r="A16" s="18" t="s">
        <v>10</v>
      </c>
      <c r="B16" s="77">
        <f>'01'!F12</f>
        <v>0</v>
      </c>
      <c r="C16" s="77">
        <f>'02'!F12</f>
        <v>0</v>
      </c>
      <c r="D16" s="77">
        <f>'03'!F12</f>
        <v>0</v>
      </c>
      <c r="E16" s="77">
        <f>'04'!F12</f>
        <v>0</v>
      </c>
      <c r="F16" s="77">
        <f>'05'!F12</f>
        <v>7.4999999999999997E-2</v>
      </c>
      <c r="G16" s="77">
        <f>'06'!F12</f>
        <v>0</v>
      </c>
      <c r="H16" s="77">
        <f>'07'!F12</f>
        <v>0</v>
      </c>
      <c r="I16" s="77">
        <f>'08'!F12</f>
        <v>0</v>
      </c>
      <c r="J16" s="77">
        <f>'09'!F12</f>
        <v>0</v>
      </c>
      <c r="K16" s="77">
        <f>'10'!F12</f>
        <v>0</v>
      </c>
      <c r="L16" s="77">
        <f>'11'!F12</f>
        <v>0</v>
      </c>
      <c r="M16" s="77">
        <f>'12'!F12</f>
        <v>0</v>
      </c>
      <c r="N16" s="77">
        <f>'13'!F12</f>
        <v>11.862500000000001</v>
      </c>
      <c r="O16" s="77">
        <f>'14'!F12</f>
        <v>0.38750000000000007</v>
      </c>
      <c r="P16" s="77">
        <f>'15'!F12</f>
        <v>0</v>
      </c>
      <c r="Q16" s="77">
        <f>'16'!F12</f>
        <v>7.5</v>
      </c>
      <c r="R16" s="77">
        <f>'17'!F12</f>
        <v>0.6875</v>
      </c>
      <c r="S16" s="77">
        <f>'18'!F12</f>
        <v>0</v>
      </c>
      <c r="T16" s="77">
        <f>'19'!F12</f>
        <v>0</v>
      </c>
      <c r="U16" s="77">
        <f>'20'!F12</f>
        <v>0</v>
      </c>
      <c r="V16" s="77">
        <f>'21'!F12</f>
        <v>0</v>
      </c>
      <c r="W16" s="77">
        <f>'22'!F12</f>
        <v>0</v>
      </c>
      <c r="X16" s="77">
        <f>'23'!F12</f>
        <v>0</v>
      </c>
      <c r="Y16" s="77">
        <f>'24'!F12</f>
        <v>0</v>
      </c>
      <c r="Z16" s="77">
        <f>'25'!F12</f>
        <v>0</v>
      </c>
      <c r="AA16" s="77">
        <f>'26'!F12</f>
        <v>6.1624999999999996</v>
      </c>
      <c r="AB16" s="77">
        <f>'27'!F12</f>
        <v>1.6</v>
      </c>
      <c r="AC16" s="77">
        <f>'28'!F12</f>
        <v>0</v>
      </c>
      <c r="AD16" s="77">
        <f>'29'!F12</f>
        <v>0</v>
      </c>
      <c r="AE16" s="77">
        <f>'30'!F12</f>
        <v>0</v>
      </c>
      <c r="AF16" s="77">
        <f>'31'!F12</f>
        <v>7.8287499999999994</v>
      </c>
      <c r="AG16" s="19">
        <f>AVERAGE(AG8:AG15)</f>
        <v>36.103750000000005</v>
      </c>
      <c r="AH16" s="13"/>
      <c r="AJ16" s="14"/>
      <c r="AK16" s="14"/>
    </row>
    <row r="17" spans="1:37" x14ac:dyDescent="0.2">
      <c r="A17" s="16" t="s">
        <v>11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0.8</v>
      </c>
      <c r="G17" s="94">
        <f>'06'!F13</f>
        <v>0</v>
      </c>
      <c r="H17" s="94">
        <f>'07'!F13</f>
        <v>0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7</v>
      </c>
      <c r="O17" s="94">
        <f>'14'!F13</f>
        <v>0</v>
      </c>
      <c r="P17" s="94">
        <f>'15'!F13</f>
        <v>0</v>
      </c>
      <c r="Q17" s="94">
        <f>'16'!F13</f>
        <v>1</v>
      </c>
      <c r="R17" s="94">
        <f>'17'!F13</f>
        <v>3.4000000000000004</v>
      </c>
      <c r="S17" s="94">
        <f>'18'!F13</f>
        <v>0</v>
      </c>
      <c r="T17" s="94">
        <f>'19'!F13</f>
        <v>0</v>
      </c>
      <c r="U17" s="94">
        <f>'20'!F13</f>
        <v>0</v>
      </c>
      <c r="V17" s="94">
        <f>'21'!F13</f>
        <v>0</v>
      </c>
      <c r="W17" s="94">
        <f>'22'!F13</f>
        <v>0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8</v>
      </c>
      <c r="AB17" s="94">
        <f>'27'!F13</f>
        <v>1</v>
      </c>
      <c r="AC17" s="94">
        <f>'28'!F13</f>
        <v>0.3</v>
      </c>
      <c r="AD17" s="94">
        <f>'29'!F13</f>
        <v>0</v>
      </c>
      <c r="AE17" s="94">
        <f>'30'!F13</f>
        <v>0</v>
      </c>
      <c r="AF17" s="94">
        <f>'31'!F13</f>
        <v>8.9</v>
      </c>
      <c r="AG17" s="94">
        <f>SUM(B17:AF17)</f>
        <v>30.400000000000006</v>
      </c>
      <c r="AH17" s="13"/>
      <c r="AJ17" s="14"/>
      <c r="AK17" s="17"/>
    </row>
    <row r="18" spans="1:37" x14ac:dyDescent="0.2">
      <c r="A18" s="16" t="s">
        <v>93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0.1</v>
      </c>
      <c r="G18" s="94">
        <f>'06'!F14</f>
        <v>0</v>
      </c>
      <c r="H18" s="94">
        <f>'07'!F14</f>
        <v>0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11.3</v>
      </c>
      <c r="O18" s="94">
        <f>'14'!F14</f>
        <v>0</v>
      </c>
      <c r="P18" s="94">
        <f>'15'!F14</f>
        <v>0</v>
      </c>
      <c r="Q18" s="94">
        <f>'16'!F14</f>
        <v>6.7</v>
      </c>
      <c r="R18" s="94">
        <f>'17'!F14</f>
        <v>0.6</v>
      </c>
      <c r="S18" s="94">
        <f>'18'!F14</f>
        <v>0</v>
      </c>
      <c r="T18" s="94">
        <f>'19'!F14</f>
        <v>0</v>
      </c>
      <c r="U18" s="94">
        <f>'20'!F14</f>
        <v>0</v>
      </c>
      <c r="V18" s="94">
        <f>'21'!F14</f>
        <v>0</v>
      </c>
      <c r="W18" s="94">
        <f>'22'!F14</f>
        <v>0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1.5999999999999999</v>
      </c>
      <c r="AB18" s="94">
        <f>'27'!F14</f>
        <v>1.8</v>
      </c>
      <c r="AC18" s="94">
        <f>'28'!F14</f>
        <v>0</v>
      </c>
      <c r="AD18" s="94">
        <f>'29'!F14</f>
        <v>0</v>
      </c>
      <c r="AE18" s="94">
        <f>'30'!F14</f>
        <v>0</v>
      </c>
      <c r="AF18" s="94">
        <f>'31'!F14</f>
        <v>0</v>
      </c>
      <c r="AG18" s="94">
        <f t="shared" ref="AG18:AG29" si="1">SUM(B18:AF18)</f>
        <v>22.100000000000005</v>
      </c>
      <c r="AH18" s="13"/>
      <c r="AJ18" s="14"/>
      <c r="AK18" s="17"/>
    </row>
    <row r="19" spans="1:37" x14ac:dyDescent="0.2">
      <c r="A19" s="16" t="s">
        <v>13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0</v>
      </c>
      <c r="G19" s="94">
        <f>'06'!F15</f>
        <v>0</v>
      </c>
      <c r="H19" s="94">
        <f>'07'!F15</f>
        <v>0</v>
      </c>
      <c r="I19" s="94">
        <f>'08'!F15</f>
        <v>0.2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11.299999999999999</v>
      </c>
      <c r="O19" s="94">
        <f>'14'!F15</f>
        <v>0.5</v>
      </c>
      <c r="P19" s="94">
        <f>'15'!F15</f>
        <v>0</v>
      </c>
      <c r="Q19" s="94">
        <f>'16'!F15</f>
        <v>8.6999999999999993</v>
      </c>
      <c r="R19" s="94">
        <f>'17'!F15</f>
        <v>5.4</v>
      </c>
      <c r="S19" s="94">
        <f>'18'!F15</f>
        <v>0</v>
      </c>
      <c r="T19" s="94">
        <f>'19'!F15</f>
        <v>0</v>
      </c>
      <c r="U19" s="94">
        <f>'20'!F15</f>
        <v>0</v>
      </c>
      <c r="V19" s="94">
        <f>'21'!F15</f>
        <v>0</v>
      </c>
      <c r="W19" s="94">
        <f>'22'!F15</f>
        <v>0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3.9000000000000004</v>
      </c>
      <c r="AB19" s="94">
        <f>'27'!F15</f>
        <v>1.2</v>
      </c>
      <c r="AC19" s="94">
        <f>'28'!F15</f>
        <v>0</v>
      </c>
      <c r="AD19" s="94">
        <f>'29'!F15</f>
        <v>0</v>
      </c>
      <c r="AE19" s="94">
        <f>'30'!F15</f>
        <v>0</v>
      </c>
      <c r="AF19" s="94">
        <f>'31'!F15</f>
        <v>9</v>
      </c>
      <c r="AG19" s="94">
        <f t="shared" si="1"/>
        <v>40.199999999999989</v>
      </c>
      <c r="AH19" s="13"/>
      <c r="AJ19" s="14"/>
      <c r="AK19" s="17"/>
    </row>
    <row r="20" spans="1:37" x14ac:dyDescent="0.2">
      <c r="A20" s="16" t="s">
        <v>14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0</v>
      </c>
      <c r="I20" s="94">
        <f>'08'!F16</f>
        <v>0.2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9</v>
      </c>
      <c r="O20" s="94">
        <f>'14'!F16</f>
        <v>0</v>
      </c>
      <c r="P20" s="94">
        <f>'15'!F16</f>
        <v>0</v>
      </c>
      <c r="Q20" s="94">
        <f>'16'!F16</f>
        <v>5</v>
      </c>
      <c r="R20" s="94">
        <f>'17'!F16</f>
        <v>6.4</v>
      </c>
      <c r="S20" s="94">
        <f>'18'!F16</f>
        <v>0</v>
      </c>
      <c r="T20" s="94">
        <f>'19'!F16</f>
        <v>0</v>
      </c>
      <c r="U20" s="94">
        <f>'20'!F16</f>
        <v>0</v>
      </c>
      <c r="V20" s="94">
        <f>'21'!F16</f>
        <v>0</v>
      </c>
      <c r="W20" s="94">
        <f>'22'!F16</f>
        <v>0</v>
      </c>
      <c r="X20" s="94">
        <f>'23'!F16</f>
        <v>0</v>
      </c>
      <c r="Y20" s="94">
        <f>'24'!F16</f>
        <v>0</v>
      </c>
      <c r="Z20" s="94">
        <f>'25'!F16</f>
        <v>0</v>
      </c>
      <c r="AA20" s="94">
        <f>'26'!F16</f>
        <v>3.6</v>
      </c>
      <c r="AB20" s="94">
        <f>'27'!F16</f>
        <v>1.2</v>
      </c>
      <c r="AC20" s="94">
        <f>'28'!F16</f>
        <v>0.2</v>
      </c>
      <c r="AD20" s="94">
        <f>'29'!F16</f>
        <v>0</v>
      </c>
      <c r="AE20" s="94">
        <f>'30'!F16</f>
        <v>0</v>
      </c>
      <c r="AF20" s="94">
        <f>'31'!F16</f>
        <v>7</v>
      </c>
      <c r="AG20" s="94">
        <f t="shared" si="1"/>
        <v>32.6</v>
      </c>
      <c r="AH20" s="13"/>
      <c r="AJ20" s="14"/>
      <c r="AK20" s="17"/>
    </row>
    <row r="21" spans="1:37" x14ac:dyDescent="0.2">
      <c r="A21" s="16" t="s">
        <v>15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0</v>
      </c>
      <c r="G21" s="94">
        <f>'06'!F17</f>
        <v>0</v>
      </c>
      <c r="H21" s="94">
        <f>'07'!F17</f>
        <v>0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11.8</v>
      </c>
      <c r="O21" s="94">
        <f>'14'!F17</f>
        <v>0.5</v>
      </c>
      <c r="P21" s="94">
        <f>'15'!F17</f>
        <v>0</v>
      </c>
      <c r="Q21" s="94">
        <f>'16'!F17</f>
        <v>10</v>
      </c>
      <c r="R21" s="94">
        <f>'17'!F17</f>
        <v>0</v>
      </c>
      <c r="S21" s="94">
        <f>'18'!F17</f>
        <v>0</v>
      </c>
      <c r="T21" s="94">
        <f>'19'!F17</f>
        <v>0</v>
      </c>
      <c r="U21" s="94">
        <f>'20'!F17</f>
        <v>0</v>
      </c>
      <c r="V21" s="94">
        <f>'21'!F17</f>
        <v>0</v>
      </c>
      <c r="W21" s="94">
        <f>'22'!F17</f>
        <v>0</v>
      </c>
      <c r="X21" s="94">
        <f>'23'!F17</f>
        <v>0</v>
      </c>
      <c r="Y21" s="94">
        <f>'24'!F17</f>
        <v>0</v>
      </c>
      <c r="Z21" s="94">
        <f>'25'!F17</f>
        <v>0</v>
      </c>
      <c r="AA21" s="94">
        <f>'26'!F17</f>
        <v>1.2999999999999998</v>
      </c>
      <c r="AB21" s="94">
        <f>'27'!F17</f>
        <v>1.6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>'31'!F17</f>
        <v>9.6</v>
      </c>
      <c r="AG21" s="94">
        <f t="shared" si="1"/>
        <v>34.800000000000004</v>
      </c>
      <c r="AH21" s="13"/>
      <c r="AJ21" s="14"/>
      <c r="AK21" s="17"/>
    </row>
    <row r="22" spans="1:37" x14ac:dyDescent="0.2">
      <c r="A22" s="16" t="s">
        <v>16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0</v>
      </c>
      <c r="F22" s="94">
        <f>'05'!F18</f>
        <v>0.4</v>
      </c>
      <c r="G22" s="94">
        <f>'06'!F18</f>
        <v>0</v>
      </c>
      <c r="H22" s="94">
        <f>'07'!F18</f>
        <v>0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11.2</v>
      </c>
      <c r="O22" s="94">
        <f>'14'!F18</f>
        <v>0.2</v>
      </c>
      <c r="P22" s="94">
        <f>'15'!F18</f>
        <v>0</v>
      </c>
      <c r="Q22" s="94">
        <f>'16'!F18</f>
        <v>4.8</v>
      </c>
      <c r="R22" s="94">
        <f>'17'!F18</f>
        <v>0</v>
      </c>
      <c r="S22" s="94">
        <f>'18'!F18</f>
        <v>0</v>
      </c>
      <c r="T22" s="94">
        <f>'19'!F18</f>
        <v>0</v>
      </c>
      <c r="U22" s="94">
        <f>'20'!F18</f>
        <v>0</v>
      </c>
      <c r="V22" s="94">
        <f>'21'!F18</f>
        <v>0</v>
      </c>
      <c r="W22" s="94">
        <f>'22'!F18</f>
        <v>0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7.2</v>
      </c>
      <c r="AB22" s="94">
        <f>'27'!F18</f>
        <v>3.2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>'31'!F18</f>
        <v>8.7000000000000011</v>
      </c>
      <c r="AG22" s="94">
        <f t="shared" si="1"/>
        <v>35.699999999999996</v>
      </c>
      <c r="AH22" s="13"/>
      <c r="AJ22" s="14"/>
      <c r="AK22" s="17"/>
    </row>
    <row r="23" spans="1:37" x14ac:dyDescent="0.2">
      <c r="A23" s="16" t="s">
        <v>17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0</v>
      </c>
      <c r="F23" s="94">
        <f>'05'!F19</f>
        <v>0.3</v>
      </c>
      <c r="G23" s="94">
        <f>'06'!F19</f>
        <v>0</v>
      </c>
      <c r="H23" s="94">
        <f>'07'!F19</f>
        <v>0</v>
      </c>
      <c r="I23" s="94">
        <f>'08'!F19</f>
        <v>0.2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11.1</v>
      </c>
      <c r="O23" s="94">
        <f>'14'!F19</f>
        <v>0</v>
      </c>
      <c r="P23" s="94">
        <f>'15'!F19</f>
        <v>0</v>
      </c>
      <c r="Q23" s="94">
        <f>'16'!F19</f>
        <v>12.8</v>
      </c>
      <c r="R23" s="94">
        <f>'17'!F19</f>
        <v>0</v>
      </c>
      <c r="S23" s="94">
        <f>'18'!F19</f>
        <v>0</v>
      </c>
      <c r="T23" s="94">
        <f>'19'!F19</f>
        <v>0</v>
      </c>
      <c r="U23" s="94">
        <f>'20'!F19</f>
        <v>0</v>
      </c>
      <c r="V23" s="94">
        <f>'21'!F19</f>
        <v>0</v>
      </c>
      <c r="W23" s="94">
        <f>'22'!F19</f>
        <v>0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1</v>
      </c>
      <c r="AB23" s="94">
        <f>'27'!F19</f>
        <v>2.5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>'31'!F19</f>
        <v>9.4</v>
      </c>
      <c r="AG23" s="94">
        <f t="shared" si="1"/>
        <v>37.299999999999997</v>
      </c>
      <c r="AH23" s="13"/>
      <c r="AJ23" s="14"/>
      <c r="AK23" s="17"/>
    </row>
    <row r="24" spans="1:37" x14ac:dyDescent="0.2">
      <c r="A24" s="16" t="s">
        <v>18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0</v>
      </c>
      <c r="G24" s="94">
        <f>'06'!F20</f>
        <v>0</v>
      </c>
      <c r="H24" s="94">
        <f>'07'!F20</f>
        <v>0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17.8</v>
      </c>
      <c r="O24" s="94">
        <f>'14'!F20</f>
        <v>2.4</v>
      </c>
      <c r="P24" s="94">
        <f>'15'!F20</f>
        <v>0</v>
      </c>
      <c r="Q24" s="94">
        <f>'16'!F20</f>
        <v>0.5</v>
      </c>
      <c r="R24" s="94">
        <f>'17'!F20</f>
        <v>0.2</v>
      </c>
      <c r="S24" s="94">
        <f>'18'!F20</f>
        <v>0</v>
      </c>
      <c r="T24" s="94">
        <f>'19'!F20</f>
        <v>0</v>
      </c>
      <c r="U24" s="94">
        <f>'20'!F20</f>
        <v>0</v>
      </c>
      <c r="V24" s="94">
        <f>'21'!F20</f>
        <v>0</v>
      </c>
      <c r="W24" s="94">
        <f>'22'!F20</f>
        <v>0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8.9</v>
      </c>
      <c r="AB24" s="94">
        <f>'27'!F20</f>
        <v>2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>'31'!F20</f>
        <v>8</v>
      </c>
      <c r="AG24" s="94">
        <f t="shared" si="1"/>
        <v>39.799999999999997</v>
      </c>
      <c r="AH24" s="13"/>
      <c r="AJ24" s="14"/>
      <c r="AK24" s="17"/>
    </row>
    <row r="25" spans="1:37" x14ac:dyDescent="0.2">
      <c r="A25" s="16" t="s">
        <v>19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0</v>
      </c>
      <c r="F25" s="94">
        <f>'05'!F21</f>
        <v>0.2</v>
      </c>
      <c r="G25" s="94">
        <f>'06'!F21</f>
        <v>0</v>
      </c>
      <c r="H25" s="94">
        <f>'07'!F21</f>
        <v>0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13.2</v>
      </c>
      <c r="O25" s="94">
        <f>'14'!F21</f>
        <v>0</v>
      </c>
      <c r="P25" s="94">
        <f>'15'!F21</f>
        <v>0</v>
      </c>
      <c r="Q25" s="94">
        <f>'16'!F21</f>
        <v>6</v>
      </c>
      <c r="R25" s="94">
        <f>'17'!F21</f>
        <v>8.5</v>
      </c>
      <c r="S25" s="94">
        <f>'18'!F21</f>
        <v>0</v>
      </c>
      <c r="T25" s="94">
        <f>'19'!F21</f>
        <v>0</v>
      </c>
      <c r="U25" s="94">
        <f>'20'!F21</f>
        <v>0</v>
      </c>
      <c r="V25" s="94">
        <f>'21'!F21</f>
        <v>0</v>
      </c>
      <c r="W25" s="94">
        <f>'22'!F21</f>
        <v>0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1.5999999999999999</v>
      </c>
      <c r="AB25" s="94">
        <f>'27'!F21</f>
        <v>0.4</v>
      </c>
      <c r="AC25" s="94">
        <f>'28'!F21</f>
        <v>1.2</v>
      </c>
      <c r="AD25" s="94">
        <f>'29'!F21</f>
        <v>0</v>
      </c>
      <c r="AE25" s="94">
        <f>'30'!F21</f>
        <v>0</v>
      </c>
      <c r="AF25" s="94">
        <f>'31'!F21</f>
        <v>12.3</v>
      </c>
      <c r="AG25" s="94">
        <f t="shared" si="1"/>
        <v>43.4</v>
      </c>
      <c r="AH25" s="13"/>
      <c r="AJ25" s="14"/>
      <c r="AK25" s="17"/>
    </row>
    <row r="26" spans="1:37" x14ac:dyDescent="0.2">
      <c r="A26" s="20" t="s">
        <v>20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11.700000000000001</v>
      </c>
      <c r="O26" s="94">
        <f>'14'!F22</f>
        <v>0</v>
      </c>
      <c r="P26" s="94">
        <f>'15'!F22</f>
        <v>0</v>
      </c>
      <c r="Q26" s="94">
        <f>'16'!F22</f>
        <v>7</v>
      </c>
      <c r="R26" s="94">
        <f>'17'!F22</f>
        <v>6.8</v>
      </c>
      <c r="S26" s="94">
        <f>'18'!F22</f>
        <v>0</v>
      </c>
      <c r="T26" s="94">
        <f>'19'!F22</f>
        <v>0</v>
      </c>
      <c r="U26" s="94">
        <f>'20'!F22</f>
        <v>0</v>
      </c>
      <c r="V26" s="94">
        <f>'21'!F22</f>
        <v>0</v>
      </c>
      <c r="W26" s="94">
        <f>'22'!F22</f>
        <v>0</v>
      </c>
      <c r="X26" s="94">
        <f>'23'!F22</f>
        <v>0</v>
      </c>
      <c r="Y26" s="94">
        <f>'24'!F22</f>
        <v>0</v>
      </c>
      <c r="Z26" s="94">
        <f>'25'!F22</f>
        <v>0</v>
      </c>
      <c r="AA26" s="94">
        <f>'26'!F22</f>
        <v>2.8</v>
      </c>
      <c r="AB26" s="94">
        <f>'27'!F22</f>
        <v>1.9</v>
      </c>
      <c r="AC26" s="94">
        <f>'28'!F22</f>
        <v>0.7</v>
      </c>
      <c r="AD26" s="94">
        <f>'29'!F22</f>
        <v>0</v>
      </c>
      <c r="AE26" s="94">
        <f>'30'!F22</f>
        <v>0</v>
      </c>
      <c r="AF26" s="94">
        <f>'31'!F22</f>
        <v>10.65</v>
      </c>
      <c r="AG26" s="94">
        <f t="shared" si="1"/>
        <v>41.550000000000004</v>
      </c>
      <c r="AH26" s="13"/>
      <c r="AJ26" s="14"/>
      <c r="AK26" s="17"/>
    </row>
    <row r="27" spans="1:37" x14ac:dyDescent="0.2">
      <c r="A27" s="20" t="s">
        <v>21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0</v>
      </c>
      <c r="F27" s="94">
        <f>'05'!F23</f>
        <v>1</v>
      </c>
      <c r="G27" s="94">
        <f>'06'!F23</f>
        <v>0</v>
      </c>
      <c r="H27" s="94">
        <f>'07'!F23</f>
        <v>0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0</v>
      </c>
      <c r="N27" s="94">
        <f>'13'!F23</f>
        <v>11.9</v>
      </c>
      <c r="O27" s="94">
        <f>'14'!F23</f>
        <v>0</v>
      </c>
      <c r="P27" s="94">
        <f>'15'!F23</f>
        <v>0</v>
      </c>
      <c r="Q27" s="94">
        <f>'16'!F23</f>
        <v>7.4</v>
      </c>
      <c r="R27" s="94">
        <f>'17'!F23</f>
        <v>2.2000000000000002</v>
      </c>
      <c r="S27" s="94">
        <f>'18'!F23</f>
        <v>0</v>
      </c>
      <c r="T27" s="94">
        <f>'19'!F23</f>
        <v>0</v>
      </c>
      <c r="U27" s="94">
        <f>'20'!F23</f>
        <v>0</v>
      </c>
      <c r="V27" s="94">
        <f>'21'!F23</f>
        <v>0</v>
      </c>
      <c r="W27" s="94">
        <f>'22'!F23</f>
        <v>0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2.1</v>
      </c>
      <c r="AB27" s="94">
        <f>'27'!F23</f>
        <v>2</v>
      </c>
      <c r="AC27" s="94">
        <f>'28'!F23</f>
        <v>0</v>
      </c>
      <c r="AD27" s="94">
        <f>'29'!F23</f>
        <v>0</v>
      </c>
      <c r="AE27" s="94">
        <f>'30'!F23</f>
        <v>0</v>
      </c>
      <c r="AF27" s="94">
        <f>'31'!F23</f>
        <v>8.6</v>
      </c>
      <c r="AG27" s="94">
        <f t="shared" si="1"/>
        <v>35.200000000000003</v>
      </c>
      <c r="AH27" s="13"/>
      <c r="AJ27" s="14"/>
      <c r="AK27" s="17"/>
    </row>
    <row r="28" spans="1:37" s="6" customFormat="1" x14ac:dyDescent="0.2">
      <c r="A28" s="18" t="s">
        <v>22</v>
      </c>
      <c r="B28" s="77">
        <f>'01'!F24</f>
        <v>0</v>
      </c>
      <c r="C28" s="77">
        <f>'02'!F24</f>
        <v>0</v>
      </c>
      <c r="D28" s="77">
        <f>'03'!F24</f>
        <v>0</v>
      </c>
      <c r="E28" s="77">
        <f>'04'!F24</f>
        <v>0</v>
      </c>
      <c r="F28" s="77">
        <f>'05'!F24</f>
        <v>0.25454545454545452</v>
      </c>
      <c r="G28" s="77">
        <f>'06'!F24</f>
        <v>0</v>
      </c>
      <c r="H28" s="77">
        <f>'07'!F24</f>
        <v>0</v>
      </c>
      <c r="I28" s="77">
        <f>'08'!F24</f>
        <v>5.4545454545454557E-2</v>
      </c>
      <c r="J28" s="77">
        <f>'09'!F24</f>
        <v>0</v>
      </c>
      <c r="K28" s="77">
        <f>'10'!F24</f>
        <v>0</v>
      </c>
      <c r="L28" s="77">
        <f>'11'!F24</f>
        <v>0</v>
      </c>
      <c r="M28" s="77">
        <f>'12'!F24</f>
        <v>0</v>
      </c>
      <c r="N28" s="77">
        <f>'13'!F24</f>
        <v>11.572727272727274</v>
      </c>
      <c r="O28" s="77">
        <f>'14'!F24</f>
        <v>0.32727272727272722</v>
      </c>
      <c r="P28" s="77">
        <f>'15'!F24</f>
        <v>0</v>
      </c>
      <c r="Q28" s="77">
        <f>'16'!F24</f>
        <v>6.3545454545454554</v>
      </c>
      <c r="R28" s="77">
        <f>'17'!F24</f>
        <v>3.0454545454545454</v>
      </c>
      <c r="S28" s="77">
        <f>'18'!F24</f>
        <v>0</v>
      </c>
      <c r="T28" s="77">
        <f>'19'!F24</f>
        <v>0</v>
      </c>
      <c r="U28" s="77">
        <f>'20'!F24</f>
        <v>0</v>
      </c>
      <c r="V28" s="77">
        <f>'21'!F24</f>
        <v>0</v>
      </c>
      <c r="W28" s="77">
        <f>'22'!F24</f>
        <v>0</v>
      </c>
      <c r="X28" s="77">
        <f>'23'!F24</f>
        <v>0</v>
      </c>
      <c r="Y28" s="77">
        <f>'24'!F24</f>
        <v>0</v>
      </c>
      <c r="Z28" s="77">
        <f>'25'!F24</f>
        <v>0</v>
      </c>
      <c r="AA28" s="77">
        <f>'26'!F24</f>
        <v>3.8181818181818183</v>
      </c>
      <c r="AB28" s="77">
        <f>'27'!F24</f>
        <v>1.7090909090909092</v>
      </c>
      <c r="AC28" s="77">
        <f>'28'!F24</f>
        <v>0.21818181818181817</v>
      </c>
      <c r="AD28" s="77">
        <f>'29'!F24</f>
        <v>0</v>
      </c>
      <c r="AE28" s="77">
        <f>'30'!F24</f>
        <v>0</v>
      </c>
      <c r="AF28" s="77">
        <f>'31'!F24</f>
        <v>8.377272727272727</v>
      </c>
      <c r="AG28" s="19">
        <f>AVERAGE(AG17:AG27)</f>
        <v>35.731818181818184</v>
      </c>
      <c r="AH28" s="21"/>
      <c r="AJ28" s="14"/>
      <c r="AK28" s="14"/>
    </row>
    <row r="29" spans="1:37" x14ac:dyDescent="0.2">
      <c r="A29" s="16" t="s">
        <v>23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0</v>
      </c>
      <c r="F29" s="94">
        <f>'05'!F25</f>
        <v>0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16.600000000000001</v>
      </c>
      <c r="O29" s="94">
        <f>'14'!F25</f>
        <v>0</v>
      </c>
      <c r="P29" s="94">
        <f>'15'!F25</f>
        <v>0</v>
      </c>
      <c r="Q29" s="94">
        <f>'16'!F25</f>
        <v>5</v>
      </c>
      <c r="R29" s="94">
        <f>'17'!F25</f>
        <v>0.2</v>
      </c>
      <c r="S29" s="94">
        <f>'18'!F25</f>
        <v>0</v>
      </c>
      <c r="T29" s="94">
        <f>'19'!F25</f>
        <v>0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0</v>
      </c>
      <c r="Y29" s="94">
        <f>'24'!F25</f>
        <v>0</v>
      </c>
      <c r="Z29" s="94">
        <f>'25'!F25</f>
        <v>0</v>
      </c>
      <c r="AA29" s="94">
        <f>'26'!F25</f>
        <v>3</v>
      </c>
      <c r="AB29" s="94">
        <f>'27'!F25</f>
        <v>1.5</v>
      </c>
      <c r="AC29" s="94">
        <f>'28'!F25</f>
        <v>0</v>
      </c>
      <c r="AD29" s="94">
        <f>'29'!F25</f>
        <v>0</v>
      </c>
      <c r="AE29" s="94">
        <f>'30'!F25</f>
        <v>0</v>
      </c>
      <c r="AF29" s="94">
        <f>'31'!F25</f>
        <v>9.8000000000000007</v>
      </c>
      <c r="AG29" s="94">
        <f t="shared" si="1"/>
        <v>36.1</v>
      </c>
      <c r="AH29" s="13"/>
      <c r="AJ29" s="14"/>
      <c r="AK29" s="17"/>
    </row>
    <row r="30" spans="1:37" x14ac:dyDescent="0.2">
      <c r="A30" s="16" t="s">
        <v>24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0</v>
      </c>
      <c r="F30" s="94">
        <f>'05'!F26</f>
        <v>0.2</v>
      </c>
      <c r="G30" s="94">
        <f>'06'!F26</f>
        <v>0</v>
      </c>
      <c r="H30" s="94">
        <f>'07'!F26</f>
        <v>0</v>
      </c>
      <c r="I30" s="94">
        <f>'08'!F26</f>
        <v>0.4</v>
      </c>
      <c r="J30" s="94">
        <f>'09'!F26</f>
        <v>0.2</v>
      </c>
      <c r="K30" s="94">
        <f>'10'!F26</f>
        <v>0</v>
      </c>
      <c r="L30" s="94">
        <f>'11'!F26</f>
        <v>0</v>
      </c>
      <c r="M30" s="94">
        <f>'12'!F26</f>
        <v>0</v>
      </c>
      <c r="N30" s="94">
        <f>'13'!F26</f>
        <v>12.5</v>
      </c>
      <c r="O30" s="94">
        <f>'14'!F26</f>
        <v>0</v>
      </c>
      <c r="P30" s="94">
        <f>'15'!F26</f>
        <v>0</v>
      </c>
      <c r="Q30" s="94">
        <f>'16'!F26</f>
        <v>4.4000000000000004</v>
      </c>
      <c r="R30" s="94">
        <f>'17'!F26</f>
        <v>0.3</v>
      </c>
      <c r="S30" s="94">
        <f>'18'!F26</f>
        <v>0</v>
      </c>
      <c r="T30" s="94">
        <f>'19'!F26</f>
        <v>0</v>
      </c>
      <c r="U30" s="94">
        <f>'20'!F26</f>
        <v>0</v>
      </c>
      <c r="V30" s="94">
        <f>'21'!F26</f>
        <v>0</v>
      </c>
      <c r="W30" s="94">
        <f>'22'!F26</f>
        <v>0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2.4000000000000004</v>
      </c>
      <c r="AB30" s="94">
        <f>'27'!F26</f>
        <v>1.5</v>
      </c>
      <c r="AC30" s="94">
        <f>'28'!F26</f>
        <v>0</v>
      </c>
      <c r="AD30" s="94">
        <f>'29'!F26</f>
        <v>0</v>
      </c>
      <c r="AE30" s="94">
        <f>'30'!F26</f>
        <v>0</v>
      </c>
      <c r="AF30" s="94">
        <f>'31'!F26</f>
        <v>9.8000000000000007</v>
      </c>
      <c r="AG30" s="94">
        <f>SUM(B30:AF30)</f>
        <v>31.700000000000006</v>
      </c>
      <c r="AH30" s="13"/>
      <c r="AJ30" s="14"/>
      <c r="AK30" s="17"/>
    </row>
    <row r="31" spans="1:37" x14ac:dyDescent="0.2">
      <c r="A31" s="18" t="s">
        <v>25</v>
      </c>
      <c r="B31" s="77">
        <f>'01'!F27</f>
        <v>0</v>
      </c>
      <c r="C31" s="77">
        <f>'02'!F27</f>
        <v>0</v>
      </c>
      <c r="D31" s="77">
        <f>'03'!F27</f>
        <v>0</v>
      </c>
      <c r="E31" s="77">
        <f>'04'!F27</f>
        <v>0</v>
      </c>
      <c r="F31" s="77">
        <f>'05'!F27</f>
        <v>0.1</v>
      </c>
      <c r="G31" s="77">
        <f>'06'!F27</f>
        <v>0</v>
      </c>
      <c r="H31" s="77">
        <f>'07'!F27</f>
        <v>0</v>
      </c>
      <c r="I31" s="77">
        <f>'08'!F27</f>
        <v>0.2</v>
      </c>
      <c r="J31" s="77">
        <f>'09'!F27</f>
        <v>0.1</v>
      </c>
      <c r="K31" s="77">
        <f>'10'!F27</f>
        <v>0</v>
      </c>
      <c r="L31" s="77">
        <f>'11'!F27</f>
        <v>0</v>
      </c>
      <c r="M31" s="77">
        <f>'12'!F27</f>
        <v>0</v>
      </c>
      <c r="N31" s="77">
        <f>'13'!F27</f>
        <v>14.55</v>
      </c>
      <c r="O31" s="77">
        <f>'14'!F27</f>
        <v>0</v>
      </c>
      <c r="P31" s="77">
        <f>'15'!F27</f>
        <v>0</v>
      </c>
      <c r="Q31" s="77">
        <f>'16'!F27</f>
        <v>4.7</v>
      </c>
      <c r="R31" s="77">
        <f>'17'!F27</f>
        <v>0.25</v>
      </c>
      <c r="S31" s="77">
        <f>'18'!F27</f>
        <v>0</v>
      </c>
      <c r="T31" s="77">
        <f>'19'!F27</f>
        <v>0</v>
      </c>
      <c r="U31" s="77">
        <f>'20'!F27</f>
        <v>0</v>
      </c>
      <c r="V31" s="77">
        <f>'21'!F27</f>
        <v>0</v>
      </c>
      <c r="W31" s="77">
        <f>'22'!F27</f>
        <v>0</v>
      </c>
      <c r="X31" s="77">
        <f>'23'!F27</f>
        <v>0</v>
      </c>
      <c r="Y31" s="77">
        <f>'24'!F27</f>
        <v>0</v>
      </c>
      <c r="Z31" s="77">
        <f>'25'!F27</f>
        <v>0</v>
      </c>
      <c r="AA31" s="77">
        <f>'26'!F27</f>
        <v>2.7</v>
      </c>
      <c r="AB31" s="77">
        <f>'27'!F27</f>
        <v>1.5</v>
      </c>
      <c r="AC31" s="77">
        <f>'28'!F27</f>
        <v>0</v>
      </c>
      <c r="AD31" s="77">
        <f>'29'!F27</f>
        <v>0</v>
      </c>
      <c r="AE31" s="77">
        <f>'30'!F27</f>
        <v>0</v>
      </c>
      <c r="AF31" s="77">
        <f>'31'!F27</f>
        <v>9.8000000000000007</v>
      </c>
      <c r="AG31" s="19">
        <f>AVERAGE(AG29:AG30)</f>
        <v>33.900000000000006</v>
      </c>
      <c r="AH31" s="13"/>
      <c r="AJ31" s="14"/>
      <c r="AK31" s="14"/>
    </row>
    <row r="32" spans="1:37" x14ac:dyDescent="0.2">
      <c r="A32" s="16" t="s">
        <v>26</v>
      </c>
      <c r="B32" s="94">
        <f>'01'!F28</f>
        <v>0</v>
      </c>
      <c r="C32" s="94">
        <f>'02'!F28</f>
        <v>0</v>
      </c>
      <c r="D32" s="94">
        <f>'03'!F28</f>
        <v>0</v>
      </c>
      <c r="E32" s="94">
        <f>'04'!F28</f>
        <v>0</v>
      </c>
      <c r="F32" s="94">
        <f>'05'!F28</f>
        <v>0.8</v>
      </c>
      <c r="G32" s="94">
        <f>'06'!F28</f>
        <v>0</v>
      </c>
      <c r="H32" s="94">
        <f>'07'!F28</f>
        <v>0</v>
      </c>
      <c r="I32" s="94">
        <f>'08'!F28</f>
        <v>0.5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11.5</v>
      </c>
      <c r="O32" s="94">
        <f>'14'!F28</f>
        <v>0.2</v>
      </c>
      <c r="P32" s="94">
        <f>'15'!F28</f>
        <v>0</v>
      </c>
      <c r="Q32" s="94">
        <f>'16'!F28</f>
        <v>5</v>
      </c>
      <c r="R32" s="94">
        <f>'17'!F28</f>
        <v>0.5</v>
      </c>
      <c r="S32" s="94">
        <f>'18'!F28</f>
        <v>0</v>
      </c>
      <c r="T32" s="94">
        <f>'19'!F28</f>
        <v>0</v>
      </c>
      <c r="U32" s="94">
        <f>'20'!F28</f>
        <v>0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5.4</v>
      </c>
      <c r="AB32" s="94">
        <f>'27'!F28</f>
        <v>0.8</v>
      </c>
      <c r="AC32" s="94">
        <f>'28'!F28</f>
        <v>0</v>
      </c>
      <c r="AD32" s="94">
        <f>'29'!F28</f>
        <v>0</v>
      </c>
      <c r="AE32" s="94">
        <f>'30'!F28</f>
        <v>0</v>
      </c>
      <c r="AF32" s="94">
        <f>'31'!F28</f>
        <v>7.8</v>
      </c>
      <c r="AG32" s="94">
        <f>SUM(B32:AF32)</f>
        <v>32.5</v>
      </c>
      <c r="AJ32" s="14"/>
      <c r="AK32" s="17"/>
    </row>
    <row r="33" spans="1:37" x14ac:dyDescent="0.2">
      <c r="A33" s="16" t="s">
        <v>27</v>
      </c>
      <c r="B33" s="94">
        <f>'01'!F29</f>
        <v>0</v>
      </c>
      <c r="C33" s="94">
        <f>'02'!F29</f>
        <v>0</v>
      </c>
      <c r="D33" s="94">
        <f>'03'!F29</f>
        <v>0</v>
      </c>
      <c r="E33" s="94">
        <f>'04'!F29</f>
        <v>0</v>
      </c>
      <c r="F33" s="94">
        <f>'05'!F29</f>
        <v>0.2</v>
      </c>
      <c r="G33" s="94">
        <f>'06'!F29</f>
        <v>0</v>
      </c>
      <c r="H33" s="94">
        <f>'07'!F29</f>
        <v>0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11</v>
      </c>
      <c r="O33" s="94">
        <f>'14'!F29</f>
        <v>0</v>
      </c>
      <c r="P33" s="94">
        <f>'15'!F29</f>
        <v>0</v>
      </c>
      <c r="Q33" s="94">
        <f>'16'!F29</f>
        <v>5.3</v>
      </c>
      <c r="R33" s="94">
        <f>'17'!F29</f>
        <v>1</v>
      </c>
      <c r="S33" s="94">
        <f>'18'!F29</f>
        <v>0</v>
      </c>
      <c r="T33" s="94">
        <f>'19'!F29</f>
        <v>0</v>
      </c>
      <c r="U33" s="94">
        <f>'20'!F29</f>
        <v>0</v>
      </c>
      <c r="V33" s="94">
        <f>'21'!F29</f>
        <v>0</v>
      </c>
      <c r="W33" s="94">
        <f>'22'!F29</f>
        <v>0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5.6</v>
      </c>
      <c r="AB33" s="94">
        <f>'27'!F29</f>
        <v>1.3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'31'!F29</f>
        <v>13</v>
      </c>
      <c r="AG33" s="94">
        <f>SUM(B33:AF33)</f>
        <v>37.400000000000006</v>
      </c>
      <c r="AJ33" s="14"/>
      <c r="AK33" s="17"/>
    </row>
    <row r="34" spans="1:37" x14ac:dyDescent="0.2">
      <c r="A34" s="16" t="s">
        <v>28</v>
      </c>
      <c r="B34" s="94">
        <f>'01'!F30</f>
        <v>0</v>
      </c>
      <c r="C34" s="94">
        <f>'02'!F30</f>
        <v>0</v>
      </c>
      <c r="D34" s="94">
        <f>'03'!F30</f>
        <v>0</v>
      </c>
      <c r="E34" s="94">
        <f>'04'!F30</f>
        <v>0</v>
      </c>
      <c r="F34" s="94">
        <f>'05'!F30</f>
        <v>0.2</v>
      </c>
      <c r="G34" s="94">
        <f>'06'!F30</f>
        <v>0</v>
      </c>
      <c r="H34" s="94">
        <f>'07'!F30</f>
        <v>0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12.299999999999999</v>
      </c>
      <c r="O34" s="94">
        <f>'14'!F30</f>
        <v>0</v>
      </c>
      <c r="P34" s="94">
        <f>'15'!F30</f>
        <v>0</v>
      </c>
      <c r="Q34" s="94">
        <f>'16'!F30</f>
        <v>5.3</v>
      </c>
      <c r="R34" s="94">
        <f>'17'!F30</f>
        <v>0</v>
      </c>
      <c r="S34" s="94">
        <f>'18'!F30</f>
        <v>0</v>
      </c>
      <c r="T34" s="94">
        <f>'19'!F30</f>
        <v>0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2.2000000000000002</v>
      </c>
      <c r="AB34" s="94">
        <f>'27'!F30</f>
        <v>3.3</v>
      </c>
      <c r="AC34" s="94">
        <f>'28'!F30</f>
        <v>0</v>
      </c>
      <c r="AD34" s="94">
        <f>'29'!F30</f>
        <v>0</v>
      </c>
      <c r="AE34" s="94">
        <f>'30'!F30</f>
        <v>0</v>
      </c>
      <c r="AF34" s="94">
        <f>'31'!F30</f>
        <v>7.9</v>
      </c>
      <c r="AG34" s="94">
        <f>SUM(B34:AF34)</f>
        <v>31.199999999999996</v>
      </c>
      <c r="AH34" s="13"/>
      <c r="AJ34" s="14"/>
      <c r="AK34" s="17"/>
    </row>
    <row r="35" spans="1:37" x14ac:dyDescent="0.2">
      <c r="A35" s="18" t="s">
        <v>29</v>
      </c>
      <c r="B35" s="77">
        <f>'01'!F31</f>
        <v>0</v>
      </c>
      <c r="C35" s="77">
        <f>'02'!F31</f>
        <v>0</v>
      </c>
      <c r="D35" s="77">
        <f>'03'!F31</f>
        <v>0</v>
      </c>
      <c r="E35" s="77">
        <f>'04'!F31</f>
        <v>0</v>
      </c>
      <c r="F35" s="77">
        <f>'05'!F31</f>
        <v>0.39999999999999997</v>
      </c>
      <c r="G35" s="77">
        <f>'06'!F31</f>
        <v>0</v>
      </c>
      <c r="H35" s="77">
        <f>'07'!F31</f>
        <v>0</v>
      </c>
      <c r="I35" s="77">
        <f>'08'!F31</f>
        <v>0.16666666666666666</v>
      </c>
      <c r="J35" s="77">
        <f>'09'!F31</f>
        <v>0</v>
      </c>
      <c r="K35" s="77">
        <f>'10'!F31</f>
        <v>0</v>
      </c>
      <c r="L35" s="77">
        <f>'11'!F31</f>
        <v>0</v>
      </c>
      <c r="M35" s="77">
        <f>'12'!F31</f>
        <v>0</v>
      </c>
      <c r="N35" s="77">
        <f>'13'!F31</f>
        <v>11.6</v>
      </c>
      <c r="O35" s="77">
        <f>'14'!F31</f>
        <v>6.6666666666666666E-2</v>
      </c>
      <c r="P35" s="77">
        <f>'15'!F31</f>
        <v>0</v>
      </c>
      <c r="Q35" s="77">
        <f>'16'!F31</f>
        <v>5.2</v>
      </c>
      <c r="R35" s="77">
        <f>'17'!F31</f>
        <v>0.5</v>
      </c>
      <c r="S35" s="77">
        <f>'18'!F31</f>
        <v>0</v>
      </c>
      <c r="T35" s="77">
        <f>'19'!F31</f>
        <v>0</v>
      </c>
      <c r="U35" s="77">
        <f>'20'!F31</f>
        <v>0</v>
      </c>
      <c r="V35" s="77">
        <f>'21'!F31</f>
        <v>0</v>
      </c>
      <c r="W35" s="77">
        <f>'22'!F31</f>
        <v>0</v>
      </c>
      <c r="X35" s="77">
        <f>'23'!F31</f>
        <v>0</v>
      </c>
      <c r="Y35" s="77">
        <f>'24'!F31</f>
        <v>0</v>
      </c>
      <c r="Z35" s="77">
        <f>'25'!F31</f>
        <v>0</v>
      </c>
      <c r="AA35" s="77">
        <f>'26'!F31</f>
        <v>4.3999999999999995</v>
      </c>
      <c r="AB35" s="77">
        <f>'27'!F31</f>
        <v>1.8</v>
      </c>
      <c r="AC35" s="77">
        <f>'28'!F31</f>
        <v>0</v>
      </c>
      <c r="AD35" s="77">
        <f>'29'!F31</f>
        <v>0</v>
      </c>
      <c r="AE35" s="77">
        <f>'30'!F31</f>
        <v>0</v>
      </c>
      <c r="AF35" s="77">
        <f>'31'!F31</f>
        <v>9.5666666666666682</v>
      </c>
      <c r="AG35" s="19">
        <f>AVERAGE(AG32:AG34)</f>
        <v>33.699999999999996</v>
      </c>
      <c r="AH35" s="13"/>
      <c r="AJ35" s="14"/>
      <c r="AK35" s="14"/>
    </row>
    <row r="36" spans="1:37" x14ac:dyDescent="0.2">
      <c r="A36" s="16" t="s">
        <v>47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0</v>
      </c>
      <c r="F36" s="94">
        <f>'05'!F32</f>
        <v>0</v>
      </c>
      <c r="G36" s="94">
        <f>'06'!F32</f>
        <v>0</v>
      </c>
      <c r="H36" s="94">
        <f>'07'!F32</f>
        <v>0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16.8</v>
      </c>
      <c r="O36" s="94">
        <f>'14'!F32</f>
        <v>1</v>
      </c>
      <c r="P36" s="94">
        <f>'15'!F32</f>
        <v>0</v>
      </c>
      <c r="Q36" s="94">
        <f>'16'!F32</f>
        <v>0.2</v>
      </c>
      <c r="R36" s="94">
        <f>'17'!F32</f>
        <v>0.2</v>
      </c>
      <c r="S36" s="94">
        <f>'18'!F32</f>
        <v>0</v>
      </c>
      <c r="T36" s="94">
        <f>'19'!F32</f>
        <v>0</v>
      </c>
      <c r="U36" s="94">
        <f>'20'!F32</f>
        <v>0</v>
      </c>
      <c r="V36" s="94">
        <f>'21'!F32</f>
        <v>0</v>
      </c>
      <c r="W36" s="94">
        <f>'22'!F32</f>
        <v>0</v>
      </c>
      <c r="X36" s="94">
        <f>'23'!F32</f>
        <v>0</v>
      </c>
      <c r="Y36" s="94">
        <f>'24'!F32</f>
        <v>0</v>
      </c>
      <c r="Z36" s="94">
        <f>'25'!F32</f>
        <v>0</v>
      </c>
      <c r="AA36" s="94">
        <f>'26'!F32</f>
        <v>2.9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>'31'!F32</f>
        <v>11.600000000000001</v>
      </c>
      <c r="AG36" s="94">
        <f t="shared" ref="AG36:AG42" si="2">SUM(B36:AF36)</f>
        <v>32.700000000000003</v>
      </c>
      <c r="AH36" s="13"/>
      <c r="AJ36" s="14"/>
      <c r="AK36" s="14"/>
    </row>
    <row r="37" spans="1:37" x14ac:dyDescent="0.2">
      <c r="A37" s="16" t="s">
        <v>30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0</v>
      </c>
      <c r="F37" s="94">
        <f>'05'!F33</f>
        <v>0.6</v>
      </c>
      <c r="G37" s="94">
        <f>'06'!F33</f>
        <v>0</v>
      </c>
      <c r="H37" s="94">
        <f>'07'!F33</f>
        <v>0</v>
      </c>
      <c r="I37" s="94">
        <f>'08'!F33</f>
        <v>0.4</v>
      </c>
      <c r="J37" s="94">
        <f>'09'!F33</f>
        <v>0.60000000000000009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14.8</v>
      </c>
      <c r="O37" s="94">
        <f>'14'!F33</f>
        <v>2.2000000000000002</v>
      </c>
      <c r="P37" s="94">
        <f>'15'!F33</f>
        <v>0</v>
      </c>
      <c r="Q37" s="94">
        <f>'16'!F33</f>
        <v>2.4000000000000004</v>
      </c>
      <c r="R37" s="94">
        <f>'17'!F33</f>
        <v>5</v>
      </c>
      <c r="S37" s="94">
        <f>'18'!F33</f>
        <v>0</v>
      </c>
      <c r="T37" s="94">
        <f>'19'!F33</f>
        <v>0</v>
      </c>
      <c r="U37" s="94">
        <f>'20'!F33</f>
        <v>0</v>
      </c>
      <c r="V37" s="94">
        <f>'21'!F33</f>
        <v>0</v>
      </c>
      <c r="W37" s="94">
        <f>'22'!F33</f>
        <v>0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8.6000000000000014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>'31'!F33</f>
        <v>10.6</v>
      </c>
      <c r="AG37" s="94">
        <f t="shared" si="2"/>
        <v>45.2</v>
      </c>
      <c r="AH37" s="13"/>
      <c r="AJ37" s="14"/>
      <c r="AK37" s="17"/>
    </row>
    <row r="38" spans="1:37" x14ac:dyDescent="0.2">
      <c r="A38" s="16" t="s">
        <v>31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0</v>
      </c>
      <c r="F38" s="94">
        <f>'05'!F34</f>
        <v>0.6</v>
      </c>
      <c r="G38" s="94">
        <f>'06'!F34</f>
        <v>0</v>
      </c>
      <c r="H38" s="94">
        <f>'07'!F34</f>
        <v>0</v>
      </c>
      <c r="I38" s="94">
        <f>'08'!F34</f>
        <v>0.5</v>
      </c>
      <c r="J38" s="94">
        <f>'09'!F34</f>
        <v>0.7</v>
      </c>
      <c r="K38" s="94">
        <f>'10'!F34</f>
        <v>0</v>
      </c>
      <c r="L38" s="94">
        <f>'11'!F34</f>
        <v>0</v>
      </c>
      <c r="M38" s="94">
        <f>'12'!F34</f>
        <v>0</v>
      </c>
      <c r="N38" s="94">
        <f>'13'!F34</f>
        <v>18.100000000000001</v>
      </c>
      <c r="O38" s="94">
        <f>'14'!F34</f>
        <v>0.5</v>
      </c>
      <c r="P38" s="94">
        <f>'15'!F34</f>
        <v>0</v>
      </c>
      <c r="Q38" s="94">
        <f>'16'!F34</f>
        <v>3.2</v>
      </c>
      <c r="R38" s="94">
        <f>'17'!F34</f>
        <v>0.5</v>
      </c>
      <c r="S38" s="94">
        <f>'18'!F34</f>
        <v>0</v>
      </c>
      <c r="T38" s="94">
        <f>'19'!F34</f>
        <v>0</v>
      </c>
      <c r="U38" s="94">
        <f>'20'!F34</f>
        <v>0</v>
      </c>
      <c r="V38" s="94">
        <f>'21'!F34</f>
        <v>0</v>
      </c>
      <c r="W38" s="94">
        <f>'22'!F34</f>
        <v>0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6.3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0</v>
      </c>
      <c r="AF38" s="94">
        <f>'31'!F34</f>
        <v>0</v>
      </c>
      <c r="AG38" s="94">
        <f t="shared" si="2"/>
        <v>30.400000000000002</v>
      </c>
      <c r="AH38" s="13"/>
      <c r="AJ38" s="14"/>
      <c r="AK38" s="17"/>
    </row>
    <row r="39" spans="1:37" x14ac:dyDescent="0.2">
      <c r="A39" s="16" t="s">
        <v>32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0.4</v>
      </c>
      <c r="G39" s="94">
        <f>'06'!F35</f>
        <v>0</v>
      </c>
      <c r="H39" s="94">
        <f>'07'!F35</f>
        <v>0</v>
      </c>
      <c r="I39" s="94">
        <f>'08'!F35</f>
        <v>0.4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0</v>
      </c>
      <c r="N39" s="94">
        <f>'13'!F35</f>
        <v>14.2</v>
      </c>
      <c r="O39" s="94">
        <f>'14'!F35</f>
        <v>0</v>
      </c>
      <c r="P39" s="94">
        <f>'15'!F35</f>
        <v>0</v>
      </c>
      <c r="Q39" s="94">
        <f>'16'!F35</f>
        <v>7.3999999999999995</v>
      </c>
      <c r="R39" s="94">
        <f>'17'!F35</f>
        <v>1.1000000000000001</v>
      </c>
      <c r="S39" s="94">
        <f>'18'!F35</f>
        <v>0</v>
      </c>
      <c r="T39" s="94">
        <f>'19'!F35</f>
        <v>0</v>
      </c>
      <c r="U39" s="94">
        <f>'20'!F35</f>
        <v>0</v>
      </c>
      <c r="V39" s="94">
        <f>'21'!F35</f>
        <v>0</v>
      </c>
      <c r="W39" s="94">
        <f>'22'!F35</f>
        <v>0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4.9000000000000004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0</v>
      </c>
      <c r="AF39" s="94">
        <f>'31'!F35</f>
        <v>9.4</v>
      </c>
      <c r="AG39" s="94">
        <f t="shared" si="2"/>
        <v>37.799999999999997</v>
      </c>
      <c r="AH39" s="13"/>
      <c r="AJ39" s="14"/>
      <c r="AK39" s="17"/>
    </row>
    <row r="40" spans="1:37" x14ac:dyDescent="0.2">
      <c r="A40" s="16" t="s">
        <v>48</v>
      </c>
      <c r="B40" s="94">
        <f>'01'!F36</f>
        <v>0</v>
      </c>
      <c r="C40" s="94">
        <f>'02'!F36</f>
        <v>0</v>
      </c>
      <c r="D40" s="94">
        <f>'03'!F36</f>
        <v>0</v>
      </c>
      <c r="E40" s="94">
        <f>'04'!F36</f>
        <v>0</v>
      </c>
      <c r="F40" s="94">
        <f>'05'!F36</f>
        <v>0</v>
      </c>
      <c r="G40" s="94">
        <f>'06'!F36</f>
        <v>0</v>
      </c>
      <c r="H40" s="94">
        <f>'07'!F36</f>
        <v>0</v>
      </c>
      <c r="I40" s="94">
        <f>'08'!F36</f>
        <v>0.2</v>
      </c>
      <c r="J40" s="94">
        <f>'09'!F36</f>
        <v>0.2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19.8</v>
      </c>
      <c r="O40" s="94">
        <f>'14'!F36</f>
        <v>0</v>
      </c>
      <c r="P40" s="94">
        <f>'15'!F36</f>
        <v>0</v>
      </c>
      <c r="Q40" s="94">
        <f>'16'!F36</f>
        <v>2</v>
      </c>
      <c r="R40" s="94">
        <f>'17'!F36</f>
        <v>1.6</v>
      </c>
      <c r="S40" s="94">
        <f>'18'!F36</f>
        <v>0</v>
      </c>
      <c r="T40" s="94">
        <f>'19'!F36</f>
        <v>0</v>
      </c>
      <c r="U40" s="94">
        <f>'20'!F36</f>
        <v>0</v>
      </c>
      <c r="V40" s="94">
        <f>'21'!F36</f>
        <v>0</v>
      </c>
      <c r="W40" s="94">
        <f>'22'!F36</f>
        <v>0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3</v>
      </c>
      <c r="AB40" s="94">
        <f>'27'!F36</f>
        <v>1.3</v>
      </c>
      <c r="AC40" s="94">
        <f>'28'!F36</f>
        <v>1.8</v>
      </c>
      <c r="AD40" s="94">
        <f>'29'!F36</f>
        <v>0</v>
      </c>
      <c r="AE40" s="94">
        <f>'30'!F36</f>
        <v>0</v>
      </c>
      <c r="AF40" s="94">
        <f>'31'!F36</f>
        <v>9.6999999999999993</v>
      </c>
      <c r="AG40" s="94">
        <f t="shared" si="2"/>
        <v>39.6</v>
      </c>
      <c r="AH40" s="13"/>
      <c r="AJ40" s="14"/>
      <c r="AK40" s="17"/>
    </row>
    <row r="41" spans="1:37" x14ac:dyDescent="0.2">
      <c r="A41" s="16" t="s">
        <v>34</v>
      </c>
      <c r="B41" s="94">
        <f>'01'!F37</f>
        <v>0</v>
      </c>
      <c r="C41" s="94">
        <f>'02'!F37</f>
        <v>0</v>
      </c>
      <c r="D41" s="94">
        <f>'03'!F37</f>
        <v>0</v>
      </c>
      <c r="E41" s="94">
        <f>'04'!F37</f>
        <v>0</v>
      </c>
      <c r="F41" s="94">
        <f>'05'!F37</f>
        <v>0.2</v>
      </c>
      <c r="G41" s="94">
        <f>'06'!F37</f>
        <v>0</v>
      </c>
      <c r="H41" s="94">
        <f>'07'!F37</f>
        <v>0</v>
      </c>
      <c r="I41" s="94">
        <f>'08'!F37</f>
        <v>0.4</v>
      </c>
      <c r="J41" s="94">
        <f>'09'!F37</f>
        <v>0.2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17.400000000000002</v>
      </c>
      <c r="O41" s="94">
        <f>'14'!F37</f>
        <v>0.3</v>
      </c>
      <c r="P41" s="94">
        <f>'15'!F37</f>
        <v>0</v>
      </c>
      <c r="Q41" s="94">
        <f>'16'!F37</f>
        <v>3.6</v>
      </c>
      <c r="R41" s="94">
        <f>'17'!F37</f>
        <v>3.3</v>
      </c>
      <c r="S41" s="94">
        <f>'18'!F37</f>
        <v>0</v>
      </c>
      <c r="T41" s="94">
        <f>'19'!F37</f>
        <v>0</v>
      </c>
      <c r="U41" s="94">
        <f>'20'!F37</f>
        <v>0</v>
      </c>
      <c r="V41" s="94">
        <f>'21'!F37</f>
        <v>0</v>
      </c>
      <c r="W41" s="94">
        <f>'22'!F37</f>
        <v>0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6.3000000000000007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0</v>
      </c>
      <c r="AF41" s="94">
        <f>'31'!F37</f>
        <v>10.5</v>
      </c>
      <c r="AG41" s="94">
        <f t="shared" si="2"/>
        <v>42.2</v>
      </c>
      <c r="AH41" s="13"/>
      <c r="AJ41" s="14"/>
      <c r="AK41" s="17"/>
    </row>
    <row r="42" spans="1:37" x14ac:dyDescent="0.2">
      <c r="A42" s="16" t="s">
        <v>35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0</v>
      </c>
      <c r="F42" s="94">
        <f>'05'!F38</f>
        <v>0.2</v>
      </c>
      <c r="G42" s="94">
        <f>'06'!F38</f>
        <v>0</v>
      </c>
      <c r="H42" s="94">
        <f>'07'!F38</f>
        <v>0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0</v>
      </c>
      <c r="N42" s="94">
        <f>'13'!F38</f>
        <v>11</v>
      </c>
      <c r="O42" s="94">
        <f>'14'!F38</f>
        <v>0</v>
      </c>
      <c r="P42" s="94">
        <f>'15'!F38</f>
        <v>0</v>
      </c>
      <c r="Q42" s="94">
        <f>'16'!F38</f>
        <v>5.6</v>
      </c>
      <c r="R42" s="94">
        <f>'17'!F38</f>
        <v>3.7</v>
      </c>
      <c r="S42" s="94">
        <f>'18'!F38</f>
        <v>0</v>
      </c>
      <c r="T42" s="94">
        <f>'19'!F38</f>
        <v>0</v>
      </c>
      <c r="U42" s="94">
        <f>'20'!F38</f>
        <v>0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2.5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>'31'!F38</f>
        <v>8</v>
      </c>
      <c r="AG42" s="94">
        <f t="shared" si="2"/>
        <v>30.999999999999996</v>
      </c>
      <c r="AH42" s="13"/>
      <c r="AJ42" s="14"/>
      <c r="AK42" s="17"/>
    </row>
    <row r="43" spans="1:37" x14ac:dyDescent="0.2">
      <c r="A43" s="16" t="s">
        <v>36</v>
      </c>
      <c r="B43" s="94">
        <f>'01'!F39</f>
        <v>0</v>
      </c>
      <c r="C43" s="94">
        <f>'02'!F39</f>
        <v>0</v>
      </c>
      <c r="D43" s="94">
        <f>'03'!F39</f>
        <v>0</v>
      </c>
      <c r="E43" s="94">
        <f>'04'!F39</f>
        <v>0</v>
      </c>
      <c r="F43" s="94">
        <f>'05'!F39</f>
        <v>1</v>
      </c>
      <c r="G43" s="94">
        <f>'06'!F39</f>
        <v>0</v>
      </c>
      <c r="H43" s="94">
        <f>'07'!F39</f>
        <v>0</v>
      </c>
      <c r="I43" s="94">
        <f>'08'!F39</f>
        <v>1.2000000000000002</v>
      </c>
      <c r="J43" s="94">
        <f>'09'!F39</f>
        <v>0.4</v>
      </c>
      <c r="K43" s="94">
        <f>'10'!F39</f>
        <v>0</v>
      </c>
      <c r="L43" s="94">
        <f>'11'!F39</f>
        <v>0</v>
      </c>
      <c r="M43" s="94">
        <f>'12'!F39</f>
        <v>0</v>
      </c>
      <c r="N43" s="94">
        <f>'13'!F39</f>
        <v>19.2</v>
      </c>
      <c r="O43" s="94">
        <f>'14'!F39</f>
        <v>0.8</v>
      </c>
      <c r="P43" s="94">
        <f>'15'!F39</f>
        <v>0</v>
      </c>
      <c r="Q43" s="94">
        <f>'16'!F39</f>
        <v>18.8</v>
      </c>
      <c r="R43" s="94">
        <f>'17'!F39</f>
        <v>0</v>
      </c>
      <c r="S43" s="94">
        <f>'18'!F39</f>
        <v>0</v>
      </c>
      <c r="T43" s="94">
        <f>'19'!F39</f>
        <v>0</v>
      </c>
      <c r="U43" s="94">
        <f>'20'!F39</f>
        <v>0</v>
      </c>
      <c r="V43" s="94">
        <f>'21'!F39</f>
        <v>0</v>
      </c>
      <c r="W43" s="94">
        <f>'22'!F39</f>
        <v>0</v>
      </c>
      <c r="X43" s="94">
        <f>'23'!F39</f>
        <v>0</v>
      </c>
      <c r="Y43" s="94">
        <f>'24'!F39</f>
        <v>0</v>
      </c>
      <c r="Z43" s="94">
        <f>'25'!F39</f>
        <v>0</v>
      </c>
      <c r="AA43" s="94">
        <f>'26'!F39</f>
        <v>6.7</v>
      </c>
      <c r="AB43" s="94">
        <f>'27'!F39</f>
        <v>0</v>
      </c>
      <c r="AC43" s="94">
        <f>'28'!F39</f>
        <v>2.2000000000000002</v>
      </c>
      <c r="AD43" s="94">
        <f>'29'!F39</f>
        <v>0</v>
      </c>
      <c r="AE43" s="94">
        <f>'30'!F39</f>
        <v>0</v>
      </c>
      <c r="AF43" s="94">
        <f>'31'!F39</f>
        <v>11</v>
      </c>
      <c r="AG43" s="94">
        <f>SUM(B43:AF43)</f>
        <v>61.300000000000011</v>
      </c>
      <c r="AH43" s="13"/>
      <c r="AJ43" s="14"/>
      <c r="AK43" s="17"/>
    </row>
    <row r="44" spans="1:37" x14ac:dyDescent="0.2">
      <c r="A44" s="16" t="s">
        <v>90</v>
      </c>
      <c r="B44" s="94">
        <f>'01'!F40</f>
        <v>0</v>
      </c>
      <c r="C44" s="94">
        <f>'02'!F40</f>
        <v>0</v>
      </c>
      <c r="D44" s="94">
        <f>'03'!F40</f>
        <v>0</v>
      </c>
      <c r="E44" s="94">
        <f>'04'!F40</f>
        <v>0</v>
      </c>
      <c r="F44" s="94">
        <f>'05'!F40</f>
        <v>0.7</v>
      </c>
      <c r="G44" s="94">
        <f>'06'!F40</f>
        <v>0</v>
      </c>
      <c r="H44" s="94">
        <f>'07'!F40</f>
        <v>0</v>
      </c>
      <c r="I44" s="94">
        <f>'08'!F40</f>
        <v>0.5</v>
      </c>
      <c r="J44" s="94">
        <f>'09'!F40</f>
        <v>0.3</v>
      </c>
      <c r="K44" s="94">
        <f>'10'!F40</f>
        <v>0</v>
      </c>
      <c r="L44" s="94">
        <f>'11'!F40</f>
        <v>0</v>
      </c>
      <c r="M44" s="94">
        <f>'12'!F40</f>
        <v>0</v>
      </c>
      <c r="N44" s="94">
        <f>'13'!F40</f>
        <v>19.2</v>
      </c>
      <c r="O44" s="94">
        <f>'14'!F40</f>
        <v>0.8</v>
      </c>
      <c r="P44" s="94">
        <f>'15'!F40</f>
        <v>0</v>
      </c>
      <c r="Q44" s="94">
        <f>'16'!F40</f>
        <v>3.5</v>
      </c>
      <c r="R44" s="94">
        <f>'17'!F40</f>
        <v>2.8</v>
      </c>
      <c r="S44" s="94">
        <f>'18'!F40</f>
        <v>0</v>
      </c>
      <c r="T44" s="94">
        <f>'19'!F40</f>
        <v>0</v>
      </c>
      <c r="U44" s="94">
        <f>'20'!F40</f>
        <v>0</v>
      </c>
      <c r="V44" s="94">
        <f>'21'!F40</f>
        <v>0</v>
      </c>
      <c r="W44" s="94">
        <f>'22'!F40</f>
        <v>0</v>
      </c>
      <c r="X44" s="94">
        <f>'23'!F40</f>
        <v>0</v>
      </c>
      <c r="Y44" s="94">
        <f>'24'!F40</f>
        <v>0</v>
      </c>
      <c r="Z44" s="94">
        <f>'25'!F40</f>
        <v>0</v>
      </c>
      <c r="AA44" s="94">
        <f>'26'!F40</f>
        <v>3.5</v>
      </c>
      <c r="AB44" s="94">
        <f>'27'!F40</f>
        <v>0.6</v>
      </c>
      <c r="AC44" s="94">
        <f>'28'!F40</f>
        <v>0</v>
      </c>
      <c r="AD44" s="94">
        <f>'29'!F40</f>
        <v>0</v>
      </c>
      <c r="AE44" s="94">
        <f>'30'!F40</f>
        <v>0</v>
      </c>
      <c r="AF44" s="94">
        <f>'31'!F40</f>
        <v>8.4</v>
      </c>
      <c r="AG44" s="94">
        <f>SUM(B44:AF44)</f>
        <v>40.300000000000004</v>
      </c>
      <c r="AH44" s="13"/>
      <c r="AJ44" s="14"/>
      <c r="AK44" s="17"/>
    </row>
    <row r="45" spans="1:37" x14ac:dyDescent="0.2">
      <c r="A45" s="18" t="s">
        <v>37</v>
      </c>
      <c r="B45" s="19">
        <f>AVERAGE(B36:B44)</f>
        <v>0</v>
      </c>
      <c r="C45" s="19">
        <f t="shared" ref="C45:AF45" si="3">AVERAGE(C36:C44)</f>
        <v>0</v>
      </c>
      <c r="D45" s="19">
        <f t="shared" si="3"/>
        <v>0</v>
      </c>
      <c r="E45" s="19">
        <f t="shared" si="3"/>
        <v>0</v>
      </c>
      <c r="F45" s="19">
        <f t="shared" si="3"/>
        <v>0.41111111111111115</v>
      </c>
      <c r="G45" s="19">
        <f t="shared" si="3"/>
        <v>0</v>
      </c>
      <c r="H45" s="19">
        <f t="shared" si="3"/>
        <v>0</v>
      </c>
      <c r="I45" s="19">
        <f t="shared" si="3"/>
        <v>0.4</v>
      </c>
      <c r="J45" s="19">
        <f t="shared" si="3"/>
        <v>0.26666666666666666</v>
      </c>
      <c r="K45" s="19">
        <f t="shared" si="3"/>
        <v>0</v>
      </c>
      <c r="L45" s="19">
        <f t="shared" si="3"/>
        <v>0</v>
      </c>
      <c r="M45" s="19">
        <f t="shared" si="3"/>
        <v>0</v>
      </c>
      <c r="N45" s="19">
        <f t="shared" si="3"/>
        <v>16.722222222222221</v>
      </c>
      <c r="O45" s="19">
        <f t="shared" si="3"/>
        <v>0.62222222222222223</v>
      </c>
      <c r="P45" s="19">
        <f t="shared" si="3"/>
        <v>0</v>
      </c>
      <c r="Q45" s="19">
        <f t="shared" si="3"/>
        <v>5.1888888888888891</v>
      </c>
      <c r="R45" s="19">
        <f t="shared" si="3"/>
        <v>2.0222222222222221</v>
      </c>
      <c r="S45" s="19">
        <f t="shared" si="3"/>
        <v>0</v>
      </c>
      <c r="T45" s="19">
        <f t="shared" si="3"/>
        <v>0</v>
      </c>
      <c r="U45" s="19">
        <f t="shared" si="3"/>
        <v>0</v>
      </c>
      <c r="V45" s="19">
        <f t="shared" si="3"/>
        <v>0</v>
      </c>
      <c r="W45" s="19">
        <f t="shared" si="3"/>
        <v>0</v>
      </c>
      <c r="X45" s="19">
        <f t="shared" si="3"/>
        <v>0</v>
      </c>
      <c r="Y45" s="19">
        <f t="shared" si="3"/>
        <v>0</v>
      </c>
      <c r="Z45" s="19">
        <f t="shared" si="3"/>
        <v>0</v>
      </c>
      <c r="AA45" s="19">
        <f t="shared" si="3"/>
        <v>4.9666666666666668</v>
      </c>
      <c r="AB45" s="19">
        <f t="shared" si="3"/>
        <v>0.21111111111111111</v>
      </c>
      <c r="AC45" s="19">
        <f t="shared" si="3"/>
        <v>0.44444444444444442</v>
      </c>
      <c r="AD45" s="19">
        <f t="shared" si="3"/>
        <v>0</v>
      </c>
      <c r="AE45" s="19">
        <f t="shared" si="3"/>
        <v>0</v>
      </c>
      <c r="AF45" s="19">
        <f t="shared" si="3"/>
        <v>8.8000000000000007</v>
      </c>
      <c r="AG45" s="19">
        <f>AVERAGE(AG36:AG44)</f>
        <v>40.055555555555564</v>
      </c>
      <c r="AH45" s="13"/>
      <c r="AJ45" s="14"/>
      <c r="AK45" s="14"/>
    </row>
    <row r="46" spans="1:37" x14ac:dyDescent="0.2">
      <c r="A46" s="23" t="s">
        <v>38</v>
      </c>
      <c r="B46" s="24">
        <f>AVERAGE(B36:B44,B32:B34,B29:B30,B17:B27,B8:B15)</f>
        <v>0</v>
      </c>
      <c r="C46" s="24">
        <f t="shared" ref="C46:AF46" si="4">AVERAGE(C36:C44,C32:C34,C29:C30,C17:C27,C8:C15)</f>
        <v>0</v>
      </c>
      <c r="D46" s="24">
        <f t="shared" si="4"/>
        <v>0</v>
      </c>
      <c r="E46" s="24">
        <f t="shared" si="4"/>
        <v>0</v>
      </c>
      <c r="F46" s="24">
        <f t="shared" si="4"/>
        <v>0.25757575757575751</v>
      </c>
      <c r="G46" s="24">
        <f t="shared" si="4"/>
        <v>0</v>
      </c>
      <c r="H46" s="24">
        <f t="shared" si="4"/>
        <v>0</v>
      </c>
      <c r="I46" s="24">
        <f t="shared" si="4"/>
        <v>0.15454545454545457</v>
      </c>
      <c r="J46" s="24">
        <f t="shared" si="4"/>
        <v>7.8787878787878796E-2</v>
      </c>
      <c r="K46" s="24">
        <f t="shared" si="4"/>
        <v>0</v>
      </c>
      <c r="L46" s="24">
        <f t="shared" si="4"/>
        <v>0</v>
      </c>
      <c r="M46" s="24">
        <f t="shared" si="4"/>
        <v>0</v>
      </c>
      <c r="N46" s="24">
        <f t="shared" si="4"/>
        <v>13.230303030303027</v>
      </c>
      <c r="O46" s="24">
        <f t="shared" si="4"/>
        <v>0.37878787878787884</v>
      </c>
      <c r="P46" s="24">
        <f t="shared" si="4"/>
        <v>0</v>
      </c>
      <c r="Q46" s="24">
        <f t="shared" si="4"/>
        <v>6.1090909090909093</v>
      </c>
      <c r="R46" s="24">
        <f t="shared" si="4"/>
        <v>1.7939393939393942</v>
      </c>
      <c r="S46" s="24">
        <f t="shared" si="4"/>
        <v>0</v>
      </c>
      <c r="T46" s="24">
        <f t="shared" si="4"/>
        <v>0</v>
      </c>
      <c r="U46" s="24">
        <f t="shared" si="4"/>
        <v>0</v>
      </c>
      <c r="V46" s="24">
        <f t="shared" si="4"/>
        <v>0</v>
      </c>
      <c r="W46" s="24">
        <f t="shared" si="4"/>
        <v>0</v>
      </c>
      <c r="X46" s="24">
        <f t="shared" si="4"/>
        <v>0</v>
      </c>
      <c r="Y46" s="24">
        <f t="shared" si="4"/>
        <v>0</v>
      </c>
      <c r="Z46" s="24">
        <f t="shared" si="4"/>
        <v>0</v>
      </c>
      <c r="AA46" s="24">
        <f t="shared" si="4"/>
        <v>4.6848484848484846</v>
      </c>
      <c r="AB46" s="24">
        <f t="shared" si="4"/>
        <v>1.2696969696969695</v>
      </c>
      <c r="AC46" s="24">
        <f t="shared" si="4"/>
        <v>0.19393939393939394</v>
      </c>
      <c r="AD46" s="24">
        <f t="shared" si="4"/>
        <v>0</v>
      </c>
      <c r="AE46" s="24">
        <f t="shared" si="4"/>
        <v>0</v>
      </c>
      <c r="AF46" s="24">
        <f t="shared" si="4"/>
        <v>8.5539393939393946</v>
      </c>
      <c r="AG46" s="24">
        <f>SUM(B46:AF46)</f>
        <v>36.705454545454543</v>
      </c>
      <c r="AH46" s="13"/>
      <c r="AJ46" s="25"/>
      <c r="AK46" s="26"/>
    </row>
    <row r="47" spans="1:37" x14ac:dyDescent="0.2">
      <c r="A47" s="89" t="s">
        <v>39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>
        <v>1</v>
      </c>
      <c r="P47" s="27"/>
      <c r="Q47" s="27"/>
      <c r="R47" s="27">
        <v>2</v>
      </c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8">
        <f>SUM(B47:AF47)</f>
        <v>3</v>
      </c>
      <c r="AH47" s="13"/>
      <c r="AJ47" s="29"/>
      <c r="AK47" s="26"/>
    </row>
    <row r="48" spans="1:37" x14ac:dyDescent="0.2">
      <c r="A48" s="110" t="s">
        <v>94</v>
      </c>
      <c r="B48" s="110">
        <v>3</v>
      </c>
      <c r="C48" s="110"/>
      <c r="D48" s="110">
        <v>1</v>
      </c>
      <c r="E48" s="110"/>
      <c r="F48" s="110">
        <v>1</v>
      </c>
      <c r="G48" s="110"/>
      <c r="H48" s="110"/>
      <c r="I48" s="110">
        <v>1</v>
      </c>
      <c r="J48" s="110"/>
      <c r="K48" s="110">
        <v>1</v>
      </c>
      <c r="L48" s="110"/>
      <c r="M48" s="110">
        <v>1</v>
      </c>
      <c r="N48" s="110"/>
      <c r="O48" s="110">
        <v>3</v>
      </c>
      <c r="P48" s="110"/>
      <c r="Q48" s="110"/>
      <c r="R48" s="110"/>
      <c r="S48" s="110"/>
      <c r="T48" s="110">
        <v>3</v>
      </c>
      <c r="U48" s="110">
        <v>1</v>
      </c>
      <c r="V48" s="110">
        <v>1</v>
      </c>
      <c r="W48" s="110">
        <v>2</v>
      </c>
      <c r="X48" s="110"/>
      <c r="Y48" s="110">
        <v>3</v>
      </c>
      <c r="Z48" s="110">
        <v>1</v>
      </c>
      <c r="AA48" s="110">
        <v>2</v>
      </c>
      <c r="AB48" s="110"/>
      <c r="AC48" s="110">
        <v>1</v>
      </c>
      <c r="AD48" s="110">
        <v>1</v>
      </c>
      <c r="AE48" s="110">
        <v>1</v>
      </c>
      <c r="AF48" s="110">
        <v>18</v>
      </c>
      <c r="AG48" s="111">
        <f>SUM(B48:AF48)</f>
        <v>45</v>
      </c>
      <c r="AJ48" s="17"/>
      <c r="AK48" s="17"/>
    </row>
    <row r="49" spans="1:35" ht="15.75" x14ac:dyDescent="0.25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</row>
    <row r="50" spans="1:35" x14ac:dyDescent="0.2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</row>
    <row r="52" spans="1:35" x14ac:dyDescent="0.2">
      <c r="T52" s="88"/>
    </row>
    <row r="53" spans="1:35" x14ac:dyDescent="0.2">
      <c r="S53" s="37"/>
      <c r="T53" s="37"/>
      <c r="U53" s="37"/>
      <c r="V53" s="37"/>
      <c r="W53" s="37"/>
      <c r="AH53" s="31"/>
      <c r="AI53" s="31"/>
    </row>
    <row r="54" spans="1:35" x14ac:dyDescent="0.2">
      <c r="AG54" s="32"/>
      <c r="AH54" s="32"/>
      <c r="AI54" s="31"/>
    </row>
    <row r="55" spans="1:35" x14ac:dyDescent="0.2">
      <c r="AG55" s="33"/>
      <c r="AH55" s="34"/>
      <c r="AI55" s="31"/>
    </row>
    <row r="56" spans="1:35" x14ac:dyDescent="0.2">
      <c r="AG56" s="33"/>
      <c r="AH56" s="34"/>
      <c r="AI56" s="31"/>
    </row>
    <row r="57" spans="1:35" x14ac:dyDescent="0.2">
      <c r="AG57" s="33"/>
      <c r="AH57" s="34"/>
      <c r="AI57" s="31"/>
    </row>
    <row r="58" spans="1:35" x14ac:dyDescent="0.2">
      <c r="AG58" s="33"/>
      <c r="AH58" s="34"/>
      <c r="AI58" s="31"/>
    </row>
    <row r="59" spans="1:35" x14ac:dyDescent="0.2">
      <c r="AG59" s="33"/>
      <c r="AH59" s="34"/>
      <c r="AI59" s="31"/>
    </row>
    <row r="60" spans="1:35" x14ac:dyDescent="0.2">
      <c r="AG60" s="33"/>
      <c r="AH60" s="34"/>
      <c r="AI60" s="31"/>
    </row>
    <row r="61" spans="1:35" x14ac:dyDescent="0.2">
      <c r="AG61" s="35"/>
      <c r="AH61" s="32"/>
      <c r="AI61" s="31"/>
    </row>
    <row r="62" spans="1:35" x14ac:dyDescent="0.2">
      <c r="AG62" s="35"/>
      <c r="AH62" s="32"/>
      <c r="AI62" s="31"/>
    </row>
    <row r="63" spans="1:35" x14ac:dyDescent="0.2">
      <c r="AG63" s="33"/>
      <c r="AH63" s="34"/>
      <c r="AI63" s="31"/>
    </row>
    <row r="64" spans="1:35" x14ac:dyDescent="0.2">
      <c r="AG64" s="33"/>
      <c r="AH64" s="34"/>
      <c r="AI64" s="31"/>
    </row>
    <row r="65" spans="33:35" x14ac:dyDescent="0.2">
      <c r="AG65" s="33"/>
      <c r="AH65" s="34"/>
      <c r="AI65" s="31"/>
    </row>
    <row r="66" spans="33:35" x14ac:dyDescent="0.2">
      <c r="AG66" s="33"/>
      <c r="AH66" s="34"/>
      <c r="AI66" s="31"/>
    </row>
    <row r="67" spans="33:35" x14ac:dyDescent="0.2">
      <c r="AG67" s="33"/>
      <c r="AH67" s="34"/>
      <c r="AI67" s="31"/>
    </row>
    <row r="68" spans="33:35" x14ac:dyDescent="0.2">
      <c r="AG68" s="33"/>
      <c r="AH68" s="34"/>
      <c r="AI68" s="31"/>
    </row>
    <row r="69" spans="33:35" x14ac:dyDescent="0.2">
      <c r="AG69" s="33"/>
      <c r="AH69" s="34"/>
      <c r="AI69" s="31"/>
    </row>
    <row r="70" spans="33:35" x14ac:dyDescent="0.2">
      <c r="AG70" s="33"/>
      <c r="AH70" s="34"/>
      <c r="AI70" s="31"/>
    </row>
    <row r="71" spans="33:35" x14ac:dyDescent="0.2">
      <c r="AG71" s="33"/>
      <c r="AH71" s="34"/>
      <c r="AI71" s="31"/>
    </row>
    <row r="72" spans="33:35" x14ac:dyDescent="0.2">
      <c r="AG72" s="33"/>
      <c r="AH72" s="34"/>
      <c r="AI72" s="31"/>
    </row>
    <row r="73" spans="33:35" x14ac:dyDescent="0.2">
      <c r="AG73" s="33"/>
      <c r="AH73" s="34"/>
      <c r="AI73" s="31"/>
    </row>
    <row r="74" spans="33:35" x14ac:dyDescent="0.2">
      <c r="AG74" s="35"/>
      <c r="AH74" s="32"/>
      <c r="AI74" s="31"/>
    </row>
    <row r="75" spans="33:35" x14ac:dyDescent="0.2">
      <c r="AG75" s="33"/>
      <c r="AH75" s="34"/>
      <c r="AI75" s="31"/>
    </row>
    <row r="76" spans="33:35" x14ac:dyDescent="0.2">
      <c r="AG76" s="33"/>
      <c r="AH76" s="34"/>
      <c r="AI76" s="31"/>
    </row>
    <row r="77" spans="33:35" x14ac:dyDescent="0.2">
      <c r="AG77" s="35"/>
      <c r="AH77" s="32"/>
      <c r="AI77" s="31"/>
    </row>
    <row r="78" spans="33:35" x14ac:dyDescent="0.2">
      <c r="AG78" s="33"/>
      <c r="AH78" s="34"/>
      <c r="AI78" s="31"/>
    </row>
    <row r="79" spans="33:35" x14ac:dyDescent="0.2">
      <c r="AG79" s="33"/>
      <c r="AH79" s="34"/>
      <c r="AI79" s="31"/>
    </row>
    <row r="80" spans="33:35" x14ac:dyDescent="0.2">
      <c r="AG80" s="33"/>
      <c r="AH80" s="34"/>
      <c r="AI80" s="31"/>
    </row>
    <row r="81" spans="33:35" x14ac:dyDescent="0.2">
      <c r="AG81" s="35"/>
      <c r="AH81" s="32"/>
      <c r="AI81" s="31"/>
    </row>
    <row r="82" spans="33:35" x14ac:dyDescent="0.2">
      <c r="AG82" s="33"/>
      <c r="AH82" s="34"/>
      <c r="AI82" s="31"/>
    </row>
    <row r="83" spans="33:35" x14ac:dyDescent="0.2">
      <c r="AG83" s="33"/>
      <c r="AH83" s="34"/>
      <c r="AI83" s="31"/>
    </row>
    <row r="84" spans="33:35" x14ac:dyDescent="0.2">
      <c r="AG84" s="33"/>
      <c r="AH84" s="34"/>
      <c r="AI84" s="31"/>
    </row>
    <row r="85" spans="33:35" x14ac:dyDescent="0.2">
      <c r="AG85" s="33"/>
      <c r="AH85" s="34"/>
      <c r="AI85" s="31"/>
    </row>
    <row r="86" spans="33:35" x14ac:dyDescent="0.2">
      <c r="AG86" s="33"/>
      <c r="AH86" s="34"/>
      <c r="AI86" s="31"/>
    </row>
    <row r="87" spans="33:35" x14ac:dyDescent="0.2">
      <c r="AG87" s="33"/>
      <c r="AH87" s="34"/>
      <c r="AI87" s="31"/>
    </row>
    <row r="88" spans="33:35" x14ac:dyDescent="0.2">
      <c r="AG88" s="33"/>
      <c r="AH88" s="34"/>
      <c r="AI88" s="31"/>
    </row>
    <row r="89" spans="33:35" x14ac:dyDescent="0.2">
      <c r="AG89" s="33"/>
      <c r="AH89" s="34"/>
      <c r="AI89" s="31"/>
    </row>
    <row r="90" spans="33:35" x14ac:dyDescent="0.2">
      <c r="AG90" s="35"/>
      <c r="AH90" s="36"/>
      <c r="AI90" s="31"/>
    </row>
    <row r="91" spans="33:35" x14ac:dyDescent="0.2">
      <c r="AG91" s="35"/>
      <c r="AH91" s="36"/>
      <c r="AI91" s="31"/>
    </row>
    <row r="92" spans="33:35" x14ac:dyDescent="0.2">
      <c r="AH92" s="31"/>
      <c r="AI92" s="31"/>
    </row>
    <row r="93" spans="33:35" x14ac:dyDescent="0.2">
      <c r="AH93" s="31"/>
      <c r="AI93" s="31"/>
    </row>
    <row r="94" spans="33:35" x14ac:dyDescent="0.2">
      <c r="AH94" s="31"/>
      <c r="AI94" s="31"/>
    </row>
  </sheetData>
  <mergeCells count="7">
    <mergeCell ref="AJ6:AK6"/>
    <mergeCell ref="A49:AG49"/>
    <mergeCell ref="A50:AG50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D34" sqref="D34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3" t="s">
        <v>106</v>
      </c>
      <c r="B1" s="123"/>
      <c r="C1" s="123"/>
      <c r="D1" s="123"/>
      <c r="E1" s="123"/>
      <c r="F1" s="123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H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H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H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87">
        <v>0</v>
      </c>
      <c r="E11" s="12">
        <v>0</v>
      </c>
      <c r="F11" s="12">
        <f t="shared" si="0"/>
        <v>0</v>
      </c>
      <c r="G11" s="65"/>
      <c r="H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38"/>
      <c r="J12" s="39"/>
      <c r="K12" s="42"/>
      <c r="L12" s="42"/>
      <c r="M12" s="42"/>
      <c r="N12" s="64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5"/>
      <c r="H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H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H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0.2</v>
      </c>
      <c r="C26" s="12">
        <v>0</v>
      </c>
      <c r="D26" s="12">
        <v>0</v>
      </c>
      <c r="E26" s="12">
        <v>0</v>
      </c>
      <c r="F26" s="12">
        <f>B26+C26+D26+E26</f>
        <v>0.2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0.1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0.1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0.4</v>
      </c>
      <c r="C33" s="12">
        <v>0.2</v>
      </c>
      <c r="D33" s="12">
        <v>0</v>
      </c>
      <c r="E33" s="12">
        <v>0</v>
      </c>
      <c r="F33" s="12">
        <f t="shared" si="2"/>
        <v>0.60000000000000009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0.5</v>
      </c>
      <c r="C34" s="12">
        <v>0.2</v>
      </c>
      <c r="D34" s="12">
        <v>0</v>
      </c>
      <c r="E34" s="12">
        <v>0</v>
      </c>
      <c r="F34" s="12">
        <f t="shared" si="2"/>
        <v>0.7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0.2</v>
      </c>
      <c r="C36" s="12">
        <v>0</v>
      </c>
      <c r="D36" s="12">
        <v>0</v>
      </c>
      <c r="E36" s="12">
        <v>0</v>
      </c>
      <c r="F36" s="12">
        <f t="shared" si="2"/>
        <v>0.2</v>
      </c>
    </row>
    <row r="37" spans="1:18" x14ac:dyDescent="0.2">
      <c r="A37" s="16" t="s">
        <v>34</v>
      </c>
      <c r="B37" s="12">
        <v>0.2</v>
      </c>
      <c r="C37" s="12">
        <v>0</v>
      </c>
      <c r="D37" s="12">
        <v>0</v>
      </c>
      <c r="E37" s="12">
        <v>0</v>
      </c>
      <c r="F37" s="12">
        <f t="shared" si="2"/>
        <v>0.2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0.4</v>
      </c>
      <c r="C39" s="12">
        <v>0</v>
      </c>
      <c r="D39" s="87">
        <v>0</v>
      </c>
      <c r="E39" s="12">
        <v>0</v>
      </c>
      <c r="F39" s="12">
        <f t="shared" si="2"/>
        <v>0.4</v>
      </c>
    </row>
    <row r="40" spans="1:18" s="6" customFormat="1" x14ac:dyDescent="0.2">
      <c r="A40" s="16" t="s">
        <v>90</v>
      </c>
      <c r="B40" s="12">
        <v>0.3</v>
      </c>
      <c r="C40" s="12">
        <v>0</v>
      </c>
      <c r="D40" s="87">
        <v>0</v>
      </c>
      <c r="E40" s="12">
        <v>0</v>
      </c>
      <c r="F40" s="12">
        <f t="shared" si="2"/>
        <v>0.3</v>
      </c>
    </row>
    <row r="41" spans="1:18" x14ac:dyDescent="0.2">
      <c r="A41" s="43" t="s">
        <v>37</v>
      </c>
      <c r="B41" s="45">
        <f>AVERAGE(B32:B40)</f>
        <v>0.22222222222222221</v>
      </c>
      <c r="C41" s="45">
        <f>AVERAGE(C32:C40)</f>
        <v>4.4444444444444446E-2</v>
      </c>
      <c r="D41" s="45">
        <f>AVERAGE(D32:D40)</f>
        <v>0</v>
      </c>
      <c r="E41" s="45">
        <f>AVERAGE(E32:E40)</f>
        <v>0</v>
      </c>
      <c r="F41" s="45">
        <f>AVERAGE(F32:F40)</f>
        <v>0.26666666666666666</v>
      </c>
    </row>
    <row r="42" spans="1:18" x14ac:dyDescent="0.2">
      <c r="A42" s="47" t="s">
        <v>38</v>
      </c>
      <c r="B42" s="48">
        <f>AVERAGE(B4:B11,B13:B23,B25:B26,B28:B30,B32:B40)</f>
        <v>6.6666666666666652E-2</v>
      </c>
      <c r="C42" s="48">
        <f>AVERAGE(C4:C11,C13:C23,C25:C26,C28:C30,C32:C40)</f>
        <v>1.2121212121212121E-2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7.8787878787878782E-2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3" t="s">
        <v>107</v>
      </c>
      <c r="B1" s="123"/>
      <c r="C1" s="123"/>
      <c r="D1" s="123"/>
      <c r="E1" s="123"/>
      <c r="F1" s="12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</row>
    <row r="2" spans="1:44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</row>
    <row r="3" spans="1:44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</row>
    <row r="4" spans="1:4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1:4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38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</row>
    <row r="8" spans="1:4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</row>
    <row r="9" spans="1:4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</row>
    <row r="10" spans="1:4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</row>
    <row r="11" spans="1:44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</row>
    <row r="12" spans="1:44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</row>
    <row r="13" spans="1:4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</row>
    <row r="14" spans="1:4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</row>
    <row r="15" spans="1:4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</row>
    <row r="16" spans="1:4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</row>
    <row r="17" spans="1:4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8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</row>
    <row r="18" spans="1:4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</row>
    <row r="19" spans="1:4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</row>
    <row r="20" spans="1:4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</row>
    <row r="21" spans="1:4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</row>
    <row r="22" spans="1:4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</row>
    <row r="23" spans="1:4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</row>
    <row r="24" spans="1:4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</row>
    <row r="25" spans="1:44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</row>
    <row r="26" spans="1:4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1:4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1:4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</row>
    <row r="29" spans="1:4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</row>
    <row r="30" spans="1:4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</row>
    <row r="31" spans="1:4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</row>
    <row r="32" spans="1:4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</row>
    <row r="33" spans="1:4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</row>
    <row r="34" spans="1:4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</row>
    <row r="35" spans="1:4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</row>
    <row r="36" spans="1:44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</row>
    <row r="37" spans="1:44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1:44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</row>
    <row r="39" spans="1:44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</row>
    <row r="40" spans="1:44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</row>
    <row r="41" spans="1:44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</row>
    <row r="42" spans="1:44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</row>
    <row r="43" spans="1:44" x14ac:dyDescent="0.2"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</row>
    <row r="44" spans="1:44" x14ac:dyDescent="0.2"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3" t="s">
        <v>108</v>
      </c>
      <c r="B1" s="123"/>
      <c r="C1" s="123"/>
      <c r="D1" s="123"/>
      <c r="E1" s="123"/>
      <c r="F1" s="123"/>
    </row>
    <row r="2" spans="1:20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</row>
    <row r="11" spans="1:20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</row>
    <row r="12" spans="1:20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</row>
    <row r="13" spans="1:20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</row>
    <row r="24" spans="1:20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</row>
    <row r="27" spans="1:20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</row>
    <row r="31" spans="1:20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</row>
    <row r="32" spans="1:20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6" spans="1:20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</row>
    <row r="37" spans="1:20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20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3" t="s">
        <v>109</v>
      </c>
      <c r="B1" s="123"/>
      <c r="C1" s="123"/>
      <c r="D1" s="123"/>
      <c r="E1" s="123"/>
      <c r="F1" s="123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5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5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I8" s="39"/>
      <c r="J8" s="39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I20" s="39"/>
      <c r="J20" s="39"/>
      <c r="K20" s="42"/>
      <c r="L20" s="56"/>
      <c r="M20" s="56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I21" s="39"/>
      <c r="J21" s="39"/>
      <c r="K21" s="42"/>
      <c r="L21" s="56"/>
      <c r="M21" s="56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64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activeCell="H38" sqref="H38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3" t="s">
        <v>110</v>
      </c>
      <c r="B1" s="123"/>
      <c r="C1" s="123"/>
      <c r="D1" s="123"/>
      <c r="E1" s="123"/>
      <c r="F1" s="123"/>
      <c r="K1" s="53"/>
      <c r="L1" s="53"/>
      <c r="M1" s="53"/>
      <c r="N1" s="53"/>
      <c r="O1" s="53"/>
      <c r="P1" s="53"/>
      <c r="Q1" s="53"/>
      <c r="R1" s="53"/>
      <c r="S1" s="53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1.8</v>
      </c>
      <c r="D4" s="12">
        <v>7.1</v>
      </c>
      <c r="E4" s="12">
        <v>1.8</v>
      </c>
      <c r="F4" s="12">
        <f t="shared" ref="F4:F11" si="0">B4+C4+D4+E4</f>
        <v>10.700000000000001</v>
      </c>
      <c r="I4" s="39"/>
      <c r="J4" s="39"/>
      <c r="K4" s="42"/>
      <c r="L4" s="42"/>
      <c r="M4" s="64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3.2</v>
      </c>
      <c r="D5" s="12">
        <v>9.5</v>
      </c>
      <c r="E5" s="12">
        <v>2.2000000000000002</v>
      </c>
      <c r="F5" s="12">
        <f t="shared" si="0"/>
        <v>14.899999999999999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1.5</v>
      </c>
      <c r="D6" s="12">
        <v>7.1</v>
      </c>
      <c r="E6" s="12">
        <v>2.4</v>
      </c>
      <c r="F6" s="12">
        <f t="shared" si="0"/>
        <v>11</v>
      </c>
      <c r="J6" s="39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1.8</v>
      </c>
      <c r="D7" s="12">
        <v>8.1999999999999993</v>
      </c>
      <c r="E7" s="12">
        <v>2.4</v>
      </c>
      <c r="F7" s="12">
        <f t="shared" si="0"/>
        <v>12.4</v>
      </c>
      <c r="G7" s="65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1.4</v>
      </c>
      <c r="D8" s="12">
        <v>9</v>
      </c>
      <c r="E8" s="12">
        <v>3</v>
      </c>
      <c r="F8" s="12">
        <f t="shared" si="0"/>
        <v>13.4</v>
      </c>
      <c r="J8" s="39"/>
      <c r="K8" s="42"/>
      <c r="L8" s="42"/>
      <c r="M8" s="42"/>
      <c r="N8" s="64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1.4</v>
      </c>
      <c r="D9" s="12">
        <v>6.1</v>
      </c>
      <c r="E9" s="12">
        <v>1.6</v>
      </c>
      <c r="F9" s="12">
        <f t="shared" si="0"/>
        <v>9.1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1.5</v>
      </c>
      <c r="D10" s="12">
        <v>6.4</v>
      </c>
      <c r="E10" s="12">
        <v>2.5</v>
      </c>
      <c r="F10" s="12">
        <f t="shared" si="0"/>
        <v>10.4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1.5</v>
      </c>
      <c r="D11" s="12">
        <v>9.3000000000000007</v>
      </c>
      <c r="E11" s="12">
        <v>2.2000000000000002</v>
      </c>
      <c r="F11" s="12">
        <f t="shared" si="0"/>
        <v>13</v>
      </c>
      <c r="J11" s="39"/>
      <c r="K11" s="42"/>
      <c r="L11" s="42"/>
      <c r="M11" s="42"/>
      <c r="N11" s="64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1.7625000000000002</v>
      </c>
      <c r="D12" s="44">
        <f>AVERAGE(D4:D11)</f>
        <v>7.8375000000000004</v>
      </c>
      <c r="E12" s="44">
        <f>AVERAGE(E4:E11)</f>
        <v>2.2625000000000002</v>
      </c>
      <c r="F12" s="44">
        <f>AVERAGE(F4:F11)</f>
        <v>11.862500000000001</v>
      </c>
      <c r="G12" s="63"/>
      <c r="H12" s="38"/>
      <c r="I12" s="38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2</v>
      </c>
      <c r="D13" s="12">
        <v>3.2</v>
      </c>
      <c r="E13" s="12">
        <v>1.8</v>
      </c>
      <c r="F13" s="12">
        <f t="shared" ref="F13:F23" si="1">B13+C13+D13+E13</f>
        <v>7</v>
      </c>
      <c r="G13" s="65"/>
      <c r="H13" s="38"/>
      <c r="I13" s="38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1</v>
      </c>
      <c r="D14" s="12">
        <v>6.8</v>
      </c>
      <c r="E14" s="12">
        <v>3.5</v>
      </c>
      <c r="F14" s="12">
        <f t="shared" si="1"/>
        <v>11.3</v>
      </c>
      <c r="G14" s="38"/>
      <c r="H14" s="38"/>
      <c r="I14" s="38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1.2</v>
      </c>
      <c r="D15" s="12">
        <v>7.6</v>
      </c>
      <c r="E15" s="12">
        <v>2.5</v>
      </c>
      <c r="F15" s="12">
        <f t="shared" si="1"/>
        <v>11.299999999999999</v>
      </c>
      <c r="G15" s="38"/>
      <c r="H15" s="38"/>
      <c r="I15" s="38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1.5</v>
      </c>
      <c r="D16" s="12">
        <v>5.5</v>
      </c>
      <c r="E16" s="12">
        <v>2</v>
      </c>
      <c r="F16" s="12">
        <f t="shared" si="1"/>
        <v>9</v>
      </c>
      <c r="G16" s="38"/>
      <c r="H16" s="38"/>
      <c r="I16" s="38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1.5</v>
      </c>
      <c r="D17" s="12">
        <v>8.1</v>
      </c>
      <c r="E17" s="12">
        <v>2.2000000000000002</v>
      </c>
      <c r="F17" s="12">
        <f t="shared" si="1"/>
        <v>11.8</v>
      </c>
      <c r="G17" s="38"/>
      <c r="H17" s="38"/>
      <c r="I17" s="38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1.7</v>
      </c>
      <c r="D18" s="12">
        <v>7</v>
      </c>
      <c r="E18" s="12">
        <v>2.5</v>
      </c>
      <c r="F18" s="12">
        <f t="shared" si="1"/>
        <v>11.2</v>
      </c>
      <c r="G18" s="38"/>
      <c r="H18" s="38"/>
      <c r="I18" s="38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0.6</v>
      </c>
      <c r="D19" s="12">
        <v>7.4</v>
      </c>
      <c r="E19" s="12">
        <v>3.1</v>
      </c>
      <c r="F19" s="12">
        <f t="shared" si="1"/>
        <v>11.1</v>
      </c>
      <c r="G19" s="38"/>
      <c r="H19" s="38"/>
      <c r="I19" s="38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1.3</v>
      </c>
      <c r="D20" s="12">
        <v>12.5</v>
      </c>
      <c r="E20" s="12">
        <v>4</v>
      </c>
      <c r="F20" s="12">
        <f t="shared" si="1"/>
        <v>17.8</v>
      </c>
      <c r="G20" s="38"/>
      <c r="H20" s="38"/>
      <c r="I20" s="38"/>
      <c r="J20" s="39"/>
      <c r="K20" s="56"/>
      <c r="L20" s="56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3</v>
      </c>
      <c r="D21" s="12">
        <v>6.2</v>
      </c>
      <c r="E21" s="12">
        <v>4</v>
      </c>
      <c r="F21" s="12">
        <f t="shared" si="1"/>
        <v>13.2</v>
      </c>
      <c r="G21" s="38"/>
      <c r="H21" s="38"/>
      <c r="I21" s="38"/>
      <c r="J21" s="39"/>
      <c r="K21" s="56"/>
      <c r="L21" s="56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1.3</v>
      </c>
      <c r="D22" s="12">
        <v>7.9</v>
      </c>
      <c r="E22" s="12">
        <v>2.5</v>
      </c>
      <c r="F22" s="12">
        <f t="shared" si="1"/>
        <v>11.700000000000001</v>
      </c>
      <c r="G22" s="38"/>
      <c r="H22" s="38"/>
      <c r="I22" s="38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2.2000000000000002</v>
      </c>
      <c r="D23" s="12">
        <v>7.2</v>
      </c>
      <c r="E23" s="12">
        <v>2.5</v>
      </c>
      <c r="F23" s="12">
        <f t="shared" si="1"/>
        <v>11.9</v>
      </c>
      <c r="G23" s="38"/>
      <c r="H23" s="38"/>
      <c r="I23" s="38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1.5727272727272728</v>
      </c>
      <c r="D24" s="45">
        <f>AVERAGE(D13:D23)</f>
        <v>7.2181818181818187</v>
      </c>
      <c r="E24" s="45">
        <f>AVERAGE(E13:E23)</f>
        <v>2.7818181818181817</v>
      </c>
      <c r="F24" s="45">
        <f>AVERAGE(F13:F23)</f>
        <v>11.572727272727274</v>
      </c>
      <c r="G24" s="38"/>
      <c r="H24" s="38"/>
      <c r="I24" s="38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3.8</v>
      </c>
      <c r="D25" s="94">
        <v>10.8</v>
      </c>
      <c r="E25" s="12">
        <v>2</v>
      </c>
      <c r="F25" s="12">
        <f>B25+C25+D25+E25</f>
        <v>16.600000000000001</v>
      </c>
      <c r="G25" s="38"/>
      <c r="H25" s="38"/>
      <c r="I25" s="38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3</v>
      </c>
      <c r="D26" s="12">
        <v>7.8</v>
      </c>
      <c r="E26" s="12">
        <v>1.7</v>
      </c>
      <c r="F26" s="12">
        <f>B26+C26+D26+E26</f>
        <v>12.5</v>
      </c>
      <c r="G26" s="38"/>
      <c r="H26" s="38"/>
      <c r="I26" s="38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3.4</v>
      </c>
      <c r="D27" s="44">
        <f>AVERAGE(D25:D26)</f>
        <v>9.3000000000000007</v>
      </c>
      <c r="E27" s="44">
        <f>AVERAGE(E25:E26)</f>
        <v>1.85</v>
      </c>
      <c r="F27" s="45">
        <f>AVERAGE(F25:F26)</f>
        <v>14.55</v>
      </c>
      <c r="G27" s="38"/>
      <c r="H27" s="38"/>
      <c r="I27" s="38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2.2000000000000002</v>
      </c>
      <c r="D28" s="12">
        <v>7.5</v>
      </c>
      <c r="E28" s="12">
        <v>1.8</v>
      </c>
      <c r="F28" s="12">
        <f>B28+C28+D28+E28</f>
        <v>11.5</v>
      </c>
      <c r="G28" s="38"/>
      <c r="H28" s="38"/>
      <c r="I28" s="38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0.3</v>
      </c>
      <c r="D29" s="12">
        <v>8.5</v>
      </c>
      <c r="E29" s="12">
        <v>2.2000000000000002</v>
      </c>
      <c r="F29" s="12">
        <f>B29+C29+D29+E29</f>
        <v>11</v>
      </c>
      <c r="G29" s="38"/>
      <c r="H29" s="38"/>
      <c r="I29" s="38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3.6</v>
      </c>
      <c r="D30" s="12">
        <v>7</v>
      </c>
      <c r="E30" s="12">
        <v>1.7</v>
      </c>
      <c r="F30" s="12">
        <f>B30+C30+D30+E30</f>
        <v>12.299999999999999</v>
      </c>
      <c r="G30" s="38"/>
      <c r="H30" s="38"/>
      <c r="I30" s="38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2.0333333333333332</v>
      </c>
      <c r="D31" s="44">
        <f>AVERAGE(D28:D30)</f>
        <v>7.666666666666667</v>
      </c>
      <c r="E31" s="44">
        <f>AVERAGE(E28:E30)</f>
        <v>1.9000000000000001</v>
      </c>
      <c r="F31" s="45">
        <f>AVERAGE(F28:F30)</f>
        <v>11.6</v>
      </c>
      <c r="G31" s="38"/>
      <c r="H31" s="38"/>
      <c r="I31" s="38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5.2</v>
      </c>
      <c r="D32" s="12">
        <v>10.4</v>
      </c>
      <c r="E32" s="12">
        <v>1.2</v>
      </c>
      <c r="F32" s="12">
        <f t="shared" ref="F32:F40" si="2">B32+C32+D32+E32</f>
        <v>16.8</v>
      </c>
      <c r="G32" s="38"/>
      <c r="H32" s="38"/>
      <c r="I32" s="38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6.2</v>
      </c>
      <c r="D33" s="12">
        <v>7.4</v>
      </c>
      <c r="E33" s="12">
        <v>1.2</v>
      </c>
      <c r="F33" s="12">
        <f t="shared" si="2"/>
        <v>14.8</v>
      </c>
      <c r="G33" s="38"/>
      <c r="H33" s="38"/>
      <c r="I33" s="38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6.4</v>
      </c>
      <c r="D34" s="12">
        <v>9.5</v>
      </c>
      <c r="E34" s="12">
        <v>2.2000000000000002</v>
      </c>
      <c r="F34" s="12">
        <f t="shared" si="2"/>
        <v>18.100000000000001</v>
      </c>
      <c r="G34" s="38"/>
      <c r="H34" s="38"/>
      <c r="I34" s="38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4</v>
      </c>
      <c r="D35" s="12">
        <v>7.2</v>
      </c>
      <c r="E35" s="12">
        <v>3</v>
      </c>
      <c r="F35" s="12">
        <f t="shared" si="2"/>
        <v>14.2</v>
      </c>
      <c r="G35" s="38"/>
      <c r="H35" s="38"/>
      <c r="I35" s="38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5.6</v>
      </c>
      <c r="D36" s="12">
        <v>12</v>
      </c>
      <c r="E36" s="12">
        <v>2.2000000000000002</v>
      </c>
      <c r="F36" s="12">
        <f t="shared" si="2"/>
        <v>19.8</v>
      </c>
      <c r="G36" s="38"/>
      <c r="H36" s="38"/>
      <c r="I36" s="38"/>
      <c r="J36" s="39"/>
      <c r="K36" s="38"/>
      <c r="L36" s="38"/>
    </row>
    <row r="37" spans="1:19" x14ac:dyDescent="0.2">
      <c r="A37" s="16" t="s">
        <v>34</v>
      </c>
      <c r="B37" s="12">
        <v>0</v>
      </c>
      <c r="C37" s="12">
        <v>6</v>
      </c>
      <c r="D37" s="12">
        <v>10.1</v>
      </c>
      <c r="E37" s="12">
        <v>1.3</v>
      </c>
      <c r="F37" s="12">
        <f t="shared" si="2"/>
        <v>17.400000000000002</v>
      </c>
      <c r="G37" s="38"/>
      <c r="H37" s="38"/>
      <c r="I37" s="38"/>
      <c r="J37" s="39"/>
      <c r="K37" s="38"/>
      <c r="L37" s="38"/>
    </row>
    <row r="38" spans="1:19" x14ac:dyDescent="0.2">
      <c r="A38" s="16" t="s">
        <v>35</v>
      </c>
      <c r="B38" s="12">
        <v>0</v>
      </c>
      <c r="C38" s="12">
        <v>1.5</v>
      </c>
      <c r="D38" s="12">
        <v>7.1</v>
      </c>
      <c r="E38" s="12">
        <v>2.4</v>
      </c>
      <c r="F38" s="12">
        <f t="shared" si="2"/>
        <v>11</v>
      </c>
      <c r="G38" s="38"/>
      <c r="H38" s="38"/>
      <c r="I38" s="38"/>
      <c r="J38" s="39"/>
      <c r="K38" s="38"/>
      <c r="L38" s="38"/>
    </row>
    <row r="39" spans="1:19" s="6" customFormat="1" x14ac:dyDescent="0.2">
      <c r="A39" s="16" t="s">
        <v>46</v>
      </c>
      <c r="B39" s="12">
        <v>0</v>
      </c>
      <c r="C39" s="12">
        <v>6.2</v>
      </c>
      <c r="D39" s="87">
        <v>11.3</v>
      </c>
      <c r="E39" s="12">
        <v>1.7</v>
      </c>
      <c r="F39" s="12">
        <f t="shared" si="2"/>
        <v>19.2</v>
      </c>
      <c r="G39" s="61"/>
      <c r="H39" s="61"/>
      <c r="I39" s="61"/>
      <c r="J39" s="39"/>
      <c r="K39" s="61"/>
      <c r="L39" s="61"/>
    </row>
    <row r="40" spans="1:19" s="6" customFormat="1" x14ac:dyDescent="0.2">
      <c r="A40" s="16" t="s">
        <v>90</v>
      </c>
      <c r="B40" s="12">
        <v>0</v>
      </c>
      <c r="C40" s="12">
        <v>6.5</v>
      </c>
      <c r="D40" s="87">
        <v>11.3</v>
      </c>
      <c r="E40" s="12">
        <v>1.4</v>
      </c>
      <c r="F40" s="12">
        <f t="shared" si="2"/>
        <v>19.2</v>
      </c>
      <c r="G40" s="61"/>
      <c r="H40" s="61"/>
      <c r="I40" s="61"/>
      <c r="J40" s="39"/>
      <c r="K40" s="61"/>
      <c r="L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5.2888888888888888</v>
      </c>
      <c r="D41" s="45">
        <f>AVERAGE(D32:D40)</f>
        <v>9.5888888888888886</v>
      </c>
      <c r="E41" s="45">
        <f>AVERAGE(E32:E40)</f>
        <v>1.8444444444444446</v>
      </c>
      <c r="F41" s="45">
        <f>AVERAGE(F32:F40)</f>
        <v>16.722222222222221</v>
      </c>
      <c r="G41" s="38"/>
      <c r="H41" s="38"/>
      <c r="I41" s="38"/>
      <c r="J41" s="39"/>
      <c r="K41" s="38"/>
      <c r="L41" s="38"/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2.7848484848484851</v>
      </c>
      <c r="D42" s="48">
        <f>AVERAGE(D4:D11,D13:D23,D25:D26,D28:D30,D32:D40)</f>
        <v>8.1818181818181817</v>
      </c>
      <c r="E42" s="48">
        <f>AVERAGE(E4:E11,E13:E23,E25:E26,E28:E30,E32:E40)</f>
        <v>2.2636363636363646</v>
      </c>
      <c r="F42" s="48">
        <f>AVERAGE(F4:F11,F13:F23,F25:F26,F28:F30,F32:F40)</f>
        <v>13.230303030303029</v>
      </c>
      <c r="J42" s="39"/>
    </row>
    <row r="43" spans="1:19" x14ac:dyDescent="0.2">
      <c r="J43" s="39"/>
    </row>
    <row r="44" spans="1:19" x14ac:dyDescent="0.2">
      <c r="J44" s="39"/>
    </row>
    <row r="45" spans="1:19" x14ac:dyDescent="0.2">
      <c r="J45" s="39"/>
    </row>
    <row r="46" spans="1:19" x14ac:dyDescent="0.2">
      <c r="J46" s="39"/>
    </row>
    <row r="47" spans="1:19" x14ac:dyDescent="0.2">
      <c r="J47" s="39"/>
    </row>
    <row r="48" spans="1:19" x14ac:dyDescent="0.2">
      <c r="J48" s="39"/>
    </row>
    <row r="49" spans="10:10" x14ac:dyDescent="0.2">
      <c r="J49" s="39"/>
    </row>
    <row r="50" spans="10:10" x14ac:dyDescent="0.2">
      <c r="J50" s="39"/>
    </row>
    <row r="51" spans="10:10" x14ac:dyDescent="0.2">
      <c r="J51" s="39"/>
    </row>
    <row r="52" spans="10:10" x14ac:dyDescent="0.2">
      <c r="J52" s="39"/>
    </row>
    <row r="53" spans="10:10" x14ac:dyDescent="0.2">
      <c r="J53" s="39"/>
    </row>
    <row r="54" spans="10:10" x14ac:dyDescent="0.2">
      <c r="J54" s="39"/>
    </row>
    <row r="55" spans="10:10" x14ac:dyDescent="0.2">
      <c r="J55" s="39"/>
    </row>
  </sheetData>
  <protectedRanges>
    <protectedRange sqref="C32:C40 B4:E11 B13:E23 B28:E30" name="Intervalo1_1" securityDescriptor="O:WDG:WDD:(A;;CC;;;WD)"/>
    <protectedRange sqref="D32:D40 C25:C26" name="Intervalo1_1_1" securityDescriptor="O:WDG:WDD:(A;;CC;;;WD)"/>
    <protectedRange sqref="B25:B26 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A2" workbookViewId="0">
      <selection activeCell="C39" sqref="C39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3" t="s">
        <v>111</v>
      </c>
      <c r="B1" s="123"/>
      <c r="C1" s="123"/>
      <c r="D1" s="123"/>
      <c r="E1" s="123"/>
      <c r="F1" s="123"/>
    </row>
    <row r="2" spans="1:21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5"/>
      <c r="H4" s="65"/>
      <c r="I4" s="78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  <c r="U4" s="39"/>
    </row>
    <row r="5" spans="1:21" x14ac:dyDescent="0.2">
      <c r="A5" s="16" t="s">
        <v>4</v>
      </c>
      <c r="B5" s="12">
        <v>2.6</v>
      </c>
      <c r="C5" s="12">
        <v>0.2</v>
      </c>
      <c r="D5" s="12">
        <v>0</v>
      </c>
      <c r="E5" s="12">
        <v>0</v>
      </c>
      <c r="F5" s="12">
        <f t="shared" si="0"/>
        <v>2.8000000000000003</v>
      </c>
      <c r="G5" s="65"/>
      <c r="H5" s="65"/>
      <c r="I5" s="78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  <c r="U5" s="39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5"/>
      <c r="H6" s="65"/>
      <c r="I6" s="78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65"/>
      <c r="I7" s="78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H8" s="65"/>
      <c r="I8" s="78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H9" s="65"/>
      <c r="I9" s="78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</row>
    <row r="10" spans="1:21" x14ac:dyDescent="0.2">
      <c r="A10" s="16" t="s">
        <v>9</v>
      </c>
      <c r="B10" s="12">
        <v>0.2</v>
      </c>
      <c r="C10" s="12">
        <v>0.1</v>
      </c>
      <c r="D10" s="12">
        <v>0</v>
      </c>
      <c r="E10" s="12">
        <v>0</v>
      </c>
      <c r="F10" s="12">
        <f t="shared" si="0"/>
        <v>0.30000000000000004</v>
      </c>
      <c r="G10" s="65"/>
      <c r="H10" s="65"/>
      <c r="I10" s="78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</row>
    <row r="11" spans="1:21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5"/>
      <c r="H11" s="65"/>
      <c r="I11" s="78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  <c r="U11" s="39"/>
    </row>
    <row r="12" spans="1:21" x14ac:dyDescent="0.2">
      <c r="A12" s="43" t="s">
        <v>10</v>
      </c>
      <c r="B12" s="44">
        <f>AVERAGE(B4:B11)</f>
        <v>0.35000000000000003</v>
      </c>
      <c r="C12" s="44">
        <f>AVERAGE(C4:C11)</f>
        <v>3.7500000000000006E-2</v>
      </c>
      <c r="D12" s="44">
        <f>AVERAGE(D4:D11)</f>
        <v>0</v>
      </c>
      <c r="E12" s="44">
        <v>0</v>
      </c>
      <c r="F12" s="44">
        <f>AVERAGE(F4:F11)</f>
        <v>0.38750000000000007</v>
      </c>
      <c r="G12" s="63"/>
      <c r="H12" s="65"/>
      <c r="I12" s="78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  <c r="U12" s="39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5"/>
      <c r="H13" s="65"/>
      <c r="I13" s="78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</row>
    <row r="14" spans="1:21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5"/>
      <c r="H14" s="65"/>
      <c r="I14" s="78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</row>
    <row r="15" spans="1:21" x14ac:dyDescent="0.2">
      <c r="A15" s="16" t="s">
        <v>13</v>
      </c>
      <c r="B15" s="12">
        <v>0.5</v>
      </c>
      <c r="C15" s="12">
        <v>0</v>
      </c>
      <c r="D15" s="12">
        <v>0</v>
      </c>
      <c r="E15" s="12">
        <v>0</v>
      </c>
      <c r="F15" s="12">
        <f t="shared" si="1"/>
        <v>0.5</v>
      </c>
      <c r="G15" s="65"/>
      <c r="H15" s="65"/>
      <c r="I15" s="78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  <c r="U15" s="39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5"/>
      <c r="H16" s="65"/>
      <c r="I16" s="78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</row>
    <row r="17" spans="1:21" x14ac:dyDescent="0.2">
      <c r="A17" s="16" t="s">
        <v>15</v>
      </c>
      <c r="B17" s="12">
        <v>0.5</v>
      </c>
      <c r="C17" s="12">
        <v>0</v>
      </c>
      <c r="D17" s="12">
        <v>0</v>
      </c>
      <c r="E17" s="12">
        <v>0</v>
      </c>
      <c r="F17" s="12">
        <f t="shared" si="1"/>
        <v>0.5</v>
      </c>
      <c r="G17" s="65"/>
      <c r="H17" s="65"/>
      <c r="I17" s="78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</row>
    <row r="18" spans="1:21" x14ac:dyDescent="0.2">
      <c r="A18" s="16" t="s">
        <v>16</v>
      </c>
      <c r="B18" s="12">
        <v>0.2</v>
      </c>
      <c r="C18" s="12">
        <v>0</v>
      </c>
      <c r="D18" s="12">
        <v>0</v>
      </c>
      <c r="E18" s="12">
        <v>0</v>
      </c>
      <c r="F18" s="12">
        <f t="shared" si="1"/>
        <v>0.2</v>
      </c>
      <c r="G18" s="65"/>
      <c r="H18" s="65"/>
      <c r="I18" s="78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5"/>
      <c r="H19" s="65"/>
      <c r="I19" s="78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</row>
    <row r="20" spans="1:21" x14ac:dyDescent="0.2">
      <c r="A20" s="16" t="s">
        <v>18</v>
      </c>
      <c r="B20" s="12">
        <v>1</v>
      </c>
      <c r="C20" s="12">
        <v>1.4</v>
      </c>
      <c r="D20" s="12">
        <v>0</v>
      </c>
      <c r="E20" s="12">
        <v>0</v>
      </c>
      <c r="F20" s="12">
        <f t="shared" si="1"/>
        <v>2.4</v>
      </c>
      <c r="G20" s="65"/>
      <c r="H20" s="65"/>
      <c r="I20" s="78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</row>
    <row r="21" spans="1:21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5"/>
      <c r="H21" s="65"/>
      <c r="I21" s="78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5"/>
      <c r="H22" s="65"/>
      <c r="I22" s="78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</row>
    <row r="23" spans="1:21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5"/>
      <c r="H23" s="65"/>
      <c r="I23" s="78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</row>
    <row r="24" spans="1:21" x14ac:dyDescent="0.2">
      <c r="A24" s="43" t="s">
        <v>22</v>
      </c>
      <c r="B24" s="45">
        <f>AVERAGE(B13:B23)</f>
        <v>0.2</v>
      </c>
      <c r="C24" s="45">
        <f>AVERAGE(C13:C23)</f>
        <v>0.12727272727272726</v>
      </c>
      <c r="D24" s="45">
        <f>AVERAGE(D13:D23)</f>
        <v>0</v>
      </c>
      <c r="E24" s="45">
        <v>0</v>
      </c>
      <c r="F24" s="45">
        <f>AVERAGE(F13:F23)</f>
        <v>0.32727272727272722</v>
      </c>
      <c r="G24" s="65"/>
      <c r="H24" s="65"/>
      <c r="I24" s="78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</row>
    <row r="25" spans="1:21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5"/>
      <c r="H25" s="65"/>
      <c r="I25" s="78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</row>
    <row r="26" spans="1:21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5"/>
      <c r="H26" s="65"/>
      <c r="I26" s="78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</row>
    <row r="27" spans="1:21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v>0</v>
      </c>
      <c r="F27" s="45">
        <f>AVERAGE(F25:F26)</f>
        <v>0</v>
      </c>
      <c r="G27" s="65"/>
      <c r="H27" s="65"/>
      <c r="I27" s="78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</row>
    <row r="28" spans="1:21" x14ac:dyDescent="0.2">
      <c r="A28" s="16" t="s">
        <v>26</v>
      </c>
      <c r="B28" s="12">
        <v>0.2</v>
      </c>
      <c r="C28" s="12">
        <v>0</v>
      </c>
      <c r="D28" s="12">
        <v>0</v>
      </c>
      <c r="E28" s="12">
        <v>0</v>
      </c>
      <c r="F28" s="12">
        <f>B28+C28+D28+E28</f>
        <v>0.2</v>
      </c>
      <c r="G28" s="65"/>
      <c r="H28" s="65"/>
      <c r="I28" s="78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</row>
    <row r="29" spans="1:21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5"/>
      <c r="H29" s="65"/>
      <c r="I29" s="78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</row>
    <row r="30" spans="1:21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5"/>
      <c r="H30" s="65"/>
      <c r="I30" s="78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</row>
    <row r="31" spans="1:21" x14ac:dyDescent="0.2">
      <c r="A31" s="43" t="s">
        <v>29</v>
      </c>
      <c r="B31" s="44">
        <f>AVERAGE(B28:B30)</f>
        <v>6.6666666666666666E-2</v>
      </c>
      <c r="C31" s="44">
        <f>AVERAGE(C28:C30)</f>
        <v>0</v>
      </c>
      <c r="D31" s="44">
        <f>AVERAGE(D28:D30)</f>
        <v>0</v>
      </c>
      <c r="E31" s="44">
        <v>0</v>
      </c>
      <c r="F31" s="45">
        <f>AVERAGE(F28:F30)</f>
        <v>6.6666666666666666E-2</v>
      </c>
      <c r="G31" s="65"/>
      <c r="H31" s="65"/>
      <c r="I31" s="78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</row>
    <row r="32" spans="1:21" x14ac:dyDescent="0.2">
      <c r="A32" s="16" t="s">
        <v>47</v>
      </c>
      <c r="B32" s="12">
        <v>1</v>
      </c>
      <c r="C32" s="12">
        <v>0</v>
      </c>
      <c r="D32" s="12">
        <v>0</v>
      </c>
      <c r="E32" s="12">
        <v>0</v>
      </c>
      <c r="F32" s="12">
        <f t="shared" ref="F32:F40" si="2">B32+C32+D32+E32</f>
        <v>1</v>
      </c>
      <c r="G32" s="65"/>
      <c r="H32" s="65"/>
      <c r="I32" s="78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</row>
    <row r="33" spans="1:21" x14ac:dyDescent="0.2">
      <c r="A33" s="16" t="s">
        <v>30</v>
      </c>
      <c r="B33" s="12">
        <v>2</v>
      </c>
      <c r="C33" s="12">
        <v>0</v>
      </c>
      <c r="D33" s="12">
        <v>0.2</v>
      </c>
      <c r="E33" s="12">
        <v>0</v>
      </c>
      <c r="F33" s="12">
        <f t="shared" si="2"/>
        <v>2.2000000000000002</v>
      </c>
      <c r="G33" s="65"/>
      <c r="H33" s="65"/>
      <c r="I33" s="78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  <c r="U33" s="39"/>
    </row>
    <row r="34" spans="1:21" x14ac:dyDescent="0.2">
      <c r="A34" s="16" t="s">
        <v>31</v>
      </c>
      <c r="B34" s="12">
        <v>0.5</v>
      </c>
      <c r="C34" s="12">
        <v>0</v>
      </c>
      <c r="D34" s="12">
        <v>0</v>
      </c>
      <c r="E34" s="12">
        <v>0</v>
      </c>
      <c r="F34" s="12">
        <f t="shared" si="2"/>
        <v>0.5</v>
      </c>
      <c r="G34" s="65"/>
      <c r="H34" s="65"/>
      <c r="I34" s="78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  <c r="U34" s="39"/>
    </row>
    <row r="35" spans="1:21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5"/>
      <c r="H35" s="65"/>
      <c r="I35" s="78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:21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80"/>
      <c r="H36" s="65"/>
      <c r="I36" s="7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</row>
    <row r="37" spans="1:21" x14ac:dyDescent="0.2">
      <c r="A37" s="16" t="s">
        <v>34</v>
      </c>
      <c r="B37" s="12">
        <v>0.3</v>
      </c>
      <c r="C37" s="12">
        <v>0</v>
      </c>
      <c r="D37" s="12">
        <v>0</v>
      </c>
      <c r="E37" s="12">
        <v>0</v>
      </c>
      <c r="F37" s="12">
        <f t="shared" si="2"/>
        <v>0.3</v>
      </c>
      <c r="G37" s="80"/>
      <c r="H37" s="65"/>
      <c r="I37" s="78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21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1"/>
      <c r="H38" s="65"/>
      <c r="I38" s="65"/>
    </row>
    <row r="39" spans="1:21" s="6" customFormat="1" x14ac:dyDescent="0.2">
      <c r="A39" s="16" t="s">
        <v>46</v>
      </c>
      <c r="B39" s="12">
        <v>0</v>
      </c>
      <c r="C39" s="12">
        <v>0.8</v>
      </c>
      <c r="D39" s="12">
        <v>0</v>
      </c>
      <c r="E39" s="12">
        <v>0</v>
      </c>
      <c r="F39" s="12">
        <f t="shared" si="2"/>
        <v>0.8</v>
      </c>
      <c r="G39" s="82"/>
      <c r="H39" s="65"/>
      <c r="I39" s="61"/>
    </row>
    <row r="40" spans="1:21" s="6" customFormat="1" x14ac:dyDescent="0.2">
      <c r="A40" s="16" t="s">
        <v>90</v>
      </c>
      <c r="B40" s="12">
        <v>0.5</v>
      </c>
      <c r="C40" s="12">
        <v>0.3</v>
      </c>
      <c r="D40" s="12">
        <v>0</v>
      </c>
      <c r="E40" s="12">
        <v>0</v>
      </c>
      <c r="F40" s="12">
        <f t="shared" si="2"/>
        <v>0.8</v>
      </c>
      <c r="G40" s="82"/>
      <c r="H40" s="65"/>
      <c r="I40" s="61"/>
    </row>
    <row r="41" spans="1:21" x14ac:dyDescent="0.2">
      <c r="A41" s="43" t="s">
        <v>37</v>
      </c>
      <c r="B41" s="45">
        <f>AVERAGE(B32:B40)</f>
        <v>0.47777777777777775</v>
      </c>
      <c r="C41" s="45">
        <f>AVERAGE(C32:C40)</f>
        <v>0.12222222222222223</v>
      </c>
      <c r="D41" s="45">
        <f>AVERAGE(D32:D40)</f>
        <v>2.2222222222222223E-2</v>
      </c>
      <c r="E41" s="45">
        <v>0</v>
      </c>
      <c r="F41" s="45">
        <f>AVERAGE(F32:F40)</f>
        <v>0.62222222222222223</v>
      </c>
      <c r="G41" s="80"/>
      <c r="H41" s="65"/>
      <c r="I41" s="65"/>
    </row>
    <row r="42" spans="1:21" x14ac:dyDescent="0.2">
      <c r="A42" s="47" t="s">
        <v>38</v>
      </c>
      <c r="B42" s="48">
        <f>AVERAGE(B4:B11,B13:B23,B25:B26,B28:B30,B32:B40)</f>
        <v>0.2878787878787879</v>
      </c>
      <c r="C42" s="48">
        <f>AVERAGE(C4:C11,C13:C23,C25:C26,C28:C30,C32:C40)</f>
        <v>8.484848484848484E-2</v>
      </c>
      <c r="D42" s="48">
        <f>AVERAGE(D4:D11,D13:D23,D25:D26,D28:D30,D32:D40)</f>
        <v>6.0606060606060606E-3</v>
      </c>
      <c r="E42" s="48">
        <v>0</v>
      </c>
      <c r="F42" s="48">
        <f>AVERAGE(F4:F11,F13:F23,F25:F26,F28:F30,F32:F40)</f>
        <v>0.3787878787878789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3" t="s">
        <v>112</v>
      </c>
      <c r="B1" s="123"/>
      <c r="C1" s="123"/>
      <c r="D1" s="123"/>
      <c r="E1" s="123"/>
      <c r="F1" s="123"/>
    </row>
    <row r="2" spans="1:20" x14ac:dyDescent="0.2">
      <c r="A2" s="50"/>
      <c r="B2" s="6"/>
      <c r="G2" s="38"/>
      <c r="H2" s="38"/>
      <c r="I2" s="38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0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38"/>
      <c r="H3" s="38"/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8"/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8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H6" s="39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</row>
    <row r="7" spans="1:20" x14ac:dyDescent="0.2">
      <c r="A7" s="113" t="s">
        <v>6</v>
      </c>
      <c r="B7" s="12">
        <v>0</v>
      </c>
      <c r="C7" s="12">
        <v>0</v>
      </c>
      <c r="D7" s="12">
        <v>0</v>
      </c>
      <c r="E7" s="12">
        <v>0</v>
      </c>
      <c r="F7" s="112">
        <f t="shared" si="0"/>
        <v>0</v>
      </c>
      <c r="G7" s="38"/>
      <c r="H7" s="39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9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9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9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</row>
    <row r="11" spans="1:20" x14ac:dyDescent="0.2">
      <c r="A11" s="114" t="s">
        <v>49</v>
      </c>
      <c r="B11" s="12">
        <v>0</v>
      </c>
      <c r="C11" s="12">
        <v>0</v>
      </c>
      <c r="D11" s="12">
        <v>0</v>
      </c>
      <c r="E11" s="12">
        <v>0</v>
      </c>
      <c r="F11" s="112">
        <f t="shared" si="0"/>
        <v>0</v>
      </c>
      <c r="G11" s="38"/>
      <c r="H11" s="39"/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</row>
    <row r="12" spans="1:20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39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</row>
    <row r="13" spans="1:20" s="97" customFormat="1" ht="12.75" customHeight="1" x14ac:dyDescent="0.2">
      <c r="A13" s="115" t="s">
        <v>11</v>
      </c>
      <c r="B13" s="12">
        <v>0</v>
      </c>
      <c r="C13" s="12">
        <v>0</v>
      </c>
      <c r="D13" s="12">
        <v>0</v>
      </c>
      <c r="E13" s="12">
        <v>0</v>
      </c>
      <c r="F13" s="116">
        <f t="shared" ref="F13:F23" si="1">B13+C13+D13+E13</f>
        <v>0</v>
      </c>
      <c r="G13" s="95"/>
      <c r="H13" s="96"/>
      <c r="I13" s="36"/>
      <c r="J13" s="36"/>
      <c r="K13" s="36"/>
      <c r="L13" s="36"/>
      <c r="M13" s="36"/>
      <c r="N13" s="36"/>
      <c r="O13" s="96"/>
      <c r="P13" s="96"/>
      <c r="Q13" s="96"/>
      <c r="R13" s="96"/>
      <c r="S13" s="96"/>
      <c r="T13" s="96"/>
    </row>
    <row r="14" spans="1:20" x14ac:dyDescent="0.2">
      <c r="A14" s="113" t="s">
        <v>12</v>
      </c>
      <c r="B14" s="12">
        <v>0</v>
      </c>
      <c r="C14" s="12">
        <v>0</v>
      </c>
      <c r="D14" s="12">
        <v>0</v>
      </c>
      <c r="E14" s="12">
        <v>0</v>
      </c>
      <c r="F14" s="112">
        <f t="shared" si="1"/>
        <v>0</v>
      </c>
      <c r="G14" s="38"/>
      <c r="H14" s="39"/>
      <c r="I14" s="84"/>
      <c r="J14" s="34"/>
      <c r="K14" s="31"/>
      <c r="L14" s="31"/>
      <c r="M14" s="31"/>
      <c r="N14" s="31"/>
      <c r="O14" s="39"/>
      <c r="P14" s="39"/>
      <c r="Q14" s="39"/>
      <c r="R14" s="39"/>
      <c r="S14" s="39"/>
      <c r="T14" s="39"/>
    </row>
    <row r="15" spans="1:20" x14ac:dyDescent="0.2">
      <c r="A15" s="113" t="s">
        <v>13</v>
      </c>
      <c r="B15" s="12">
        <v>0</v>
      </c>
      <c r="C15" s="12">
        <v>0</v>
      </c>
      <c r="D15" s="12">
        <v>0</v>
      </c>
      <c r="E15" s="12">
        <v>0</v>
      </c>
      <c r="F15" s="112">
        <f t="shared" si="1"/>
        <v>0</v>
      </c>
      <c r="G15" s="38"/>
      <c r="H15" s="39"/>
      <c r="I15" s="32"/>
      <c r="J15" s="32"/>
      <c r="K15" s="32"/>
      <c r="L15" s="32"/>
      <c r="M15" s="32"/>
      <c r="N15" s="32"/>
      <c r="O15" s="39"/>
      <c r="P15" s="39"/>
      <c r="Q15" s="39"/>
      <c r="R15" s="39"/>
      <c r="S15" s="39"/>
      <c r="T15" s="39"/>
    </row>
    <row r="16" spans="1:20" x14ac:dyDescent="0.2">
      <c r="A16" s="113" t="s">
        <v>14</v>
      </c>
      <c r="B16" s="12">
        <v>0</v>
      </c>
      <c r="C16" s="12">
        <v>0</v>
      </c>
      <c r="D16" s="12">
        <v>0</v>
      </c>
      <c r="E16" s="12">
        <v>0</v>
      </c>
      <c r="F16" s="112">
        <f t="shared" si="1"/>
        <v>0</v>
      </c>
      <c r="G16" s="38"/>
      <c r="H16" s="39"/>
      <c r="I16" s="34"/>
      <c r="J16" s="85"/>
      <c r="K16" s="85"/>
      <c r="L16" s="85"/>
      <c r="M16" s="85"/>
      <c r="N16" s="85"/>
      <c r="O16" s="39"/>
      <c r="P16" s="39"/>
      <c r="Q16" s="39"/>
      <c r="R16" s="39"/>
      <c r="S16" s="39"/>
      <c r="T16" s="39"/>
    </row>
    <row r="17" spans="1:20" x14ac:dyDescent="0.2">
      <c r="A17" s="113" t="s">
        <v>15</v>
      </c>
      <c r="B17" s="12">
        <v>0</v>
      </c>
      <c r="C17" s="12">
        <v>0</v>
      </c>
      <c r="D17" s="12">
        <v>0</v>
      </c>
      <c r="E17" s="12">
        <v>0</v>
      </c>
      <c r="F17" s="112">
        <f t="shared" si="1"/>
        <v>0</v>
      </c>
      <c r="G17" s="38"/>
      <c r="H17" s="39"/>
      <c r="I17" s="34"/>
      <c r="J17" s="85"/>
      <c r="K17" s="85"/>
      <c r="L17" s="85"/>
      <c r="M17" s="85"/>
      <c r="N17" s="85"/>
      <c r="O17" s="39"/>
      <c r="P17" s="39"/>
      <c r="Q17" s="39"/>
      <c r="R17" s="39"/>
      <c r="S17" s="39"/>
      <c r="T17" s="39"/>
    </row>
    <row r="18" spans="1:20" x14ac:dyDescent="0.2">
      <c r="A18" s="113" t="s">
        <v>16</v>
      </c>
      <c r="B18" s="12">
        <v>0</v>
      </c>
      <c r="C18" s="12">
        <v>0</v>
      </c>
      <c r="D18" s="12">
        <v>0</v>
      </c>
      <c r="E18" s="12">
        <v>0</v>
      </c>
      <c r="F18" s="112">
        <f t="shared" si="1"/>
        <v>0</v>
      </c>
      <c r="G18" s="38"/>
      <c r="H18" s="39"/>
      <c r="I18" s="34"/>
      <c r="J18" s="85"/>
      <c r="K18" s="85"/>
      <c r="L18" s="85"/>
      <c r="M18" s="85"/>
      <c r="N18" s="85"/>
      <c r="O18" s="39"/>
      <c r="P18" s="39"/>
      <c r="Q18" s="39"/>
      <c r="R18" s="39"/>
      <c r="S18" s="39"/>
      <c r="T18" s="39"/>
    </row>
    <row r="19" spans="1:20" x14ac:dyDescent="0.2">
      <c r="A19" s="113" t="s">
        <v>17</v>
      </c>
      <c r="B19" s="12">
        <v>0</v>
      </c>
      <c r="C19" s="12">
        <v>0</v>
      </c>
      <c r="D19" s="12">
        <v>0</v>
      </c>
      <c r="E19" s="12">
        <v>0</v>
      </c>
      <c r="F19" s="112">
        <f t="shared" si="1"/>
        <v>0</v>
      </c>
      <c r="G19" s="38"/>
      <c r="H19" s="39"/>
      <c r="I19" s="34"/>
      <c r="J19" s="85"/>
      <c r="K19" s="85"/>
      <c r="L19" s="85"/>
      <c r="M19" s="85"/>
      <c r="N19" s="85"/>
      <c r="O19" s="39"/>
      <c r="P19" s="39"/>
      <c r="Q19" s="39"/>
      <c r="R19" s="39"/>
      <c r="S19" s="39"/>
      <c r="T19" s="39"/>
    </row>
    <row r="20" spans="1:20" x14ac:dyDescent="0.2">
      <c r="A20" s="113" t="s">
        <v>18</v>
      </c>
      <c r="B20" s="12">
        <v>0</v>
      </c>
      <c r="C20" s="12">
        <v>0</v>
      </c>
      <c r="D20" s="12">
        <v>0</v>
      </c>
      <c r="E20" s="12">
        <v>0</v>
      </c>
      <c r="F20" s="112">
        <f t="shared" si="1"/>
        <v>0</v>
      </c>
      <c r="G20" s="38"/>
      <c r="H20" s="39"/>
      <c r="I20" s="34"/>
      <c r="J20" s="85"/>
      <c r="K20" s="85"/>
      <c r="L20" s="85"/>
      <c r="M20" s="85"/>
      <c r="N20" s="85"/>
      <c r="O20" s="39"/>
      <c r="P20" s="39"/>
      <c r="Q20" s="39"/>
      <c r="R20" s="39"/>
      <c r="S20" s="39"/>
      <c r="T20" s="39"/>
    </row>
    <row r="21" spans="1:20" x14ac:dyDescent="0.2">
      <c r="A21" s="113" t="s">
        <v>19</v>
      </c>
      <c r="B21" s="12">
        <v>0</v>
      </c>
      <c r="C21" s="12">
        <v>0</v>
      </c>
      <c r="D21" s="12">
        <v>0</v>
      </c>
      <c r="E21" s="12">
        <v>0</v>
      </c>
      <c r="F21" s="112">
        <f t="shared" si="1"/>
        <v>0</v>
      </c>
      <c r="G21" s="38"/>
      <c r="H21" s="39"/>
      <c r="I21" s="34"/>
      <c r="J21" s="85"/>
      <c r="K21" s="85"/>
      <c r="L21" s="85"/>
      <c r="M21" s="85"/>
      <c r="N21" s="85"/>
      <c r="O21" s="39"/>
      <c r="P21" s="39"/>
      <c r="Q21" s="39"/>
      <c r="R21" s="39"/>
      <c r="S21" s="39"/>
      <c r="T21" s="39"/>
    </row>
    <row r="22" spans="1:20" x14ac:dyDescent="0.2">
      <c r="A22" s="117" t="s">
        <v>20</v>
      </c>
      <c r="B22" s="12">
        <v>0</v>
      </c>
      <c r="C22" s="12">
        <v>0</v>
      </c>
      <c r="D22" s="12">
        <v>0</v>
      </c>
      <c r="E22" s="12">
        <v>0</v>
      </c>
      <c r="F22" s="112">
        <f t="shared" si="1"/>
        <v>0</v>
      </c>
      <c r="G22" s="38"/>
      <c r="H22" s="39"/>
      <c r="I22" s="34"/>
      <c r="J22" s="85"/>
      <c r="K22" s="85"/>
      <c r="L22" s="85"/>
      <c r="M22" s="85"/>
      <c r="N22" s="85"/>
      <c r="O22" s="39"/>
      <c r="P22" s="39"/>
      <c r="Q22" s="39"/>
      <c r="R22" s="39"/>
      <c r="S22" s="39"/>
      <c r="T22" s="39"/>
    </row>
    <row r="23" spans="1:20" x14ac:dyDescent="0.2">
      <c r="A23" s="117" t="s">
        <v>21</v>
      </c>
      <c r="B23" s="12">
        <v>0</v>
      </c>
      <c r="C23" s="12">
        <v>0</v>
      </c>
      <c r="D23" s="12">
        <v>0</v>
      </c>
      <c r="E23" s="12">
        <v>0</v>
      </c>
      <c r="F23" s="112">
        <f t="shared" si="1"/>
        <v>0</v>
      </c>
      <c r="G23" s="38"/>
      <c r="H23" s="39"/>
      <c r="I23" s="34"/>
      <c r="J23" s="85"/>
      <c r="K23" s="85"/>
      <c r="L23" s="85"/>
      <c r="M23" s="85"/>
      <c r="N23" s="85"/>
      <c r="O23" s="39"/>
      <c r="P23" s="39"/>
      <c r="Q23" s="39"/>
      <c r="R23" s="39"/>
      <c r="S23" s="39"/>
      <c r="T23" s="39"/>
    </row>
    <row r="24" spans="1:20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H24" s="39"/>
      <c r="I24" s="34"/>
      <c r="J24" s="36"/>
      <c r="K24" s="36"/>
      <c r="L24" s="36"/>
      <c r="M24" s="36"/>
      <c r="N24" s="36"/>
      <c r="O24" s="39"/>
      <c r="P24" s="39"/>
      <c r="Q24" s="39"/>
      <c r="R24" s="39"/>
      <c r="S24" s="39"/>
      <c r="T24" s="39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H25" s="39"/>
      <c r="I25" s="34"/>
      <c r="J25" s="85"/>
      <c r="K25" s="85"/>
      <c r="L25" s="85"/>
      <c r="M25" s="85"/>
      <c r="N25" s="85"/>
      <c r="O25" s="39"/>
      <c r="P25" s="39"/>
      <c r="Q25" s="39"/>
      <c r="R25" s="39"/>
      <c r="S25" s="39"/>
      <c r="T25" s="39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9"/>
      <c r="I26" s="34"/>
      <c r="J26" s="85"/>
      <c r="K26" s="85"/>
      <c r="L26" s="85"/>
      <c r="M26" s="85"/>
      <c r="N26" s="85"/>
      <c r="O26" s="39"/>
      <c r="P26" s="39"/>
      <c r="Q26" s="39"/>
      <c r="R26" s="39"/>
      <c r="S26" s="39"/>
      <c r="T26" s="39"/>
    </row>
    <row r="27" spans="1:20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39"/>
      <c r="I27" s="34"/>
      <c r="J27" s="85"/>
      <c r="K27" s="85"/>
      <c r="L27" s="85"/>
      <c r="M27" s="85"/>
      <c r="N27" s="85"/>
      <c r="O27" s="39"/>
      <c r="P27" s="39"/>
      <c r="Q27" s="39"/>
      <c r="R27" s="39"/>
      <c r="S27" s="39"/>
      <c r="T27" s="39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9"/>
      <c r="I28" s="34"/>
      <c r="J28" s="85"/>
      <c r="K28" s="85"/>
      <c r="L28" s="85"/>
      <c r="M28" s="85"/>
      <c r="N28" s="85"/>
      <c r="O28" s="39"/>
      <c r="P28" s="39"/>
      <c r="Q28" s="39"/>
      <c r="R28" s="39"/>
      <c r="S28" s="39"/>
      <c r="T28" s="39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9"/>
      <c r="I29" s="34"/>
      <c r="J29" s="85"/>
      <c r="K29" s="85"/>
      <c r="L29" s="85"/>
      <c r="M29" s="85"/>
      <c r="N29" s="85"/>
      <c r="O29" s="39"/>
      <c r="P29" s="39"/>
      <c r="Q29" s="39"/>
      <c r="R29" s="39"/>
      <c r="S29" s="39"/>
      <c r="T29" s="39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9"/>
      <c r="I30" s="34"/>
      <c r="J30" s="85"/>
      <c r="K30" s="85"/>
      <c r="L30" s="85"/>
      <c r="M30" s="85"/>
      <c r="N30" s="85"/>
      <c r="O30" s="39"/>
      <c r="P30" s="39"/>
      <c r="Q30" s="39"/>
      <c r="R30" s="39"/>
      <c r="S30" s="39"/>
      <c r="T30" s="39"/>
    </row>
    <row r="31" spans="1:20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H31" s="39"/>
      <c r="I31" s="34"/>
      <c r="J31" s="85"/>
      <c r="K31" s="85"/>
      <c r="L31" s="85"/>
      <c r="M31" s="85"/>
      <c r="N31" s="85"/>
      <c r="O31" s="39"/>
      <c r="P31" s="39"/>
      <c r="Q31" s="39"/>
      <c r="R31" s="39"/>
      <c r="S31" s="39"/>
      <c r="T31" s="39"/>
    </row>
    <row r="32" spans="1:20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9"/>
      <c r="I32" s="34"/>
      <c r="J32" s="85"/>
      <c r="K32" s="85"/>
      <c r="L32" s="85"/>
      <c r="M32" s="85"/>
      <c r="N32" s="85"/>
      <c r="O32" s="39"/>
      <c r="P32" s="39"/>
      <c r="Q32" s="39"/>
      <c r="R32" s="39"/>
      <c r="S32" s="39"/>
      <c r="T32" s="39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9"/>
      <c r="I33" s="34"/>
      <c r="J33" s="85"/>
      <c r="K33" s="85"/>
      <c r="L33" s="85"/>
      <c r="M33" s="85"/>
      <c r="N33" s="85"/>
      <c r="O33" s="46"/>
      <c r="P33" s="46"/>
      <c r="Q33" s="46"/>
      <c r="R33" s="46"/>
      <c r="S33" s="39"/>
      <c r="T33" s="39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9"/>
      <c r="I34" s="34"/>
      <c r="J34" s="85"/>
      <c r="K34" s="85"/>
      <c r="L34" s="85"/>
      <c r="M34" s="85"/>
      <c r="N34" s="85"/>
      <c r="O34" s="39"/>
      <c r="P34" s="39"/>
      <c r="Q34" s="39"/>
      <c r="R34" s="39"/>
      <c r="S34" s="39"/>
      <c r="T34" s="39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9"/>
      <c r="I35" s="34"/>
      <c r="J35" s="85"/>
      <c r="K35" s="85"/>
      <c r="L35" s="85"/>
      <c r="M35" s="85"/>
      <c r="N35" s="85"/>
      <c r="O35" s="39"/>
      <c r="P35" s="39"/>
      <c r="Q35" s="39"/>
      <c r="R35" s="39"/>
      <c r="S35" s="39"/>
      <c r="T35" s="39"/>
    </row>
    <row r="36" spans="1:20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9"/>
      <c r="I36" s="34"/>
      <c r="J36" s="36"/>
      <c r="K36" s="36"/>
      <c r="L36" s="36"/>
      <c r="M36" s="36"/>
      <c r="N36" s="36"/>
      <c r="O36" s="39"/>
    </row>
    <row r="37" spans="1:20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9"/>
      <c r="I37" s="34"/>
      <c r="J37" s="85"/>
      <c r="K37" s="85"/>
      <c r="L37" s="85"/>
      <c r="M37" s="85"/>
      <c r="N37" s="85"/>
      <c r="O37" s="39"/>
    </row>
    <row r="38" spans="1:20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9"/>
      <c r="I38" s="34"/>
      <c r="J38" s="85"/>
      <c r="K38" s="85"/>
      <c r="L38" s="85"/>
      <c r="M38" s="85"/>
      <c r="N38" s="85"/>
      <c r="O38" s="39"/>
    </row>
    <row r="39" spans="1:20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1"/>
      <c r="H39" s="39"/>
      <c r="I39" s="34"/>
      <c r="J39" s="36"/>
      <c r="K39" s="36"/>
      <c r="L39" s="36"/>
      <c r="M39" s="36"/>
      <c r="N39" s="36"/>
      <c r="O39" s="34"/>
    </row>
    <row r="40" spans="1:20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1"/>
      <c r="H40" s="39"/>
      <c r="I40" s="34"/>
      <c r="J40" s="36"/>
      <c r="K40" s="36"/>
      <c r="L40" s="36"/>
      <c r="M40" s="36"/>
      <c r="N40" s="36"/>
      <c r="O40" s="34"/>
    </row>
    <row r="41" spans="1:20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8"/>
      <c r="H41" s="39"/>
      <c r="I41" s="34"/>
      <c r="J41" s="85"/>
      <c r="K41" s="85"/>
      <c r="L41" s="85"/>
      <c r="M41" s="85"/>
      <c r="N41" s="85"/>
      <c r="O41" s="39"/>
    </row>
    <row r="42" spans="1:20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  <c r="H42" s="39"/>
      <c r="I42" s="34"/>
      <c r="J42" s="85"/>
      <c r="K42" s="85"/>
      <c r="L42" s="85"/>
      <c r="M42" s="85"/>
      <c r="N42" s="85"/>
      <c r="O42" s="39"/>
    </row>
    <row r="43" spans="1:20" x14ac:dyDescent="0.2">
      <c r="H43" s="39"/>
      <c r="I43" s="34"/>
      <c r="J43" s="85"/>
      <c r="K43" s="85"/>
      <c r="L43" s="85"/>
      <c r="M43" s="85"/>
      <c r="N43" s="85"/>
      <c r="O43" s="39"/>
    </row>
    <row r="44" spans="1:20" x14ac:dyDescent="0.2">
      <c r="H44" s="39"/>
      <c r="I44" s="34"/>
      <c r="J44" s="36"/>
      <c r="K44" s="36"/>
      <c r="L44" s="36"/>
      <c r="M44" s="36"/>
      <c r="N44" s="36"/>
      <c r="O44" s="39"/>
    </row>
    <row r="45" spans="1:20" x14ac:dyDescent="0.2">
      <c r="H45" s="39"/>
      <c r="I45" s="34"/>
      <c r="J45" s="85"/>
      <c r="K45" s="85"/>
      <c r="L45" s="85"/>
      <c r="M45" s="85"/>
      <c r="N45" s="85"/>
      <c r="O45" s="39"/>
    </row>
    <row r="46" spans="1:20" x14ac:dyDescent="0.2">
      <c r="H46" s="39"/>
      <c r="I46" s="34"/>
      <c r="J46" s="85"/>
      <c r="K46" s="85"/>
      <c r="L46" s="85"/>
      <c r="M46" s="85"/>
      <c r="N46" s="85"/>
      <c r="O46" s="39"/>
    </row>
    <row r="47" spans="1:20" x14ac:dyDescent="0.2">
      <c r="H47" s="39"/>
      <c r="I47" s="34"/>
      <c r="J47" s="85"/>
      <c r="K47" s="85"/>
      <c r="L47" s="85"/>
      <c r="M47" s="85"/>
      <c r="N47" s="85"/>
      <c r="O47" s="39"/>
    </row>
    <row r="48" spans="1:20" x14ac:dyDescent="0.2">
      <c r="H48" s="39"/>
      <c r="I48" s="34"/>
      <c r="J48" s="85"/>
      <c r="K48" s="85"/>
      <c r="L48" s="85"/>
      <c r="M48" s="85"/>
      <c r="N48" s="85"/>
      <c r="O48" s="39"/>
    </row>
    <row r="49" spans="8:15" x14ac:dyDescent="0.2">
      <c r="H49" s="39"/>
      <c r="I49" s="34"/>
      <c r="J49" s="85"/>
      <c r="K49" s="85"/>
      <c r="L49" s="85"/>
      <c r="M49" s="85"/>
      <c r="N49" s="85"/>
      <c r="O49" s="39"/>
    </row>
    <row r="50" spans="8:15" x14ac:dyDescent="0.2">
      <c r="H50" s="39"/>
      <c r="I50" s="34"/>
      <c r="J50" s="85"/>
      <c r="K50" s="85"/>
      <c r="L50" s="85"/>
      <c r="M50" s="85"/>
      <c r="N50" s="85"/>
      <c r="O50" s="39"/>
    </row>
    <row r="51" spans="8:15" x14ac:dyDescent="0.2">
      <c r="H51" s="39"/>
      <c r="I51" s="34"/>
      <c r="J51" s="85"/>
      <c r="K51" s="85"/>
      <c r="L51" s="85"/>
      <c r="M51" s="85"/>
      <c r="N51" s="85"/>
      <c r="O51" s="39"/>
    </row>
    <row r="52" spans="8:15" x14ac:dyDescent="0.2">
      <c r="H52" s="39"/>
      <c r="I52" s="34"/>
      <c r="J52" s="85"/>
      <c r="K52" s="85"/>
      <c r="L52" s="85"/>
      <c r="M52" s="85"/>
      <c r="N52" s="85"/>
      <c r="O52" s="39"/>
    </row>
    <row r="53" spans="8:15" x14ac:dyDescent="0.2">
      <c r="H53" s="39"/>
      <c r="I53" s="34"/>
      <c r="J53" s="36"/>
      <c r="K53" s="36"/>
      <c r="L53" s="36"/>
      <c r="M53" s="36"/>
      <c r="N53" s="36"/>
      <c r="O53" s="39"/>
    </row>
    <row r="54" spans="8:15" x14ac:dyDescent="0.2">
      <c r="H54" s="39"/>
      <c r="I54" s="37"/>
      <c r="J54" s="32"/>
      <c r="K54" s="32"/>
      <c r="L54" s="32"/>
      <c r="M54" s="32"/>
      <c r="N54" s="32"/>
      <c r="O54" s="39"/>
    </row>
    <row r="55" spans="8:15" x14ac:dyDescent="0.2">
      <c r="H55" s="39"/>
      <c r="I55" s="39"/>
      <c r="J55" s="39"/>
      <c r="K55" s="39"/>
      <c r="L55" s="39"/>
      <c r="M55" s="39"/>
      <c r="N55" s="39"/>
      <c r="O55" s="39"/>
    </row>
    <row r="56" spans="8:15" x14ac:dyDescent="0.2">
      <c r="H56" s="39"/>
      <c r="I56" s="39"/>
      <c r="J56" s="39"/>
      <c r="K56" s="39"/>
      <c r="L56" s="39"/>
      <c r="M56" s="39"/>
      <c r="N56" s="39"/>
      <c r="O56" s="39"/>
    </row>
    <row r="57" spans="8:15" x14ac:dyDescent="0.2">
      <c r="H57" s="39"/>
      <c r="I57" s="39"/>
      <c r="J57" s="39"/>
      <c r="K57" s="39"/>
      <c r="L57" s="39"/>
      <c r="M57" s="39"/>
      <c r="N57" s="39"/>
      <c r="O57" s="39"/>
    </row>
    <row r="58" spans="8:15" x14ac:dyDescent="0.2">
      <c r="H58" s="39"/>
      <c r="I58" s="39"/>
      <c r="J58" s="39"/>
      <c r="K58" s="39"/>
      <c r="L58" s="39"/>
      <c r="M58" s="39"/>
      <c r="N58" s="39"/>
      <c r="O58" s="39"/>
    </row>
  </sheetData>
  <protectedRanges>
    <protectedRange sqref="B4:E11 B13:E23 B25:E26 B32:E40" name="Intervalo1_1" securityDescriptor="O:WDG:WDD:(A;;CC;;;WD)"/>
    <protectedRange sqref="C28:C30" name="Intervalo1_1_1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E40" sqref="E40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3" t="s">
        <v>113</v>
      </c>
      <c r="B1" s="123"/>
      <c r="C1" s="123"/>
      <c r="D1" s="123"/>
      <c r="E1" s="123"/>
      <c r="F1" s="123"/>
    </row>
    <row r="2" spans="1:18" x14ac:dyDescent="0.2">
      <c r="A2" s="50"/>
      <c r="B2" s="6"/>
      <c r="J2" s="39"/>
      <c r="K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5</v>
      </c>
      <c r="F4" s="12">
        <f t="shared" ref="F4:F11" si="0">B4+C4+D4+E4</f>
        <v>5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8.1999999999999993</v>
      </c>
      <c r="F5" s="12">
        <f t="shared" si="0"/>
        <v>8.1999999999999993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9.3000000000000007</v>
      </c>
      <c r="F6" s="12">
        <f t="shared" si="0"/>
        <v>9.3000000000000007</v>
      </c>
      <c r="G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8.1999999999999993</v>
      </c>
      <c r="F7" s="12">
        <f t="shared" si="0"/>
        <v>8.1999999999999993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6.2</v>
      </c>
      <c r="F8" s="12">
        <f t="shared" si="0"/>
        <v>6.2</v>
      </c>
      <c r="G8" s="38"/>
      <c r="J8" s="39"/>
      <c r="K8" s="64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7</v>
      </c>
      <c r="F9" s="12">
        <f t="shared" si="0"/>
        <v>7</v>
      </c>
      <c r="G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9.3000000000000007</v>
      </c>
      <c r="F10" s="12">
        <f t="shared" si="0"/>
        <v>9.3000000000000007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6.8</v>
      </c>
      <c r="F11" s="12">
        <f t="shared" si="0"/>
        <v>6.8</v>
      </c>
      <c r="G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7.5</v>
      </c>
      <c r="F12" s="44">
        <f>AVERAGE(F4:F11)</f>
        <v>7.5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1</v>
      </c>
      <c r="F13" s="12">
        <f t="shared" ref="F13:F23" si="1">B13+C13+D13+E13</f>
        <v>1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13" t="s">
        <v>12</v>
      </c>
      <c r="B14" s="12">
        <v>0</v>
      </c>
      <c r="C14" s="12">
        <v>0</v>
      </c>
      <c r="D14" s="12">
        <v>0</v>
      </c>
      <c r="E14" s="12">
        <v>6.7</v>
      </c>
      <c r="F14" s="112">
        <f t="shared" si="1"/>
        <v>6.7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8.6999999999999993</v>
      </c>
      <c r="F15" s="12">
        <f t="shared" si="1"/>
        <v>8.6999999999999993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5</v>
      </c>
      <c r="F16" s="12">
        <f t="shared" si="1"/>
        <v>5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10</v>
      </c>
      <c r="F17" s="12">
        <f t="shared" si="1"/>
        <v>10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4.8</v>
      </c>
      <c r="F18" s="12">
        <f t="shared" si="1"/>
        <v>4.8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12.8</v>
      </c>
      <c r="F19" s="12">
        <f t="shared" si="1"/>
        <v>12.8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13" t="s">
        <v>18</v>
      </c>
      <c r="B20" s="12">
        <v>0</v>
      </c>
      <c r="C20" s="12">
        <v>0</v>
      </c>
      <c r="D20" s="12">
        <v>0</v>
      </c>
      <c r="E20" s="12">
        <v>0.5</v>
      </c>
      <c r="F20" s="112">
        <f t="shared" si="1"/>
        <v>0.5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6</v>
      </c>
      <c r="F21" s="12">
        <f t="shared" si="1"/>
        <v>6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7</v>
      </c>
      <c r="F22" s="12">
        <f t="shared" si="1"/>
        <v>7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7.4</v>
      </c>
      <c r="F23" s="12">
        <f t="shared" si="1"/>
        <v>7.4</v>
      </c>
      <c r="G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6.3545454545454554</v>
      </c>
      <c r="F24" s="45">
        <f>AVERAGE(F13:F23)</f>
        <v>6.3545454545454554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5</v>
      </c>
      <c r="F25" s="12">
        <f>B25+C25+D25+E25</f>
        <v>5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4.4000000000000004</v>
      </c>
      <c r="F26" s="12">
        <f>B26+C26+D26+E26</f>
        <v>4.4000000000000004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4.7</v>
      </c>
      <c r="F27" s="45">
        <f>AVERAGE(F25:F26)</f>
        <v>4.7</v>
      </c>
      <c r="G27" s="38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5</v>
      </c>
      <c r="F28" s="12">
        <f>B28+C28+D28+E28</f>
        <v>5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5.3</v>
      </c>
      <c r="F29" s="12">
        <f>B29+C29+D29+E29</f>
        <v>5.3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0.2</v>
      </c>
      <c r="E30" s="12">
        <v>5.0999999999999996</v>
      </c>
      <c r="F30" s="12">
        <f>B30+C30+D30+E30</f>
        <v>5.3</v>
      </c>
      <c r="G30" s="38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6.6666666666666666E-2</v>
      </c>
      <c r="E31" s="44">
        <f>AVERAGE(E28:E30)</f>
        <v>5.1333333333333337</v>
      </c>
      <c r="F31" s="45">
        <f>AVERAGE(F28:F30)</f>
        <v>5.2</v>
      </c>
      <c r="G31" s="38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0.2</v>
      </c>
      <c r="F32" s="12">
        <f t="shared" ref="F32:F40" si="2">B32+C32+D32+E32</f>
        <v>0.2</v>
      </c>
      <c r="G32" s="38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0.2</v>
      </c>
      <c r="E33" s="12">
        <v>2.2000000000000002</v>
      </c>
      <c r="F33" s="12">
        <f t="shared" si="2"/>
        <v>2.4000000000000004</v>
      </c>
      <c r="G33" s="38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3.2</v>
      </c>
      <c r="F34" s="12">
        <f t="shared" si="2"/>
        <v>3.2</v>
      </c>
      <c r="G34" s="38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1.3</v>
      </c>
      <c r="E35" s="12">
        <v>6.1</v>
      </c>
      <c r="F35" s="12">
        <f t="shared" si="2"/>
        <v>7.3999999999999995</v>
      </c>
      <c r="G35" s="38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2</v>
      </c>
      <c r="F36" s="12">
        <f t="shared" si="2"/>
        <v>2</v>
      </c>
      <c r="G36" s="38"/>
      <c r="J36" s="39"/>
      <c r="K36" s="39"/>
      <c r="L36" s="39"/>
      <c r="M36" s="39"/>
      <c r="N36" s="39"/>
      <c r="O36" s="39"/>
      <c r="P36" s="39"/>
      <c r="Q36" s="39"/>
      <c r="R36" s="39"/>
    </row>
    <row r="37" spans="1:18" x14ac:dyDescent="0.2">
      <c r="A37" s="16" t="s">
        <v>34</v>
      </c>
      <c r="B37" s="12">
        <v>0</v>
      </c>
      <c r="C37" s="12">
        <v>0</v>
      </c>
      <c r="D37" s="12">
        <v>0.2</v>
      </c>
      <c r="E37" s="12">
        <v>3.4</v>
      </c>
      <c r="F37" s="12">
        <f t="shared" si="2"/>
        <v>3.6</v>
      </c>
      <c r="G37" s="38"/>
    </row>
    <row r="38" spans="1:18" x14ac:dyDescent="0.2">
      <c r="A38" s="16" t="s">
        <v>35</v>
      </c>
      <c r="B38" s="12">
        <v>0</v>
      </c>
      <c r="C38" s="12">
        <v>0</v>
      </c>
      <c r="D38" s="12">
        <v>0.8</v>
      </c>
      <c r="E38" s="12">
        <v>4.8</v>
      </c>
      <c r="F38" s="12">
        <f t="shared" si="2"/>
        <v>5.6</v>
      </c>
      <c r="G38" s="38"/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1.8</v>
      </c>
      <c r="E39" s="12">
        <v>17</v>
      </c>
      <c r="F39" s="12">
        <f t="shared" si="2"/>
        <v>18.8</v>
      </c>
      <c r="G39" s="61"/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3.5</v>
      </c>
      <c r="F40" s="12">
        <f t="shared" si="2"/>
        <v>3.5</v>
      </c>
      <c r="G40" s="61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0.47777777777777775</v>
      </c>
      <c r="E41" s="45">
        <f>AVERAGE(E32:E40)</f>
        <v>4.7111111111111112</v>
      </c>
      <c r="F41" s="45">
        <f>AVERAGE(F32:F40)</f>
        <v>5.1888888888888891</v>
      </c>
      <c r="G41" s="38"/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0.13636363636363635</v>
      </c>
      <c r="E42" s="48">
        <f>AVERAGE(E4:E11,E13:E23,E25:E26,E28:E30,E32:E40)</f>
        <v>5.9727272727272727</v>
      </c>
      <c r="F42" s="48">
        <f>AVERAGE(F4:F11,F13:F23,F25:F26,F28:F30,F32:F40)</f>
        <v>6.1090909090909093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D20" sqref="D20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3" t="s">
        <v>114</v>
      </c>
      <c r="B1" s="123"/>
      <c r="C1" s="123"/>
      <c r="D1" s="123"/>
      <c r="E1" s="123"/>
      <c r="F1" s="123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0.5</v>
      </c>
      <c r="C4" s="12">
        <v>0</v>
      </c>
      <c r="D4" s="12">
        <v>0</v>
      </c>
      <c r="E4" s="12">
        <v>0</v>
      </c>
      <c r="F4" s="12">
        <f t="shared" ref="F4:F11" si="0">B4+C4+D4+E4</f>
        <v>0.5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1</v>
      </c>
      <c r="C5" s="12">
        <v>0</v>
      </c>
      <c r="D5" s="12">
        <v>0</v>
      </c>
      <c r="E5" s="12">
        <v>0</v>
      </c>
      <c r="F5" s="12">
        <f t="shared" si="0"/>
        <v>1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0.4</v>
      </c>
      <c r="C6" s="12">
        <v>0</v>
      </c>
      <c r="D6" s="12">
        <v>0</v>
      </c>
      <c r="E6" s="12">
        <v>0</v>
      </c>
      <c r="F6" s="12">
        <f t="shared" si="0"/>
        <v>0.4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1.2</v>
      </c>
      <c r="C8" s="12">
        <v>0</v>
      </c>
      <c r="D8" s="12">
        <v>0</v>
      </c>
      <c r="E8" s="12">
        <v>0</v>
      </c>
      <c r="F8" s="12">
        <f t="shared" si="0"/>
        <v>1.2</v>
      </c>
      <c r="I8" s="39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1.1000000000000001</v>
      </c>
      <c r="C9" s="12">
        <v>0</v>
      </c>
      <c r="D9" s="12">
        <v>0</v>
      </c>
      <c r="E9" s="12">
        <v>0</v>
      </c>
      <c r="F9" s="12">
        <f t="shared" si="0"/>
        <v>1.1000000000000001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0.6</v>
      </c>
      <c r="C10" s="12">
        <v>0</v>
      </c>
      <c r="D10" s="12">
        <v>0</v>
      </c>
      <c r="E10" s="12">
        <v>0</v>
      </c>
      <c r="F10" s="12">
        <f t="shared" si="0"/>
        <v>0.6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0.5</v>
      </c>
      <c r="C11" s="12">
        <v>0</v>
      </c>
      <c r="D11" s="12">
        <v>0</v>
      </c>
      <c r="E11" s="87">
        <v>0</v>
      </c>
      <c r="F11" s="12">
        <f t="shared" si="0"/>
        <v>0.5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0.6875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0.6875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1.2</v>
      </c>
      <c r="C13" s="12">
        <v>0</v>
      </c>
      <c r="D13" s="12">
        <v>2.2000000000000002</v>
      </c>
      <c r="E13" s="12">
        <v>0</v>
      </c>
      <c r="F13" s="12">
        <f t="shared" ref="F13:F23" si="1">B13+C13+D13+E13</f>
        <v>3.4000000000000004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0.5</v>
      </c>
      <c r="C14" s="12">
        <v>0</v>
      </c>
      <c r="D14" s="118">
        <v>0.1</v>
      </c>
      <c r="E14" s="12">
        <v>0</v>
      </c>
      <c r="F14" s="12">
        <f t="shared" si="1"/>
        <v>0.6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5.4</v>
      </c>
      <c r="E15" s="12">
        <v>0</v>
      </c>
      <c r="F15" s="12">
        <f t="shared" si="1"/>
        <v>5.4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18">
        <v>6.4</v>
      </c>
      <c r="E16" s="12">
        <v>0</v>
      </c>
      <c r="F16" s="12">
        <f t="shared" si="1"/>
        <v>6.4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18">
        <v>0.2</v>
      </c>
      <c r="E20" s="12">
        <v>0</v>
      </c>
      <c r="F20" s="12">
        <f t="shared" si="1"/>
        <v>0.2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8.5</v>
      </c>
      <c r="E21" s="12">
        <v>0</v>
      </c>
      <c r="F21" s="12">
        <f t="shared" si="1"/>
        <v>8.5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0.1</v>
      </c>
      <c r="C22" s="12">
        <v>0</v>
      </c>
      <c r="D22" s="118">
        <v>6.7</v>
      </c>
      <c r="E22" s="12">
        <v>0</v>
      </c>
      <c r="F22" s="12">
        <f t="shared" si="1"/>
        <v>6.8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18">
        <v>2.2000000000000002</v>
      </c>
      <c r="E23" s="12">
        <v>0</v>
      </c>
      <c r="F23" s="12">
        <f t="shared" si="1"/>
        <v>2.2000000000000002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0.16363636363636364</v>
      </c>
      <c r="C24" s="45">
        <f>AVERAGE(C13:C23)</f>
        <v>0</v>
      </c>
      <c r="D24" s="45">
        <f>AVERAGE(D13:D23)</f>
        <v>2.8818181818181818</v>
      </c>
      <c r="E24" s="45">
        <f>AVERAGE(E13:E23)</f>
        <v>0</v>
      </c>
      <c r="F24" s="45">
        <f>AVERAGE(F13:F23)</f>
        <v>3.0454545454545454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0.2</v>
      </c>
      <c r="C25" s="12">
        <v>0</v>
      </c>
      <c r="D25" s="12">
        <v>0</v>
      </c>
      <c r="E25" s="12">
        <v>0</v>
      </c>
      <c r="F25" s="12">
        <f>B25+C25+D25+E25</f>
        <v>0.2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0.3</v>
      </c>
      <c r="C26" s="12">
        <v>0</v>
      </c>
      <c r="D26" s="12">
        <v>0</v>
      </c>
      <c r="E26" s="12">
        <v>0</v>
      </c>
      <c r="F26" s="12">
        <f>B26+C26+D26+E26</f>
        <v>0.3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0.25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0.25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0.5</v>
      </c>
      <c r="C28" s="12">
        <v>0</v>
      </c>
      <c r="D28" s="12">
        <v>0</v>
      </c>
      <c r="E28" s="12">
        <v>0</v>
      </c>
      <c r="F28" s="12">
        <f>B28+C28+D28+E28</f>
        <v>0.5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1</v>
      </c>
      <c r="C29" s="12">
        <v>0</v>
      </c>
      <c r="D29" s="12">
        <v>0</v>
      </c>
      <c r="E29" s="12">
        <v>0</v>
      </c>
      <c r="F29" s="12">
        <f>B29+C29+D29+E29</f>
        <v>1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0.5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0.5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18">
        <v>0.2</v>
      </c>
      <c r="E32" s="12">
        <v>0</v>
      </c>
      <c r="F32" s="12">
        <f t="shared" ref="F32:F40" si="2">B32+C32+D32+E32</f>
        <v>0.2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4.8</v>
      </c>
      <c r="C33" s="12">
        <v>0</v>
      </c>
      <c r="D33" s="118">
        <v>0.2</v>
      </c>
      <c r="E33" s="12">
        <v>0</v>
      </c>
      <c r="F33" s="12">
        <f t="shared" si="2"/>
        <v>5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0.5</v>
      </c>
      <c r="C34" s="12">
        <v>0</v>
      </c>
      <c r="D34" s="12">
        <v>0</v>
      </c>
      <c r="E34" s="12">
        <v>0</v>
      </c>
      <c r="F34" s="12">
        <f t="shared" si="2"/>
        <v>0.5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1.1000000000000001</v>
      </c>
      <c r="E35" s="12">
        <v>0</v>
      </c>
      <c r="F35" s="12">
        <f t="shared" si="2"/>
        <v>1.1000000000000001</v>
      </c>
    </row>
    <row r="36" spans="1:18" x14ac:dyDescent="0.2">
      <c r="A36" s="16" t="s">
        <v>33</v>
      </c>
      <c r="B36" s="12">
        <v>0</v>
      </c>
      <c r="C36" s="12">
        <v>0</v>
      </c>
      <c r="D36" s="118">
        <v>1.6</v>
      </c>
      <c r="E36" s="12">
        <v>0</v>
      </c>
      <c r="F36" s="12">
        <f t="shared" si="2"/>
        <v>1.6</v>
      </c>
    </row>
    <row r="37" spans="1:18" x14ac:dyDescent="0.2">
      <c r="A37" s="16" t="s">
        <v>34</v>
      </c>
      <c r="B37" s="12">
        <v>3.3</v>
      </c>
      <c r="C37" s="12">
        <v>0</v>
      </c>
      <c r="D37" s="12">
        <v>0</v>
      </c>
      <c r="E37" s="12">
        <v>0</v>
      </c>
      <c r="F37" s="12">
        <f t="shared" si="2"/>
        <v>3.3</v>
      </c>
    </row>
    <row r="38" spans="1:18" x14ac:dyDescent="0.2">
      <c r="A38" s="16" t="s">
        <v>35</v>
      </c>
      <c r="B38" s="12">
        <v>3.7</v>
      </c>
      <c r="C38" s="12">
        <v>0</v>
      </c>
      <c r="D38" s="12">
        <v>0</v>
      </c>
      <c r="E38" s="12">
        <v>0</v>
      </c>
      <c r="F38" s="12">
        <f t="shared" si="2"/>
        <v>3.7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118">
        <v>2.8</v>
      </c>
      <c r="E40" s="12">
        <v>0</v>
      </c>
      <c r="F40" s="12">
        <f t="shared" si="2"/>
        <v>2.8</v>
      </c>
    </row>
    <row r="41" spans="1:18" x14ac:dyDescent="0.2">
      <c r="A41" s="43" t="s">
        <v>37</v>
      </c>
      <c r="B41" s="45">
        <f>AVERAGE(B32:B40)</f>
        <v>1.3666666666666667</v>
      </c>
      <c r="C41" s="45">
        <f>AVERAGE(C32:C40)</f>
        <v>0</v>
      </c>
      <c r="D41" s="45">
        <f>AVERAGE(D32:D40)</f>
        <v>0.65555555555555556</v>
      </c>
      <c r="E41" s="45">
        <f>AVERAGE(E32:E40)</f>
        <v>0</v>
      </c>
      <c r="F41" s="45">
        <f>AVERAGE(F32:F40)</f>
        <v>2.0222222222222221</v>
      </c>
    </row>
    <row r="42" spans="1:18" x14ac:dyDescent="0.2">
      <c r="A42" s="47" t="s">
        <v>38</v>
      </c>
      <c r="B42" s="48">
        <f>AVERAGE(B4:B11,B13:B23,B25:B26,B28:B30,B32:B40)</f>
        <v>0.65454545454545454</v>
      </c>
      <c r="C42" s="48">
        <f>AVERAGE(C4:C11,C13:C23,C25:C26,C28:C30,C32:C40)</f>
        <v>0</v>
      </c>
      <c r="D42" s="48">
        <f>AVERAGE(D4:D11,D13:D23,D25:D26,D28:D30,D32:D40)</f>
        <v>1.1393939393939394</v>
      </c>
      <c r="E42" s="48">
        <f>AVERAGE(E4:E11,E13:E23,E25:E26,E28:E30,E32:E40)</f>
        <v>0</v>
      </c>
      <c r="F42" s="48">
        <f>AVERAGE(F4:F11,F13:F23,F25:F26,F28:F30,F32:F40)</f>
        <v>1.7939393939393939</v>
      </c>
    </row>
  </sheetData>
  <protectedRanges>
    <protectedRange sqref="B4:E11 C25:D26 C28:D30 B13:E23 B32:E40" name="Intervalo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7" max="7" width="9.140625" style="67"/>
  </cols>
  <sheetData>
    <row r="1" spans="1:19" s="5" customFormat="1" ht="15.75" x14ac:dyDescent="0.25">
      <c r="A1" s="123" t="s">
        <v>115</v>
      </c>
      <c r="B1" s="123"/>
      <c r="C1" s="123"/>
      <c r="D1" s="123"/>
      <c r="E1" s="123"/>
      <c r="F1" s="123"/>
      <c r="G1" s="66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3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1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3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3"/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74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3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3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1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3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3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5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3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3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3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3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3"/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71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3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3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v>0</v>
      </c>
      <c r="F27" s="45">
        <f>AVERAGE(F25:F26)</f>
        <v>0</v>
      </c>
      <c r="G27" s="73"/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3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3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3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73"/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3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3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3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3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3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6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3"/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8"/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8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3" t="s">
        <v>98</v>
      </c>
      <c r="B1" s="123"/>
      <c r="C1" s="123"/>
      <c r="D1" s="123"/>
      <c r="E1" s="123"/>
      <c r="F1" s="123"/>
    </row>
    <row r="2" spans="1:18" x14ac:dyDescent="0.2">
      <c r="F2" s="38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38"/>
      <c r="H3" s="38"/>
      <c r="I3" s="38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9"/>
      <c r="H4" s="38"/>
      <c r="I4" s="38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9"/>
      <c r="H5" s="38"/>
      <c r="I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1"/>
      <c r="H6" s="38"/>
      <c r="I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9"/>
      <c r="H7" s="38"/>
      <c r="I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9"/>
      <c r="H8" s="38"/>
      <c r="I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9"/>
      <c r="H9" s="38"/>
      <c r="I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9"/>
      <c r="H10" s="38"/>
      <c r="I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9"/>
      <c r="H11" s="38"/>
      <c r="I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38"/>
      <c r="H12" s="38"/>
      <c r="I12" s="38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9"/>
      <c r="H13" s="38"/>
      <c r="I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9"/>
      <c r="H14" s="38"/>
      <c r="I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9"/>
      <c r="H15" s="38"/>
      <c r="I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9"/>
      <c r="H16" s="38"/>
      <c r="I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9"/>
      <c r="H17" s="38"/>
      <c r="I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9"/>
      <c r="H18" s="38"/>
      <c r="I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9"/>
      <c r="H19" s="38"/>
      <c r="I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9"/>
      <c r="H20" s="38"/>
      <c r="I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9"/>
      <c r="H21" s="38"/>
      <c r="I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9"/>
      <c r="H22" s="38"/>
      <c r="I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9"/>
      <c r="H23" s="38"/>
      <c r="I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9"/>
      <c r="H24" s="38"/>
      <c r="I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9"/>
      <c r="H25" s="38"/>
      <c r="I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9"/>
      <c r="H26" s="38"/>
      <c r="I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9"/>
      <c r="H27" s="38"/>
      <c r="I27" s="38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9"/>
      <c r="H28" s="38"/>
      <c r="I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9"/>
      <c r="H29" s="38"/>
      <c r="I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9"/>
      <c r="H30" s="38"/>
      <c r="I30" s="38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9"/>
      <c r="H31" s="38"/>
      <c r="I31" s="38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9"/>
      <c r="H32" s="38"/>
      <c r="I32" s="38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9"/>
      <c r="H33" s="38"/>
      <c r="I33" s="38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9"/>
      <c r="H34" s="38"/>
      <c r="I34" s="38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9"/>
      <c r="H35" s="38"/>
      <c r="I35" s="38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9"/>
      <c r="H36" s="38"/>
      <c r="I36" s="38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9"/>
      <c r="H37" s="38"/>
      <c r="I37" s="38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9"/>
      <c r="H38" s="38"/>
      <c r="I38" s="38"/>
    </row>
    <row r="39" spans="1:18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9"/>
      <c r="H39" s="38"/>
      <c r="I39" s="38"/>
    </row>
    <row r="40" spans="1:18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9"/>
      <c r="H40" s="38"/>
      <c r="I40" s="38"/>
    </row>
    <row r="41" spans="1:18" s="6" customFormat="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9"/>
      <c r="H41" s="38"/>
      <c r="I41" s="61"/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  <c r="G42" s="39"/>
    </row>
    <row r="43" spans="1:18" x14ac:dyDescent="0.2">
      <c r="A43" s="49"/>
    </row>
    <row r="44" spans="1:18" x14ac:dyDescent="0.2">
      <c r="A44" s="34"/>
      <c r="B44" s="36"/>
      <c r="C44" s="36"/>
      <c r="D44" s="36"/>
      <c r="E44" s="36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3" t="s">
        <v>116</v>
      </c>
      <c r="B1" s="123"/>
      <c r="C1" s="123"/>
      <c r="D1" s="123"/>
      <c r="E1" s="123"/>
      <c r="F1" s="123"/>
    </row>
    <row r="2" spans="1:18" x14ac:dyDescent="0.2">
      <c r="A2" s="50"/>
      <c r="B2" s="6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7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25:B26 B4:E11 B13:E23 B28:E30 B32:E40" name="Intervalo1_1" securityDescriptor="O:WDG:WDD:(A;;CC;;;WD)"/>
    <protectedRange sqref="C25:C26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3" t="s">
        <v>117</v>
      </c>
      <c r="B1" s="123"/>
      <c r="C1" s="123"/>
      <c r="D1" s="123"/>
      <c r="E1" s="123"/>
      <c r="F1" s="123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v>0</v>
      </c>
      <c r="E12" s="44"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v>0</v>
      </c>
      <c r="E24" s="45"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v>0</v>
      </c>
      <c r="E27" s="44"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v>0</v>
      </c>
      <c r="E31" s="44"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3" t="s">
        <v>118</v>
      </c>
      <c r="B1" s="123"/>
      <c r="C1" s="123"/>
      <c r="D1" s="123"/>
      <c r="E1" s="123"/>
      <c r="F1" s="123"/>
      <c r="H1" s="53"/>
      <c r="L1" s="53"/>
      <c r="M1" s="53"/>
      <c r="N1" s="53"/>
      <c r="O1" s="53"/>
      <c r="P1" s="53"/>
      <c r="Q1" s="53"/>
      <c r="R1" s="53"/>
      <c r="S1" s="53"/>
    </row>
    <row r="2" spans="1:19" x14ac:dyDescent="0.2">
      <c r="A2" s="50"/>
      <c r="B2" s="6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I4" s="39"/>
      <c r="J4" s="46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I17" s="39"/>
      <c r="J17" s="6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1"/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3" t="s">
        <v>119</v>
      </c>
      <c r="B1" s="123"/>
      <c r="C1" s="123"/>
      <c r="D1" s="123"/>
      <c r="E1" s="123"/>
      <c r="F1" s="123"/>
    </row>
    <row r="2" spans="1:18" x14ac:dyDescent="0.2">
      <c r="A2" s="50"/>
      <c r="B2" s="6"/>
      <c r="J2" s="39"/>
      <c r="K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64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6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7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Normal="74"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3" t="s">
        <v>120</v>
      </c>
      <c r="B1" s="123"/>
      <c r="C1" s="123"/>
      <c r="D1" s="123"/>
      <c r="E1" s="123"/>
      <c r="F1" s="123"/>
    </row>
    <row r="2" spans="1:15" x14ac:dyDescent="0.2">
      <c r="A2" s="50"/>
      <c r="B2" s="6"/>
      <c r="J2" s="54"/>
      <c r="K2" s="54"/>
      <c r="L2" s="54"/>
      <c r="M2" s="54"/>
      <c r="N2" s="54"/>
      <c r="O2" s="54"/>
    </row>
    <row r="3" spans="1:1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54"/>
      <c r="K3" s="36"/>
      <c r="L3" s="36"/>
      <c r="M3" s="36"/>
      <c r="N3" s="36"/>
      <c r="O3" s="54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t="s">
        <v>50</v>
      </c>
    </row>
    <row r="25" spans="1: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</row>
    <row r="28" spans="1: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</row>
    <row r="32" spans="1:7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6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74"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3" t="s">
        <v>121</v>
      </c>
      <c r="B1" s="123"/>
      <c r="C1" s="123"/>
      <c r="D1" s="123"/>
      <c r="E1" s="123"/>
      <c r="F1" s="123"/>
    </row>
    <row r="2" spans="1:19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2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2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3" t="s">
        <v>122</v>
      </c>
      <c r="B1" s="123"/>
      <c r="C1" s="123"/>
      <c r="D1" s="123"/>
      <c r="E1" s="123"/>
      <c r="F1" s="123"/>
    </row>
    <row r="2" spans="1:17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</row>
    <row r="4" spans="1:17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</row>
    <row r="5" spans="1:17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</row>
    <row r="6" spans="1:17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</row>
    <row r="7" spans="1:17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</row>
    <row r="8" spans="1:17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</row>
    <row r="9" spans="1:17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</row>
    <row r="10" spans="1:17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</row>
    <row r="11" spans="1:17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</row>
    <row r="12" spans="1:17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</row>
    <row r="13" spans="1:17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</row>
    <row r="14" spans="1:17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</row>
    <row r="15" spans="1:17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</row>
    <row r="16" spans="1:17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</row>
    <row r="17" spans="1:1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</row>
    <row r="18" spans="1:1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</row>
    <row r="19" spans="1:1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</row>
    <row r="20" spans="1:1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</row>
    <row r="21" spans="1:1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</row>
    <row r="22" spans="1:1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</row>
    <row r="23" spans="1:1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</row>
    <row r="24" spans="1:17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</row>
    <row r="25" spans="1:1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</row>
    <row r="26" spans="1:1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</row>
    <row r="27" spans="1:17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79"/>
      <c r="L27" s="42"/>
      <c r="M27" s="42"/>
      <c r="N27" s="42"/>
      <c r="O27" s="39"/>
      <c r="P27" s="39"/>
      <c r="Q27" s="39"/>
    </row>
    <row r="28" spans="1:1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</row>
    <row r="29" spans="1:1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</row>
    <row r="30" spans="1:1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</row>
    <row r="31" spans="1:17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</row>
    <row r="32" spans="1:17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5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  <row r="44" spans="1:18" x14ac:dyDescent="0.2">
      <c r="G44" s="5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F25" sqref="F25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3" t="s">
        <v>123</v>
      </c>
      <c r="B1" s="123"/>
      <c r="C1" s="123"/>
      <c r="D1" s="123"/>
      <c r="E1" s="123"/>
      <c r="F1" s="12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5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70"/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5" x14ac:dyDescent="0.2">
      <c r="A4" s="16" t="s">
        <v>3</v>
      </c>
      <c r="B4" s="12">
        <v>0</v>
      </c>
      <c r="C4" s="12">
        <v>2.5</v>
      </c>
      <c r="D4" s="118">
        <v>7.6</v>
      </c>
      <c r="E4" s="12">
        <v>0</v>
      </c>
      <c r="F4" s="12">
        <f t="shared" ref="F4:F11" si="0">B4+C4+D4+E4</f>
        <v>10.1</v>
      </c>
      <c r="G4" s="71"/>
      <c r="H4" s="61"/>
      <c r="I4" s="38"/>
      <c r="J4" s="39"/>
      <c r="K4" s="39"/>
      <c r="L4" s="42"/>
      <c r="M4" s="42"/>
      <c r="N4" s="42"/>
      <c r="O4" s="42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5" x14ac:dyDescent="0.2">
      <c r="A5" s="16" t="s">
        <v>4</v>
      </c>
      <c r="B5" s="12">
        <v>0</v>
      </c>
      <c r="C5" s="12">
        <v>2.2000000000000002</v>
      </c>
      <c r="D5" s="118">
        <v>1</v>
      </c>
      <c r="E5" s="12">
        <v>2.2000000000000002</v>
      </c>
      <c r="F5" s="12">
        <f t="shared" si="0"/>
        <v>5.4</v>
      </c>
      <c r="G5" s="71"/>
      <c r="H5" s="61"/>
      <c r="I5" s="38"/>
      <c r="J5" s="39"/>
      <c r="K5" s="39"/>
      <c r="L5" s="42"/>
      <c r="M5" s="42"/>
      <c r="N5" s="42"/>
      <c r="O5" s="42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5" s="1" customFormat="1" x14ac:dyDescent="0.2">
      <c r="A6" s="16" t="s">
        <v>5</v>
      </c>
      <c r="B6" s="12">
        <v>0</v>
      </c>
      <c r="C6" s="12">
        <v>0.3</v>
      </c>
      <c r="D6" s="12">
        <v>1.1000000000000001</v>
      </c>
      <c r="E6" s="12">
        <v>0.5</v>
      </c>
      <c r="F6" s="12">
        <f t="shared" si="0"/>
        <v>1.9000000000000001</v>
      </c>
      <c r="G6" s="62"/>
      <c r="H6" s="61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5" x14ac:dyDescent="0.2">
      <c r="A7" s="16" t="s">
        <v>6</v>
      </c>
      <c r="B7" s="12">
        <v>0</v>
      </c>
      <c r="C7" s="12">
        <v>0.4</v>
      </c>
      <c r="D7" s="12">
        <v>1.8</v>
      </c>
      <c r="E7" s="12">
        <v>0.8</v>
      </c>
      <c r="F7" s="12">
        <f t="shared" si="0"/>
        <v>3</v>
      </c>
      <c r="G7" s="38"/>
      <c r="H7" s="61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1:25" x14ac:dyDescent="0.2">
      <c r="A8" s="16" t="s">
        <v>7</v>
      </c>
      <c r="B8" s="12">
        <v>0</v>
      </c>
      <c r="C8" s="12">
        <v>4</v>
      </c>
      <c r="D8" s="12">
        <v>3</v>
      </c>
      <c r="E8" s="12">
        <v>1</v>
      </c>
      <c r="F8" s="12">
        <f t="shared" si="0"/>
        <v>8</v>
      </c>
      <c r="G8" s="38"/>
      <c r="H8" s="61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1:25" x14ac:dyDescent="0.2">
      <c r="A9" s="16" t="s">
        <v>8</v>
      </c>
      <c r="B9" s="12">
        <v>0</v>
      </c>
      <c r="C9" s="12">
        <v>2.8</v>
      </c>
      <c r="D9" s="12">
        <v>0</v>
      </c>
      <c r="E9" s="118">
        <v>7.6</v>
      </c>
      <c r="F9" s="12">
        <f t="shared" si="0"/>
        <v>10.399999999999999</v>
      </c>
      <c r="G9" s="38"/>
      <c r="H9" s="61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25" x14ac:dyDescent="0.2">
      <c r="A10" s="16" t="s">
        <v>9</v>
      </c>
      <c r="B10" s="12">
        <v>0</v>
      </c>
      <c r="C10" s="12">
        <v>0.9</v>
      </c>
      <c r="D10" s="12">
        <v>1.6</v>
      </c>
      <c r="E10" s="12">
        <v>0.7</v>
      </c>
      <c r="F10" s="12">
        <f t="shared" si="0"/>
        <v>3.2</v>
      </c>
      <c r="G10" s="38"/>
      <c r="H10" s="61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1:25" x14ac:dyDescent="0.2">
      <c r="A11" s="22" t="s">
        <v>49</v>
      </c>
      <c r="B11" s="12">
        <v>0</v>
      </c>
      <c r="C11" s="12">
        <v>2.8</v>
      </c>
      <c r="D11" s="12">
        <v>3.3</v>
      </c>
      <c r="E11" s="12">
        <v>1.2</v>
      </c>
      <c r="F11" s="12">
        <f t="shared" si="0"/>
        <v>7.3</v>
      </c>
      <c r="G11" s="38"/>
      <c r="H11" s="61"/>
      <c r="I11" s="39"/>
      <c r="J11" s="39"/>
      <c r="K11" s="42"/>
      <c r="L11" s="64"/>
      <c r="M11" s="64"/>
      <c r="N11" s="42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5" x14ac:dyDescent="0.2">
      <c r="A12" s="43" t="s">
        <v>10</v>
      </c>
      <c r="B12" s="44">
        <f>AVERAGE(B4:B11)</f>
        <v>0</v>
      </c>
      <c r="C12" s="44">
        <f>AVERAGE(C4:C11)</f>
        <v>1.9874999999999998</v>
      </c>
      <c r="D12" s="44">
        <v>0.83749999999999991</v>
      </c>
      <c r="E12" s="44">
        <f>AVERAGE(E4:E11)</f>
        <v>1.7499999999999998</v>
      </c>
      <c r="F12" s="44">
        <f>AVERAGE(F4:F11)</f>
        <v>6.1624999999999996</v>
      </c>
      <c r="G12" s="63"/>
      <c r="H12" s="6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pans="1:25" x14ac:dyDescent="0.2">
      <c r="A13" s="16" t="s">
        <v>11</v>
      </c>
      <c r="B13" s="12">
        <v>0</v>
      </c>
      <c r="C13" s="12">
        <v>0</v>
      </c>
      <c r="D13" s="12">
        <v>8</v>
      </c>
      <c r="E13" s="12">
        <v>0</v>
      </c>
      <c r="F13" s="12">
        <f t="shared" ref="F13:F23" si="1">B13+C13+D13+E13</f>
        <v>8</v>
      </c>
      <c r="G13" s="38"/>
      <c r="H13" s="61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  <c r="V13" s="39"/>
      <c r="W13" s="39"/>
      <c r="X13" s="39"/>
    </row>
    <row r="14" spans="1:25" x14ac:dyDescent="0.2">
      <c r="A14" s="16" t="s">
        <v>12</v>
      </c>
      <c r="B14" s="12">
        <v>0</v>
      </c>
      <c r="C14" s="12">
        <v>0</v>
      </c>
      <c r="D14" s="12">
        <v>1.4</v>
      </c>
      <c r="E14" s="12">
        <v>0.2</v>
      </c>
      <c r="F14" s="12">
        <f t="shared" si="1"/>
        <v>1.5999999999999999</v>
      </c>
      <c r="G14" s="38"/>
      <c r="H14" s="61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  <c r="V14" s="39"/>
      <c r="W14" s="39"/>
      <c r="X14" s="39"/>
    </row>
    <row r="15" spans="1:25" x14ac:dyDescent="0.2">
      <c r="A15" s="16" t="s">
        <v>13</v>
      </c>
      <c r="B15" s="12">
        <v>0</v>
      </c>
      <c r="C15" s="12">
        <v>0.2</v>
      </c>
      <c r="D15" s="12">
        <v>3.7</v>
      </c>
      <c r="E15" s="12">
        <v>0</v>
      </c>
      <c r="F15" s="12">
        <f t="shared" si="1"/>
        <v>3.9000000000000004</v>
      </c>
      <c r="G15" s="38"/>
      <c r="H15" s="61"/>
      <c r="I15" s="39"/>
      <c r="J15" s="39"/>
      <c r="K15" s="42"/>
      <c r="L15" s="64"/>
      <c r="M15" s="64"/>
      <c r="N15" s="42"/>
      <c r="O15" s="39"/>
      <c r="P15" s="39"/>
      <c r="Q15" s="39"/>
      <c r="R15" s="39"/>
      <c r="S15" s="39"/>
      <c r="T15" s="39"/>
      <c r="U15" s="39"/>
      <c r="V15" s="39"/>
      <c r="W15" s="39"/>
      <c r="X15" s="39"/>
    </row>
    <row r="16" spans="1:25" x14ac:dyDescent="0.2">
      <c r="A16" s="16" t="s">
        <v>14</v>
      </c>
      <c r="B16" s="12">
        <v>0</v>
      </c>
      <c r="C16" s="12">
        <v>0.2</v>
      </c>
      <c r="D16" s="118">
        <v>3.4</v>
      </c>
      <c r="E16" s="12">
        <v>0</v>
      </c>
      <c r="F16" s="12">
        <f t="shared" si="1"/>
        <v>3.6</v>
      </c>
      <c r="G16" s="38"/>
      <c r="H16" s="86"/>
      <c r="I16" s="86"/>
      <c r="J16" s="86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4" x14ac:dyDescent="0.2">
      <c r="A17" s="16" t="s">
        <v>15</v>
      </c>
      <c r="B17" s="12">
        <v>0</v>
      </c>
      <c r="C17" s="12">
        <v>0.2</v>
      </c>
      <c r="D17" s="12">
        <v>0.5</v>
      </c>
      <c r="E17" s="12">
        <v>0.6</v>
      </c>
      <c r="F17" s="12">
        <f t="shared" si="1"/>
        <v>1.2999999999999998</v>
      </c>
      <c r="G17" s="38"/>
      <c r="H17" s="61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spans="1:24" x14ac:dyDescent="0.2">
      <c r="A18" s="16" t="s">
        <v>16</v>
      </c>
      <c r="B18" s="12">
        <v>0</v>
      </c>
      <c r="C18" s="12">
        <v>0.4</v>
      </c>
      <c r="D18" s="12">
        <v>6.8</v>
      </c>
      <c r="E18" s="12">
        <v>0</v>
      </c>
      <c r="F18" s="12">
        <f t="shared" si="1"/>
        <v>7.2</v>
      </c>
      <c r="G18" s="38"/>
      <c r="H18" s="61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24" x14ac:dyDescent="0.2">
      <c r="A19" s="16" t="s">
        <v>17</v>
      </c>
      <c r="B19" s="12">
        <v>0</v>
      </c>
      <c r="C19" s="12">
        <v>0</v>
      </c>
      <c r="D19" s="12">
        <v>1</v>
      </c>
      <c r="E19" s="12">
        <v>0</v>
      </c>
      <c r="F19" s="12">
        <f t="shared" si="1"/>
        <v>1</v>
      </c>
      <c r="G19" s="38"/>
      <c r="H19" s="61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spans="1:24" x14ac:dyDescent="0.2">
      <c r="A20" s="16" t="s">
        <v>18</v>
      </c>
      <c r="B20" s="12">
        <v>0</v>
      </c>
      <c r="C20" s="12">
        <v>0</v>
      </c>
      <c r="D20" s="12">
        <v>8.9</v>
      </c>
      <c r="E20" s="12">
        <v>0</v>
      </c>
      <c r="F20" s="12">
        <f t="shared" si="1"/>
        <v>8.9</v>
      </c>
      <c r="G20" s="38"/>
      <c r="H20" s="61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1" spans="1:24" x14ac:dyDescent="0.2">
      <c r="A21" s="16" t="s">
        <v>19</v>
      </c>
      <c r="B21" s="12">
        <v>0</v>
      </c>
      <c r="C21" s="120">
        <v>0.2</v>
      </c>
      <c r="D21" s="120">
        <v>1.4</v>
      </c>
      <c r="E21" s="120">
        <v>0</v>
      </c>
      <c r="F21" s="12">
        <f t="shared" si="1"/>
        <v>1.5999999999999999</v>
      </c>
      <c r="G21" s="38"/>
      <c r="H21" s="61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spans="1:24" x14ac:dyDescent="0.2">
      <c r="A22" s="20" t="s">
        <v>20</v>
      </c>
      <c r="B22" s="12">
        <v>0</v>
      </c>
      <c r="C22" s="12">
        <v>0.4</v>
      </c>
      <c r="D22" s="118">
        <v>2.4</v>
      </c>
      <c r="E22" s="12">
        <v>0</v>
      </c>
      <c r="F22" s="12">
        <f t="shared" si="1"/>
        <v>2.8</v>
      </c>
      <c r="G22" s="38"/>
      <c r="H22" s="61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spans="1:24" x14ac:dyDescent="0.2">
      <c r="A23" s="20" t="s">
        <v>21</v>
      </c>
      <c r="B23" s="12">
        <v>0</v>
      </c>
      <c r="C23" s="12">
        <v>0.4</v>
      </c>
      <c r="D23" s="12">
        <v>1.7</v>
      </c>
      <c r="E23" s="12">
        <v>0</v>
      </c>
      <c r="F23" s="12">
        <f t="shared" si="1"/>
        <v>2.1</v>
      </c>
      <c r="G23" s="38"/>
      <c r="H23" s="61"/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spans="1:24" x14ac:dyDescent="0.2">
      <c r="A24" s="43" t="s">
        <v>22</v>
      </c>
      <c r="B24" s="45">
        <f>AVERAGE(B13:B23)</f>
        <v>0</v>
      </c>
      <c r="C24" s="45">
        <f>AVERAGE(C13:C23)</f>
        <v>0.18181818181818182</v>
      </c>
      <c r="D24" s="45">
        <v>2.9090909090909096</v>
      </c>
      <c r="E24" s="45">
        <f>AVERAGE(E13:E23)</f>
        <v>7.2727272727272738E-2</v>
      </c>
      <c r="F24" s="45">
        <f>AVERAGE(F13:F23)</f>
        <v>3.8181818181818183</v>
      </c>
      <c r="G24" s="38"/>
      <c r="H24" s="61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pans="1:24" x14ac:dyDescent="0.2">
      <c r="A25" s="16" t="s">
        <v>23</v>
      </c>
      <c r="B25" s="52">
        <v>0</v>
      </c>
      <c r="C25" s="12">
        <v>0.5</v>
      </c>
      <c r="D25" s="12">
        <v>2.2999999999999998</v>
      </c>
      <c r="E25" s="12">
        <v>0.2</v>
      </c>
      <c r="F25" s="12">
        <f>B25+C25+D25+E25</f>
        <v>3</v>
      </c>
      <c r="G25" s="38"/>
      <c r="H25" s="61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1:24" x14ac:dyDescent="0.2">
      <c r="A26" s="16" t="s">
        <v>24</v>
      </c>
      <c r="B26" s="12">
        <v>0</v>
      </c>
      <c r="C26" s="12">
        <v>0.2</v>
      </c>
      <c r="D26" s="12">
        <v>2.2000000000000002</v>
      </c>
      <c r="E26" s="12">
        <v>0</v>
      </c>
      <c r="F26" s="12">
        <f>B26+C26+D26+E26</f>
        <v>2.4000000000000004</v>
      </c>
      <c r="G26" s="38"/>
      <c r="H26" s="61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1:24" x14ac:dyDescent="0.2">
      <c r="A27" s="43" t="s">
        <v>25</v>
      </c>
      <c r="B27" s="44">
        <f>AVERAGE(B25:B26)</f>
        <v>0</v>
      </c>
      <c r="C27" s="44">
        <f>AVERAGE(C25:C26)</f>
        <v>0.35</v>
      </c>
      <c r="D27" s="44">
        <v>1.1000000000000001</v>
      </c>
      <c r="E27" s="44">
        <f>AVERAGE(E25:E26)</f>
        <v>0.1</v>
      </c>
      <c r="F27" s="45">
        <f>AVERAGE(F25:F26)</f>
        <v>2.7</v>
      </c>
      <c r="G27" s="38"/>
      <c r="H27" s="61"/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1:24" x14ac:dyDescent="0.2">
      <c r="A28" s="16" t="s">
        <v>26</v>
      </c>
      <c r="B28" s="12">
        <v>0</v>
      </c>
      <c r="C28" s="12">
        <v>3.4</v>
      </c>
      <c r="D28" s="12">
        <v>2</v>
      </c>
      <c r="E28" s="12">
        <v>0</v>
      </c>
      <c r="F28" s="12">
        <f>B28+C28+D28+E28</f>
        <v>5.4</v>
      </c>
      <c r="G28" s="38"/>
      <c r="H28" s="61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4" x14ac:dyDescent="0.2">
      <c r="A29" s="16" t="s">
        <v>27</v>
      </c>
      <c r="B29" s="12">
        <v>0</v>
      </c>
      <c r="C29" s="12">
        <v>2.8</v>
      </c>
      <c r="D29" s="12">
        <v>2.4</v>
      </c>
      <c r="E29" s="12">
        <v>0.4</v>
      </c>
      <c r="F29" s="12">
        <f>B29+C29+D29+E29</f>
        <v>5.6</v>
      </c>
      <c r="G29" s="38"/>
      <c r="H29" s="61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1:24" x14ac:dyDescent="0.2">
      <c r="A30" s="16" t="s">
        <v>28</v>
      </c>
      <c r="B30" s="12">
        <v>0</v>
      </c>
      <c r="C30" s="12">
        <v>1</v>
      </c>
      <c r="D30" s="118">
        <v>1.2</v>
      </c>
      <c r="E30" s="12">
        <v>0</v>
      </c>
      <c r="F30" s="12">
        <f>B30+C30+D30+E30</f>
        <v>2.2000000000000002</v>
      </c>
      <c r="G30" s="38"/>
      <c r="H30" s="61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spans="1:24" x14ac:dyDescent="0.2">
      <c r="A31" s="43" t="s">
        <v>29</v>
      </c>
      <c r="B31" s="44">
        <f>AVERAGE(B28:B30)</f>
        <v>0</v>
      </c>
      <c r="C31" s="44">
        <f>AVERAGE(C28:C30)</f>
        <v>2.4</v>
      </c>
      <c r="D31" s="44">
        <v>1.4666666666666668</v>
      </c>
      <c r="E31" s="44">
        <f>AVERAGE(E28:E30)</f>
        <v>0.13333333333333333</v>
      </c>
      <c r="F31" s="45">
        <f>AVERAGE(F28:F30)</f>
        <v>4.3999999999999995</v>
      </c>
      <c r="G31" s="38"/>
      <c r="H31" s="61"/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1:24" x14ac:dyDescent="0.2">
      <c r="A32" s="16" t="s">
        <v>47</v>
      </c>
      <c r="B32" s="12">
        <v>0</v>
      </c>
      <c r="C32" s="12">
        <v>0.5</v>
      </c>
      <c r="D32" s="118">
        <v>2.4</v>
      </c>
      <c r="E32" s="12">
        <v>0</v>
      </c>
      <c r="F32" s="12">
        <f t="shared" ref="F32:F40" si="2">B32+C32+D32+E32</f>
        <v>2.9</v>
      </c>
      <c r="G32" s="38"/>
      <c r="H32" s="61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  <c r="V32" s="39"/>
      <c r="W32" s="39"/>
      <c r="X32" s="39"/>
    </row>
    <row r="33" spans="1:24" x14ac:dyDescent="0.2">
      <c r="A33" s="16" t="s">
        <v>30</v>
      </c>
      <c r="B33" s="12">
        <v>0</v>
      </c>
      <c r="C33" s="120">
        <v>1.6</v>
      </c>
      <c r="D33" s="120">
        <v>1.8</v>
      </c>
      <c r="E33" s="120">
        <v>5.2</v>
      </c>
      <c r="F33" s="12">
        <f t="shared" si="2"/>
        <v>8.6000000000000014</v>
      </c>
      <c r="G33" s="38"/>
      <c r="H33" s="61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  <c r="T33" s="39"/>
      <c r="U33" s="39"/>
      <c r="V33" s="39"/>
      <c r="W33" s="39"/>
      <c r="X33" s="39"/>
    </row>
    <row r="34" spans="1:24" x14ac:dyDescent="0.2">
      <c r="A34" s="16" t="s">
        <v>31</v>
      </c>
      <c r="B34" s="12">
        <v>0</v>
      </c>
      <c r="C34" s="12">
        <v>2.5</v>
      </c>
      <c r="D34" s="12">
        <v>3.5</v>
      </c>
      <c r="E34" s="12">
        <v>0.3</v>
      </c>
      <c r="F34" s="12">
        <f t="shared" si="2"/>
        <v>6.3</v>
      </c>
      <c r="G34" s="38"/>
      <c r="H34" s="61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  <c r="T34" s="39"/>
      <c r="U34" s="39"/>
      <c r="V34" s="39"/>
      <c r="W34" s="39"/>
      <c r="X34" s="39"/>
    </row>
    <row r="35" spans="1:24" x14ac:dyDescent="0.2">
      <c r="A35" s="16" t="s">
        <v>32</v>
      </c>
      <c r="B35" s="12">
        <v>0</v>
      </c>
      <c r="C35" s="12">
        <v>2.7</v>
      </c>
      <c r="D35" s="118">
        <v>2.2000000000000002</v>
      </c>
      <c r="E35" s="12">
        <v>0</v>
      </c>
      <c r="F35" s="12">
        <f t="shared" si="2"/>
        <v>4.9000000000000004</v>
      </c>
      <c r="G35" s="38"/>
      <c r="H35" s="61"/>
      <c r="I35" s="38"/>
      <c r="J35" s="38"/>
      <c r="K35" s="38"/>
      <c r="L35" s="38"/>
      <c r="M35" s="38"/>
    </row>
    <row r="36" spans="1:24" x14ac:dyDescent="0.2">
      <c r="A36" s="16" t="s">
        <v>33</v>
      </c>
      <c r="B36" s="12">
        <v>0</v>
      </c>
      <c r="C36" s="12">
        <v>1.6</v>
      </c>
      <c r="D36" s="118">
        <v>0.4</v>
      </c>
      <c r="E36" s="12">
        <v>1</v>
      </c>
      <c r="F36" s="12">
        <f t="shared" si="2"/>
        <v>3</v>
      </c>
      <c r="G36" s="38"/>
      <c r="H36" s="61"/>
      <c r="I36" s="38"/>
      <c r="J36" s="38"/>
      <c r="K36" s="38"/>
      <c r="L36" s="38"/>
      <c r="M36" s="38"/>
    </row>
    <row r="37" spans="1:24" x14ac:dyDescent="0.2">
      <c r="A37" s="16" t="s">
        <v>34</v>
      </c>
      <c r="B37" s="12">
        <v>0</v>
      </c>
      <c r="C37" s="12">
        <v>2.6</v>
      </c>
      <c r="D37" s="12">
        <v>0.2</v>
      </c>
      <c r="E37" s="12">
        <v>3.5</v>
      </c>
      <c r="F37" s="12">
        <f t="shared" si="2"/>
        <v>6.3000000000000007</v>
      </c>
      <c r="G37" s="38"/>
      <c r="H37" s="61"/>
      <c r="I37" s="38"/>
      <c r="J37" s="38"/>
      <c r="K37" s="38"/>
      <c r="L37" s="38"/>
      <c r="M37" s="38"/>
    </row>
    <row r="38" spans="1:24" x14ac:dyDescent="0.2">
      <c r="A38" s="16" t="s">
        <v>35</v>
      </c>
      <c r="B38" s="12">
        <v>0</v>
      </c>
      <c r="C38" s="12">
        <v>1.4</v>
      </c>
      <c r="D38" s="12">
        <v>1.1000000000000001</v>
      </c>
      <c r="E38" s="12">
        <v>0</v>
      </c>
      <c r="F38" s="12">
        <f t="shared" si="2"/>
        <v>2.5</v>
      </c>
      <c r="G38" s="38"/>
      <c r="H38" s="61"/>
      <c r="I38" s="38"/>
      <c r="J38" s="38"/>
      <c r="K38" s="38"/>
      <c r="L38" s="38"/>
      <c r="M38" s="38"/>
    </row>
    <row r="39" spans="1:24" s="6" customFormat="1" x14ac:dyDescent="0.2">
      <c r="A39" s="16" t="s">
        <v>46</v>
      </c>
      <c r="B39" s="12">
        <v>0</v>
      </c>
      <c r="C39" s="12">
        <v>0.6</v>
      </c>
      <c r="D39" s="12">
        <v>1.6</v>
      </c>
      <c r="E39" s="12">
        <v>4.5</v>
      </c>
      <c r="F39" s="12">
        <f t="shared" si="2"/>
        <v>6.7</v>
      </c>
      <c r="G39" s="61"/>
      <c r="H39" s="61"/>
      <c r="I39" s="61"/>
      <c r="J39" s="61"/>
      <c r="K39" s="61"/>
      <c r="L39" s="61"/>
      <c r="M39" s="61"/>
    </row>
    <row r="40" spans="1:24" s="6" customFormat="1" x14ac:dyDescent="0.2">
      <c r="A40" s="16" t="s">
        <v>90</v>
      </c>
      <c r="B40" s="12">
        <v>0</v>
      </c>
      <c r="C40" s="12">
        <v>0.8</v>
      </c>
      <c r="D40" s="12">
        <v>0.7</v>
      </c>
      <c r="E40" s="119">
        <v>2</v>
      </c>
      <c r="F40" s="12">
        <f t="shared" si="2"/>
        <v>3.5</v>
      </c>
      <c r="G40" s="61"/>
      <c r="H40" s="61"/>
      <c r="I40" s="61"/>
      <c r="J40" s="61"/>
      <c r="K40" s="61"/>
      <c r="L40" s="61"/>
      <c r="M40" s="61"/>
    </row>
    <row r="41" spans="1:24" x14ac:dyDescent="0.2">
      <c r="A41" s="43" t="s">
        <v>37</v>
      </c>
      <c r="B41" s="45">
        <f>AVERAGE(B32:B40)</f>
        <v>0</v>
      </c>
      <c r="C41" s="45">
        <f>AVERAGE(C32:C40)</f>
        <v>1.588888888888889</v>
      </c>
      <c r="D41" s="45">
        <v>0.68888888888888877</v>
      </c>
      <c r="E41" s="45">
        <f>AVERAGE(E32:E40)</f>
        <v>1.8333333333333333</v>
      </c>
      <c r="F41" s="45">
        <f>AVERAGE(F32:F40)</f>
        <v>4.9666666666666668</v>
      </c>
      <c r="G41" s="38"/>
      <c r="H41" s="38"/>
      <c r="I41" s="38"/>
      <c r="J41" s="38"/>
      <c r="K41" s="38"/>
      <c r="L41" s="38"/>
      <c r="M41" s="38"/>
    </row>
    <row r="42" spans="1:24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1.2151515151515149</v>
      </c>
      <c r="D42" s="48">
        <v>1.5606060606060608</v>
      </c>
      <c r="E42" s="48">
        <f>AVERAGE(E4:E11,E13:E23,E25:E26,E28:E30,E32:E40)</f>
        <v>0.96666666666666667</v>
      </c>
      <c r="F42" s="48">
        <f>AVERAGE(F4:F11,F13:F23,F25:F26,F28:F30,F32:F40)</f>
        <v>4.6848484848484846</v>
      </c>
    </row>
  </sheetData>
  <protectedRanges>
    <protectedRange sqref="B4:E11 B13:E23 B32:E40" name="Intervalo1_1" securityDescriptor="O:WDG:WDD:(A;;CC;;;WD)"/>
    <protectedRange sqref="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B33" sqref="B33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3" t="s">
        <v>124</v>
      </c>
      <c r="B1" s="123"/>
      <c r="C1" s="123"/>
      <c r="D1" s="123"/>
      <c r="E1" s="123"/>
      <c r="F1" s="123"/>
      <c r="J1" s="53"/>
      <c r="K1" s="53"/>
      <c r="L1" s="53"/>
      <c r="M1" s="53"/>
      <c r="N1" s="53"/>
      <c r="O1" s="53"/>
    </row>
    <row r="2" spans="1:15" x14ac:dyDescent="0.2">
      <c r="A2" s="50"/>
      <c r="B2" s="6"/>
      <c r="C2" s="6"/>
      <c r="J2" s="39"/>
      <c r="K2" s="39"/>
      <c r="L2" s="39"/>
      <c r="M2" s="39"/>
      <c r="N2" s="39"/>
      <c r="O2" s="39"/>
    </row>
    <row r="3" spans="1:1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</row>
    <row r="5" spans="1:15" x14ac:dyDescent="0.2">
      <c r="A5" s="16" t="s">
        <v>4</v>
      </c>
      <c r="B5" s="12">
        <v>2.5</v>
      </c>
      <c r="C5" s="12">
        <v>0</v>
      </c>
      <c r="D5" s="12">
        <v>0</v>
      </c>
      <c r="E5" s="12">
        <v>0</v>
      </c>
      <c r="F5" s="12">
        <f t="shared" si="0"/>
        <v>2.5</v>
      </c>
      <c r="J5" s="39"/>
      <c r="K5" s="42"/>
      <c r="L5" s="42"/>
      <c r="M5" s="42"/>
      <c r="N5" s="42"/>
      <c r="O5" s="39"/>
    </row>
    <row r="6" spans="1:15" s="1" customFormat="1" x14ac:dyDescent="0.2">
      <c r="A6" s="16" t="s">
        <v>5</v>
      </c>
      <c r="B6" s="12">
        <v>1.9</v>
      </c>
      <c r="C6" s="12">
        <v>0</v>
      </c>
      <c r="D6" s="12">
        <v>0</v>
      </c>
      <c r="E6" s="12">
        <v>0</v>
      </c>
      <c r="F6" s="12">
        <f t="shared" si="0"/>
        <v>1.9</v>
      </c>
      <c r="J6" s="31"/>
      <c r="K6" s="42"/>
      <c r="L6" s="42"/>
      <c r="M6" s="42"/>
      <c r="N6" s="42"/>
      <c r="O6" s="31"/>
    </row>
    <row r="7" spans="1:15" x14ac:dyDescent="0.2">
      <c r="A7" s="16" t="s">
        <v>6</v>
      </c>
      <c r="B7" s="12">
        <v>1</v>
      </c>
      <c r="C7" s="12">
        <v>0</v>
      </c>
      <c r="D7" s="12">
        <v>0</v>
      </c>
      <c r="E7" s="12">
        <v>0</v>
      </c>
      <c r="F7" s="12">
        <f t="shared" si="0"/>
        <v>1</v>
      </c>
      <c r="J7" s="39"/>
      <c r="K7" s="42"/>
      <c r="L7" s="42"/>
      <c r="M7" s="42"/>
      <c r="N7" s="42"/>
      <c r="O7" s="39"/>
    </row>
    <row r="8" spans="1:15" x14ac:dyDescent="0.2">
      <c r="A8" s="16" t="s">
        <v>7</v>
      </c>
      <c r="B8" s="12">
        <v>1.5</v>
      </c>
      <c r="C8" s="12">
        <v>0</v>
      </c>
      <c r="D8" s="12">
        <v>0</v>
      </c>
      <c r="E8" s="12">
        <v>0</v>
      </c>
      <c r="F8" s="12">
        <f t="shared" si="0"/>
        <v>1.5</v>
      </c>
      <c r="J8" s="39"/>
      <c r="K8" s="42"/>
      <c r="L8" s="42"/>
      <c r="M8" s="42"/>
      <c r="N8" s="42"/>
      <c r="O8" s="39"/>
    </row>
    <row r="9" spans="1:15" x14ac:dyDescent="0.2">
      <c r="A9" s="16" t="s">
        <v>8</v>
      </c>
      <c r="B9" s="12">
        <v>3.4</v>
      </c>
      <c r="C9" s="12">
        <v>0</v>
      </c>
      <c r="D9" s="12">
        <v>0</v>
      </c>
      <c r="E9" s="12">
        <v>0</v>
      </c>
      <c r="F9" s="12">
        <f t="shared" si="0"/>
        <v>3.4</v>
      </c>
      <c r="J9" s="39"/>
      <c r="K9" s="42"/>
      <c r="L9" s="42"/>
      <c r="M9" s="42"/>
      <c r="N9" s="42"/>
      <c r="O9" s="39"/>
    </row>
    <row r="10" spans="1:15" x14ac:dyDescent="0.2">
      <c r="A10" s="16" t="s">
        <v>9</v>
      </c>
      <c r="B10" s="12">
        <v>1.2</v>
      </c>
      <c r="C10" s="12">
        <v>0</v>
      </c>
      <c r="D10" s="12">
        <v>0</v>
      </c>
      <c r="E10" s="12">
        <v>0</v>
      </c>
      <c r="F10" s="12">
        <f t="shared" si="0"/>
        <v>1.2</v>
      </c>
      <c r="J10" s="39"/>
      <c r="K10" s="42"/>
      <c r="L10" s="42"/>
      <c r="M10" s="42"/>
      <c r="N10" s="42"/>
      <c r="O10" s="39"/>
    </row>
    <row r="11" spans="1:15" x14ac:dyDescent="0.2">
      <c r="A11" s="22" t="s">
        <v>49</v>
      </c>
      <c r="B11" s="12">
        <v>1.3</v>
      </c>
      <c r="C11" s="12">
        <v>0</v>
      </c>
      <c r="D11" s="12">
        <v>0</v>
      </c>
      <c r="E11" s="12">
        <v>0</v>
      </c>
      <c r="F11" s="12">
        <f t="shared" si="0"/>
        <v>1.3</v>
      </c>
      <c r="J11" s="39"/>
      <c r="K11" s="42"/>
      <c r="L11" s="42"/>
      <c r="M11" s="42"/>
      <c r="N11" s="42"/>
      <c r="O11" s="39"/>
    </row>
    <row r="12" spans="1:15" x14ac:dyDescent="0.2">
      <c r="A12" s="43" t="s">
        <v>10</v>
      </c>
      <c r="B12" s="44">
        <f>AVERAGE(B4:B11)</f>
        <v>1.6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1.6</v>
      </c>
      <c r="G12" s="51"/>
      <c r="J12" s="39"/>
      <c r="K12" s="42"/>
      <c r="L12" s="42"/>
      <c r="M12" s="42"/>
      <c r="N12" s="42"/>
      <c r="O12" s="39"/>
    </row>
    <row r="13" spans="1:15" x14ac:dyDescent="0.2">
      <c r="A13" s="16" t="s">
        <v>11</v>
      </c>
      <c r="B13" s="12">
        <v>1</v>
      </c>
      <c r="C13" s="12">
        <v>0</v>
      </c>
      <c r="D13" s="12">
        <v>0</v>
      </c>
      <c r="E13" s="12">
        <v>0</v>
      </c>
      <c r="F13" s="12">
        <f t="shared" ref="F13:F23" si="1">B13+C13+D13+E13</f>
        <v>1</v>
      </c>
      <c r="J13" s="39"/>
      <c r="K13" s="42"/>
      <c r="L13" s="42"/>
      <c r="M13" s="42"/>
      <c r="N13" s="42"/>
      <c r="O13" s="39"/>
    </row>
    <row r="14" spans="1:15" x14ac:dyDescent="0.2">
      <c r="A14" s="16" t="s">
        <v>12</v>
      </c>
      <c r="B14" s="12">
        <v>1.8</v>
      </c>
      <c r="C14" s="12">
        <v>0</v>
      </c>
      <c r="D14" s="12">
        <v>0</v>
      </c>
      <c r="E14" s="12">
        <v>0</v>
      </c>
      <c r="F14" s="12">
        <f t="shared" si="1"/>
        <v>1.8</v>
      </c>
      <c r="J14" s="39"/>
      <c r="K14" s="42"/>
      <c r="L14" s="42"/>
      <c r="M14" s="42"/>
      <c r="N14" s="42"/>
      <c r="O14" s="39"/>
    </row>
    <row r="15" spans="1:15" x14ac:dyDescent="0.2">
      <c r="A15" s="16" t="s">
        <v>13</v>
      </c>
      <c r="B15" s="12">
        <v>1.2</v>
      </c>
      <c r="C15" s="12">
        <v>0</v>
      </c>
      <c r="D15" s="12">
        <v>0</v>
      </c>
      <c r="E15" s="12">
        <v>0</v>
      </c>
      <c r="F15" s="12">
        <f t="shared" si="1"/>
        <v>1.2</v>
      </c>
      <c r="J15" s="39"/>
      <c r="K15" s="42"/>
      <c r="L15" s="42"/>
      <c r="M15" s="42"/>
      <c r="N15" s="42"/>
      <c r="O15" s="39"/>
    </row>
    <row r="16" spans="1:15" x14ac:dyDescent="0.2">
      <c r="A16" s="16" t="s">
        <v>14</v>
      </c>
      <c r="B16" s="12">
        <v>1.2</v>
      </c>
      <c r="C16" s="12">
        <v>0</v>
      </c>
      <c r="D16" s="12">
        <v>0</v>
      </c>
      <c r="E16" s="12">
        <v>0</v>
      </c>
      <c r="F16" s="12">
        <f t="shared" si="1"/>
        <v>1.2</v>
      </c>
      <c r="J16" s="39"/>
      <c r="K16" s="42"/>
      <c r="L16" s="42"/>
      <c r="M16" s="42"/>
      <c r="N16" s="42"/>
      <c r="O16" s="39"/>
    </row>
    <row r="17" spans="1:15" x14ac:dyDescent="0.2">
      <c r="A17" s="16" t="s">
        <v>15</v>
      </c>
      <c r="B17" s="12">
        <v>1.6</v>
      </c>
      <c r="C17" s="12">
        <v>0</v>
      </c>
      <c r="D17" s="12">
        <v>0</v>
      </c>
      <c r="E17" s="12">
        <v>0</v>
      </c>
      <c r="F17" s="12">
        <f t="shared" si="1"/>
        <v>1.6</v>
      </c>
      <c r="J17" s="39"/>
      <c r="K17" s="42"/>
      <c r="L17" s="42"/>
      <c r="M17" s="42"/>
      <c r="N17" s="42"/>
      <c r="O17" s="39"/>
    </row>
    <row r="18" spans="1:15" x14ac:dyDescent="0.2">
      <c r="A18" s="16" t="s">
        <v>16</v>
      </c>
      <c r="B18" s="12">
        <v>3.2</v>
      </c>
      <c r="C18" s="12">
        <v>0</v>
      </c>
      <c r="D18" s="12">
        <v>0</v>
      </c>
      <c r="E18" s="12">
        <v>0</v>
      </c>
      <c r="F18" s="12">
        <f t="shared" si="1"/>
        <v>3.2</v>
      </c>
      <c r="J18" s="39"/>
      <c r="K18" s="42"/>
      <c r="L18" s="42"/>
      <c r="M18" s="42"/>
      <c r="N18" s="42"/>
      <c r="O18" s="39"/>
    </row>
    <row r="19" spans="1:15" x14ac:dyDescent="0.2">
      <c r="A19" s="16" t="s">
        <v>17</v>
      </c>
      <c r="B19" s="12">
        <v>2.5</v>
      </c>
      <c r="C19" s="12">
        <v>0</v>
      </c>
      <c r="D19" s="12">
        <v>0</v>
      </c>
      <c r="E19" s="12">
        <v>0</v>
      </c>
      <c r="F19" s="12">
        <f t="shared" si="1"/>
        <v>2.5</v>
      </c>
      <c r="J19" s="39"/>
      <c r="K19" s="42"/>
      <c r="L19" s="42"/>
      <c r="M19" s="42"/>
      <c r="N19" s="42"/>
      <c r="O19" s="39"/>
    </row>
    <row r="20" spans="1:15" x14ac:dyDescent="0.2">
      <c r="A20" s="16" t="s">
        <v>18</v>
      </c>
      <c r="B20" s="12">
        <v>2</v>
      </c>
      <c r="C20" s="12">
        <v>0</v>
      </c>
      <c r="D20" s="12">
        <v>0</v>
      </c>
      <c r="E20" s="12">
        <v>0</v>
      </c>
      <c r="F20" s="12">
        <f t="shared" si="1"/>
        <v>2</v>
      </c>
      <c r="J20" s="39"/>
      <c r="K20" s="42"/>
      <c r="L20" s="42"/>
      <c r="M20" s="42"/>
      <c r="N20" s="42"/>
      <c r="O20" s="39"/>
    </row>
    <row r="21" spans="1:15" x14ac:dyDescent="0.2">
      <c r="A21" s="16" t="s">
        <v>19</v>
      </c>
      <c r="B21" s="12">
        <v>0.4</v>
      </c>
      <c r="C21" s="12">
        <v>0</v>
      </c>
      <c r="D21" s="12">
        <v>0</v>
      </c>
      <c r="E21" s="12">
        <v>0</v>
      </c>
      <c r="F21" s="12">
        <f t="shared" si="1"/>
        <v>0.4</v>
      </c>
      <c r="J21" s="39"/>
      <c r="K21" s="42"/>
      <c r="L21" s="42"/>
      <c r="M21" s="42"/>
      <c r="N21" s="42"/>
      <c r="O21" s="39"/>
    </row>
    <row r="22" spans="1:15" x14ac:dyDescent="0.2">
      <c r="A22" s="20" t="s">
        <v>20</v>
      </c>
      <c r="B22" s="12">
        <v>1.9</v>
      </c>
      <c r="C22" s="12">
        <v>0</v>
      </c>
      <c r="D22" s="12">
        <v>0</v>
      </c>
      <c r="E22" s="12">
        <v>0</v>
      </c>
      <c r="F22" s="12">
        <f t="shared" si="1"/>
        <v>1.9</v>
      </c>
      <c r="J22" s="39"/>
      <c r="K22" s="42"/>
      <c r="L22" s="42"/>
      <c r="M22" s="42"/>
      <c r="N22" s="42"/>
      <c r="O22" s="39"/>
    </row>
    <row r="23" spans="1:15" x14ac:dyDescent="0.2">
      <c r="A23" s="20" t="s">
        <v>21</v>
      </c>
      <c r="B23" s="12">
        <v>2</v>
      </c>
      <c r="C23" s="12">
        <v>0</v>
      </c>
      <c r="D23" s="12">
        <v>0</v>
      </c>
      <c r="E23" s="12">
        <v>0</v>
      </c>
      <c r="F23" s="12">
        <f t="shared" si="1"/>
        <v>2</v>
      </c>
      <c r="J23" s="39"/>
      <c r="K23" s="42"/>
      <c r="L23" s="42"/>
      <c r="M23" s="42"/>
      <c r="N23" s="42"/>
      <c r="O23" s="39"/>
    </row>
    <row r="24" spans="1:15" x14ac:dyDescent="0.2">
      <c r="A24" s="43" t="s">
        <v>22</v>
      </c>
      <c r="B24" s="45">
        <f>AVERAGE(B13:B23)</f>
        <v>1.7090909090909092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1.7090909090909092</v>
      </c>
      <c r="J24" s="39"/>
      <c r="K24" s="42"/>
      <c r="L24" s="42"/>
      <c r="M24" s="42"/>
      <c r="N24" s="42"/>
      <c r="O24" s="39"/>
    </row>
    <row r="25" spans="1:15" x14ac:dyDescent="0.2">
      <c r="A25" s="16" t="s">
        <v>23</v>
      </c>
      <c r="B25" s="12">
        <v>1.5</v>
      </c>
      <c r="C25" s="12">
        <v>0</v>
      </c>
      <c r="D25" s="12">
        <v>0</v>
      </c>
      <c r="E25" s="12">
        <v>0</v>
      </c>
      <c r="F25" s="12">
        <f>B25+C25+D25+E25</f>
        <v>1.5</v>
      </c>
      <c r="J25" s="39"/>
      <c r="K25" s="42"/>
      <c r="L25" s="42"/>
      <c r="M25" s="42"/>
      <c r="N25" s="42"/>
      <c r="O25" s="39"/>
    </row>
    <row r="26" spans="1:15" x14ac:dyDescent="0.2">
      <c r="A26" s="16" t="s">
        <v>24</v>
      </c>
      <c r="B26" s="12">
        <v>1.5</v>
      </c>
      <c r="C26" s="12">
        <v>0</v>
      </c>
      <c r="D26" s="12">
        <v>0</v>
      </c>
      <c r="E26" s="12">
        <v>0</v>
      </c>
      <c r="F26" s="12">
        <f>B26+C26+D26+E26</f>
        <v>1.5</v>
      </c>
      <c r="J26" s="39"/>
      <c r="K26" s="42"/>
      <c r="L26" s="42"/>
      <c r="M26" s="42"/>
      <c r="N26" s="42"/>
      <c r="O26" s="39"/>
    </row>
    <row r="27" spans="1:15" x14ac:dyDescent="0.2">
      <c r="A27" s="43" t="s">
        <v>25</v>
      </c>
      <c r="B27" s="44">
        <f>AVERAGE(B25:B26)</f>
        <v>1.5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1.5</v>
      </c>
      <c r="J27" s="39"/>
      <c r="K27" s="42"/>
      <c r="L27" s="42"/>
      <c r="M27" s="42"/>
      <c r="N27" s="42"/>
      <c r="O27" s="39"/>
    </row>
    <row r="28" spans="1:15" x14ac:dyDescent="0.2">
      <c r="A28" s="16" t="s">
        <v>26</v>
      </c>
      <c r="B28" s="120">
        <v>0.8</v>
      </c>
      <c r="C28" s="12">
        <v>0</v>
      </c>
      <c r="D28" s="12">
        <v>0</v>
      </c>
      <c r="E28" s="12">
        <v>0</v>
      </c>
      <c r="F28" s="12">
        <f>B28+C28+D28+E28</f>
        <v>0.8</v>
      </c>
      <c r="J28" s="39"/>
      <c r="K28" s="42"/>
      <c r="L28" s="42"/>
      <c r="M28" s="42"/>
      <c r="N28" s="42"/>
      <c r="O28" s="39"/>
    </row>
    <row r="29" spans="1:15" x14ac:dyDescent="0.2">
      <c r="A29" s="16" t="s">
        <v>27</v>
      </c>
      <c r="B29" s="12">
        <v>1.3</v>
      </c>
      <c r="C29" s="12">
        <v>0</v>
      </c>
      <c r="D29" s="12">
        <v>0</v>
      </c>
      <c r="E29" s="12">
        <v>0</v>
      </c>
      <c r="F29" s="12">
        <f>B29+C29+D29+E29</f>
        <v>1.3</v>
      </c>
      <c r="J29" s="39"/>
      <c r="K29" s="42"/>
      <c r="L29" s="42"/>
      <c r="M29" s="42"/>
      <c r="N29" s="42"/>
      <c r="O29" s="39"/>
    </row>
    <row r="30" spans="1:15" x14ac:dyDescent="0.2">
      <c r="A30" s="16" t="s">
        <v>28</v>
      </c>
      <c r="B30" s="12">
        <v>3.3</v>
      </c>
      <c r="C30" s="12">
        <v>0</v>
      </c>
      <c r="D30" s="12">
        <v>0</v>
      </c>
      <c r="E30" s="12">
        <v>0</v>
      </c>
      <c r="F30" s="12">
        <f>B30+C30+D30+E30</f>
        <v>3.3</v>
      </c>
      <c r="J30" s="39"/>
      <c r="K30" s="42"/>
      <c r="L30" s="42"/>
      <c r="M30" s="42"/>
      <c r="N30" s="42"/>
      <c r="O30" s="39"/>
    </row>
    <row r="31" spans="1:15" x14ac:dyDescent="0.2">
      <c r="A31" s="43" t="s">
        <v>29</v>
      </c>
      <c r="B31" s="44">
        <f>AVERAGE(B28:B30)</f>
        <v>1.8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1.8</v>
      </c>
      <c r="J31" s="39"/>
      <c r="K31" s="42"/>
      <c r="L31" s="42"/>
      <c r="M31" s="42"/>
      <c r="N31" s="42"/>
      <c r="O31" s="39"/>
    </row>
    <row r="32" spans="1:15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</row>
    <row r="33" spans="1:18" x14ac:dyDescent="0.2">
      <c r="A33" s="16" t="s">
        <v>30</v>
      </c>
      <c r="B33" s="120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46"/>
      <c r="P33" s="58"/>
      <c r="Q33" s="58"/>
      <c r="R33" s="5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</row>
    <row r="36" spans="1:18" x14ac:dyDescent="0.2">
      <c r="A36" s="16" t="s">
        <v>33</v>
      </c>
      <c r="B36" s="12">
        <v>1.3</v>
      </c>
      <c r="C36" s="12">
        <v>0</v>
      </c>
      <c r="D36" s="12">
        <v>0</v>
      </c>
      <c r="E36" s="12">
        <v>0</v>
      </c>
      <c r="F36" s="12">
        <f t="shared" si="2"/>
        <v>1.3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0.6</v>
      </c>
      <c r="C40" s="12">
        <v>0</v>
      </c>
      <c r="D40" s="87">
        <v>0</v>
      </c>
      <c r="E40" s="12">
        <v>0</v>
      </c>
      <c r="F40" s="12">
        <f t="shared" si="2"/>
        <v>0.6</v>
      </c>
    </row>
    <row r="41" spans="1:18" x14ac:dyDescent="0.2">
      <c r="A41" s="43" t="s">
        <v>37</v>
      </c>
      <c r="B41" s="45">
        <f>AVERAGE(B32:B40)</f>
        <v>0.21111111111111111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0.21111111111111111</v>
      </c>
    </row>
    <row r="42" spans="1:18" x14ac:dyDescent="0.2">
      <c r="A42" s="47" t="s">
        <v>38</v>
      </c>
      <c r="B42" s="48">
        <f>AVERAGE(B4:B11,B13:B23,B25:B26,B28:B30,B32:B40)</f>
        <v>1.2696969696969693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1.2696969696969693</v>
      </c>
    </row>
  </sheetData>
  <protectedRanges>
    <protectedRange sqref="C32:C40 B4:E11 B13:E23 B25:E26 B28:E30" name="Intervalo1_1" securityDescriptor="O:WDG:WDD:(A;;CC;;;WD)"/>
    <protectedRange sqref="D32:D40" name="Intervalo1_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H38" sqref="H38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3" t="s">
        <v>125</v>
      </c>
      <c r="B1" s="123"/>
      <c r="C1" s="123"/>
      <c r="D1" s="123"/>
      <c r="E1" s="123"/>
      <c r="F1" s="123"/>
    </row>
    <row r="2" spans="1:19" x14ac:dyDescent="0.2">
      <c r="A2" s="50"/>
      <c r="B2" s="6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12">
        <v>0</v>
      </c>
      <c r="C4" s="112">
        <v>0</v>
      </c>
      <c r="D4" s="112">
        <v>0</v>
      </c>
      <c r="E4" s="1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12">
        <v>0</v>
      </c>
      <c r="C5" s="112">
        <v>0</v>
      </c>
      <c r="D5" s="112">
        <v>0</v>
      </c>
      <c r="E5" s="1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12">
        <v>0</v>
      </c>
      <c r="C6" s="112">
        <v>0</v>
      </c>
      <c r="D6" s="112">
        <v>0</v>
      </c>
      <c r="E6" s="1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12">
        <v>0</v>
      </c>
      <c r="C7" s="112">
        <v>0</v>
      </c>
      <c r="D7" s="112">
        <v>0</v>
      </c>
      <c r="E7" s="1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12">
        <v>0</v>
      </c>
      <c r="C8" s="112">
        <v>0</v>
      </c>
      <c r="D8" s="112">
        <v>0</v>
      </c>
      <c r="E8" s="1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12">
        <v>0</v>
      </c>
      <c r="C9" s="112">
        <v>0</v>
      </c>
      <c r="D9" s="112">
        <v>0</v>
      </c>
      <c r="E9" s="1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12">
        <v>0</v>
      </c>
      <c r="C10" s="112">
        <v>0</v>
      </c>
      <c r="D10" s="112">
        <v>0</v>
      </c>
      <c r="E10" s="1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12">
        <v>0</v>
      </c>
      <c r="C11" s="112">
        <v>0</v>
      </c>
      <c r="D11" s="112">
        <v>0</v>
      </c>
      <c r="E11" s="1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12">
        <v>0.3</v>
      </c>
      <c r="C13" s="112">
        <v>0</v>
      </c>
      <c r="D13" s="112">
        <v>0</v>
      </c>
      <c r="E13" s="112">
        <v>0</v>
      </c>
      <c r="F13" s="12">
        <f t="shared" ref="F13:F23" si="1">B13+C13+D13+E13</f>
        <v>0.3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12">
        <v>0</v>
      </c>
      <c r="C14" s="112">
        <v>0</v>
      </c>
      <c r="D14" s="112">
        <v>0</v>
      </c>
      <c r="E14" s="1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12">
        <v>0</v>
      </c>
      <c r="C15" s="112">
        <v>0</v>
      </c>
      <c r="D15" s="112">
        <v>0</v>
      </c>
      <c r="E15" s="1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1">
        <v>0.2</v>
      </c>
      <c r="C16" s="112">
        <v>0</v>
      </c>
      <c r="D16" s="112">
        <v>0</v>
      </c>
      <c r="E16" s="112">
        <v>0</v>
      </c>
      <c r="F16" s="12">
        <f t="shared" si="1"/>
        <v>0.2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12">
        <v>0</v>
      </c>
      <c r="C17" s="112">
        <v>0</v>
      </c>
      <c r="D17" s="112">
        <v>0</v>
      </c>
      <c r="E17" s="1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12">
        <v>0</v>
      </c>
      <c r="C18" s="112">
        <v>0</v>
      </c>
      <c r="D18" s="112">
        <v>0</v>
      </c>
      <c r="E18" s="1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12">
        <v>0</v>
      </c>
      <c r="C19" s="112">
        <v>0</v>
      </c>
      <c r="D19" s="112">
        <v>0</v>
      </c>
      <c r="E19" s="1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12">
        <v>0</v>
      </c>
      <c r="C20" s="112">
        <v>0</v>
      </c>
      <c r="D20" s="112">
        <v>0</v>
      </c>
      <c r="E20" s="1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1">
        <v>1.2</v>
      </c>
      <c r="C21" s="112">
        <v>0</v>
      </c>
      <c r="D21" s="112">
        <v>0</v>
      </c>
      <c r="E21" s="112">
        <v>0</v>
      </c>
      <c r="F21" s="12">
        <f t="shared" si="1"/>
        <v>1.2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1">
        <v>0.7</v>
      </c>
      <c r="C22" s="112">
        <v>0</v>
      </c>
      <c r="D22" s="112">
        <v>0</v>
      </c>
      <c r="E22" s="112">
        <v>0</v>
      </c>
      <c r="F22" s="12">
        <f t="shared" si="1"/>
        <v>0.7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12">
        <v>0</v>
      </c>
      <c r="C23" s="112">
        <v>0</v>
      </c>
      <c r="D23" s="112">
        <v>0</v>
      </c>
      <c r="E23" s="1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0.21818181818181817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0.21818181818181817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12">
        <v>0</v>
      </c>
      <c r="C25" s="112">
        <v>0</v>
      </c>
      <c r="D25" s="112">
        <v>0</v>
      </c>
      <c r="E25" s="1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12">
        <v>0</v>
      </c>
      <c r="C26" s="112">
        <v>0</v>
      </c>
      <c r="D26" s="112">
        <v>0</v>
      </c>
      <c r="E26" s="1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12">
        <v>0</v>
      </c>
      <c r="C32" s="112">
        <v>0</v>
      </c>
      <c r="D32" s="112">
        <v>0</v>
      </c>
      <c r="E32" s="1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12">
        <v>0</v>
      </c>
      <c r="C33" s="112">
        <v>0</v>
      </c>
      <c r="D33" s="112">
        <v>0</v>
      </c>
      <c r="E33" s="1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12">
        <v>0</v>
      </c>
      <c r="C34" s="112">
        <v>0</v>
      </c>
      <c r="D34" s="112">
        <v>0</v>
      </c>
      <c r="E34" s="1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12">
        <v>0</v>
      </c>
      <c r="C35" s="112">
        <v>0</v>
      </c>
      <c r="D35" s="112">
        <v>0</v>
      </c>
      <c r="E35" s="1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12">
        <v>1.8</v>
      </c>
      <c r="C36" s="112">
        <v>0</v>
      </c>
      <c r="D36" s="112">
        <v>0</v>
      </c>
      <c r="E36" s="112">
        <v>0</v>
      </c>
      <c r="F36" s="12">
        <f t="shared" si="2"/>
        <v>1.8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12">
        <v>0</v>
      </c>
      <c r="C37" s="112">
        <v>0</v>
      </c>
      <c r="D37" s="112">
        <v>0</v>
      </c>
      <c r="E37" s="112">
        <v>0</v>
      </c>
      <c r="F37" s="12">
        <f t="shared" si="2"/>
        <v>0</v>
      </c>
    </row>
    <row r="38" spans="1:19" x14ac:dyDescent="0.2">
      <c r="A38" s="16" t="s">
        <v>35</v>
      </c>
      <c r="B38" s="112">
        <v>0</v>
      </c>
      <c r="C38" s="112">
        <v>0</v>
      </c>
      <c r="D38" s="112">
        <v>0</v>
      </c>
      <c r="E38" s="1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1">
        <v>2.2000000000000002</v>
      </c>
      <c r="C39" s="112">
        <v>0</v>
      </c>
      <c r="D39" s="112">
        <v>0</v>
      </c>
      <c r="E39" s="112">
        <v>0</v>
      </c>
      <c r="F39" s="12">
        <f t="shared" si="2"/>
        <v>2.2000000000000002</v>
      </c>
    </row>
    <row r="40" spans="1:19" s="6" customFormat="1" x14ac:dyDescent="0.2">
      <c r="A40" s="16" t="s">
        <v>90</v>
      </c>
      <c r="B40" s="112">
        <v>0</v>
      </c>
      <c r="C40" s="112">
        <v>0</v>
      </c>
      <c r="D40" s="112">
        <v>0</v>
      </c>
      <c r="E40" s="1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0.44444444444444442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0.44444444444444442</v>
      </c>
    </row>
    <row r="42" spans="1:19" x14ac:dyDescent="0.2">
      <c r="A42" s="47" t="s">
        <v>38</v>
      </c>
      <c r="B42" s="48">
        <f>AVERAGE(B4:B11,B13:B23,B25:B26,B28:B30,B32:B40)</f>
        <v>0.19393939393939394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0.19393939393939394</v>
      </c>
    </row>
  </sheetData>
  <protectedRanges>
    <protectedRange sqref="B4:E11 B13:E23 B25:E26 B32:E40" name="Intervalo1_1" securityDescriptor="O:WDG:WDD:(A;;CC;;;WD)"/>
    <protectedRange sqref="C28:C30" name="Intervalo1_1_1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Normal="100" workbookViewId="0">
      <selection activeCell="J24" sqref="J24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3" t="s">
        <v>99</v>
      </c>
      <c r="B1" s="123"/>
      <c r="C1" s="123"/>
      <c r="D1" s="123"/>
      <c r="E1" s="123"/>
      <c r="F1" s="123"/>
    </row>
    <row r="2" spans="1:18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8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87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102" t="s">
        <v>29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3"/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3"/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3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5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5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5"/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5"/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5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83"/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style="38" customWidth="1"/>
    <col min="2" max="5" width="6.7109375" style="38" customWidth="1"/>
    <col min="6" max="6" width="10.7109375" style="38" customWidth="1"/>
    <col min="7" max="16384" width="9.140625" style="38"/>
  </cols>
  <sheetData>
    <row r="1" spans="1:19" s="59" customFormat="1" ht="15.75" x14ac:dyDescent="0.25">
      <c r="A1" s="129" t="s">
        <v>126</v>
      </c>
      <c r="B1" s="129"/>
      <c r="C1" s="129"/>
      <c r="D1" s="129"/>
      <c r="E1" s="129"/>
      <c r="F1" s="129"/>
    </row>
    <row r="2" spans="1:19" x14ac:dyDescent="0.2">
      <c r="A2" s="60"/>
      <c r="B2" s="61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62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79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1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1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B4:E11" name="Intervalo1_1" securityDescriptor="O:WDG:WDD:(A;;CC;;;WD)"/>
    <protectedRange sqref="C25:C26 B13:B23 D13:E23 B28:E30 B32:E40" name="Intervalo1_1_1_1" securityDescriptor="O:WDG:WDD:(A;;CC;;;WD)"/>
    <protectedRange sqref="B25:B26 D25:E26" name="Intervalo1_1_2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style="38" customWidth="1"/>
    <col min="2" max="5" width="6.7109375" style="38" customWidth="1"/>
    <col min="6" max="6" width="10.7109375" style="38" customWidth="1"/>
    <col min="7" max="16384" width="9.140625" style="38"/>
  </cols>
  <sheetData>
    <row r="1" spans="1:19" s="59" customFormat="1" ht="15.75" x14ac:dyDescent="0.25">
      <c r="A1" s="129" t="s">
        <v>127</v>
      </c>
      <c r="B1" s="129"/>
      <c r="C1" s="129"/>
      <c r="D1" s="129"/>
      <c r="E1" s="129"/>
      <c r="F1" s="129"/>
    </row>
    <row r="2" spans="1:19" x14ac:dyDescent="0.2">
      <c r="A2" s="60"/>
      <c r="B2" s="61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62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1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1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7" workbookViewId="0">
      <selection activeCell="G3" sqref="G3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6" ht="15.75" x14ac:dyDescent="0.25">
      <c r="A1" s="129" t="s">
        <v>128</v>
      </c>
      <c r="B1" s="129"/>
      <c r="C1" s="129"/>
      <c r="D1" s="129"/>
      <c r="E1" s="129"/>
      <c r="F1" s="129"/>
    </row>
    <row r="2" spans="1:6" x14ac:dyDescent="0.2">
      <c r="A2" s="60"/>
      <c r="B2" s="61"/>
      <c r="C2" s="38"/>
      <c r="D2" s="38"/>
      <c r="E2" s="38"/>
      <c r="F2" s="38"/>
    </row>
    <row r="3" spans="1:6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</row>
    <row r="4" spans="1:6" x14ac:dyDescent="0.2">
      <c r="A4" s="16" t="s">
        <v>3</v>
      </c>
      <c r="B4" s="12">
        <v>0</v>
      </c>
      <c r="C4" s="12">
        <v>0</v>
      </c>
      <c r="D4" s="12">
        <v>0.6</v>
      </c>
      <c r="E4" s="12">
        <v>7</v>
      </c>
      <c r="F4" s="12">
        <f t="shared" ref="F4:F11" si="0">B4+C4+D4+E4</f>
        <v>7.6</v>
      </c>
    </row>
    <row r="5" spans="1:6" x14ac:dyDescent="0.2">
      <c r="A5" s="16" t="s">
        <v>4</v>
      </c>
      <c r="B5" s="12">
        <v>0</v>
      </c>
      <c r="C5" s="12">
        <v>0</v>
      </c>
      <c r="D5" s="12">
        <v>0.3</v>
      </c>
      <c r="E5" s="12">
        <v>8</v>
      </c>
      <c r="F5" s="12">
        <f t="shared" si="0"/>
        <v>8.3000000000000007</v>
      </c>
    </row>
    <row r="6" spans="1:6" x14ac:dyDescent="0.2">
      <c r="A6" s="16" t="s">
        <v>5</v>
      </c>
      <c r="B6" s="12">
        <v>0</v>
      </c>
      <c r="C6" s="12">
        <v>0</v>
      </c>
      <c r="D6" s="12">
        <v>0.4</v>
      </c>
      <c r="E6" s="12">
        <v>6</v>
      </c>
      <c r="F6" s="12">
        <f t="shared" si="0"/>
        <v>6.4</v>
      </c>
    </row>
    <row r="7" spans="1:6" x14ac:dyDescent="0.2">
      <c r="A7" s="16" t="s">
        <v>6</v>
      </c>
      <c r="B7" s="12">
        <v>0</v>
      </c>
      <c r="C7" s="12">
        <v>0</v>
      </c>
      <c r="D7" s="12">
        <v>0</v>
      </c>
      <c r="E7" s="12">
        <v>7</v>
      </c>
      <c r="F7" s="12">
        <f t="shared" si="0"/>
        <v>7</v>
      </c>
    </row>
    <row r="8" spans="1:6" x14ac:dyDescent="0.2">
      <c r="A8" s="16" t="s">
        <v>7</v>
      </c>
      <c r="B8" s="12">
        <v>0</v>
      </c>
      <c r="C8" s="12">
        <v>0</v>
      </c>
      <c r="D8" s="12">
        <v>0</v>
      </c>
      <c r="E8" s="12">
        <v>9</v>
      </c>
      <c r="F8" s="12">
        <f t="shared" si="0"/>
        <v>9</v>
      </c>
    </row>
    <row r="9" spans="1:6" x14ac:dyDescent="0.2">
      <c r="A9" s="16" t="s">
        <v>8</v>
      </c>
      <c r="B9" s="12">
        <v>0</v>
      </c>
      <c r="C9" s="12">
        <v>0</v>
      </c>
      <c r="D9" s="12">
        <v>0.5</v>
      </c>
      <c r="E9" s="12">
        <v>6.8</v>
      </c>
      <c r="F9" s="12">
        <f t="shared" si="0"/>
        <v>7.3</v>
      </c>
    </row>
    <row r="10" spans="1:6" x14ac:dyDescent="0.2">
      <c r="A10" s="16" t="s">
        <v>9</v>
      </c>
      <c r="B10" s="12">
        <v>0</v>
      </c>
      <c r="C10" s="12">
        <v>0</v>
      </c>
      <c r="D10" s="12">
        <v>0.23</v>
      </c>
      <c r="E10" s="12">
        <v>7.3</v>
      </c>
      <c r="F10" s="12">
        <f t="shared" si="0"/>
        <v>7.53</v>
      </c>
    </row>
    <row r="11" spans="1:6" x14ac:dyDescent="0.2">
      <c r="A11" s="22" t="s">
        <v>49</v>
      </c>
      <c r="B11" s="12">
        <v>0</v>
      </c>
      <c r="C11" s="12">
        <v>0</v>
      </c>
      <c r="D11" s="12">
        <v>0.2</v>
      </c>
      <c r="E11" s="12">
        <v>9.3000000000000007</v>
      </c>
      <c r="F11" s="12">
        <f t="shared" si="0"/>
        <v>9.5</v>
      </c>
    </row>
    <row r="12" spans="1:6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0.27875</v>
      </c>
      <c r="E12" s="44">
        <f>AVERAGE(E4:E11)</f>
        <v>7.5499999999999989</v>
      </c>
      <c r="F12" s="44">
        <f>AVERAGE(F4:F11)</f>
        <v>7.8287499999999994</v>
      </c>
    </row>
    <row r="13" spans="1:6" x14ac:dyDescent="0.2">
      <c r="A13" s="16" t="s">
        <v>11</v>
      </c>
      <c r="B13" s="12">
        <v>0</v>
      </c>
      <c r="C13" s="12">
        <v>0</v>
      </c>
      <c r="D13" s="12">
        <v>0.3</v>
      </c>
      <c r="E13" s="12">
        <v>8.6</v>
      </c>
      <c r="F13" s="12">
        <f t="shared" ref="F13:F23" si="1">B13+C13+D13+E13</f>
        <v>8.9</v>
      </c>
    </row>
    <row r="14" spans="1:6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13</v>
      </c>
      <c r="B15" s="12">
        <v>0</v>
      </c>
      <c r="C15" s="12">
        <v>0</v>
      </c>
      <c r="D15" s="12">
        <v>0.6</v>
      </c>
      <c r="E15" s="12">
        <v>8.4</v>
      </c>
      <c r="F15" s="12">
        <f t="shared" si="1"/>
        <v>9</v>
      </c>
    </row>
    <row r="16" spans="1:6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7</v>
      </c>
      <c r="F16" s="12">
        <f t="shared" si="1"/>
        <v>7</v>
      </c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9.6</v>
      </c>
      <c r="F17" s="12">
        <f t="shared" si="1"/>
        <v>9.6</v>
      </c>
    </row>
    <row r="18" spans="1:14" x14ac:dyDescent="0.2">
      <c r="A18" s="16" t="s">
        <v>16</v>
      </c>
      <c r="B18" s="12">
        <v>0</v>
      </c>
      <c r="C18" s="12">
        <v>0</v>
      </c>
      <c r="D18" s="12">
        <v>0.4</v>
      </c>
      <c r="E18" s="12">
        <v>8.3000000000000007</v>
      </c>
      <c r="F18" s="12">
        <f t="shared" si="1"/>
        <v>8.7000000000000011</v>
      </c>
    </row>
    <row r="19" spans="1:14" x14ac:dyDescent="0.2">
      <c r="A19" s="16" t="s">
        <v>17</v>
      </c>
      <c r="B19" s="12">
        <v>0</v>
      </c>
      <c r="C19" s="12">
        <v>0</v>
      </c>
      <c r="D19" s="12">
        <v>0.4</v>
      </c>
      <c r="E19" s="12">
        <v>9</v>
      </c>
      <c r="F19" s="12">
        <f t="shared" si="1"/>
        <v>9.4</v>
      </c>
    </row>
    <row r="20" spans="1:14" x14ac:dyDescent="0.2">
      <c r="A20" s="16" t="s">
        <v>18</v>
      </c>
      <c r="B20" s="12">
        <v>0</v>
      </c>
      <c r="C20" s="12">
        <v>0</v>
      </c>
      <c r="D20" s="12">
        <v>0.2</v>
      </c>
      <c r="E20" s="12">
        <v>7.8</v>
      </c>
      <c r="F20" s="12">
        <f t="shared" si="1"/>
        <v>8</v>
      </c>
    </row>
    <row r="21" spans="1:14" x14ac:dyDescent="0.2">
      <c r="A21" s="16" t="s">
        <v>19</v>
      </c>
      <c r="B21" s="12">
        <v>0</v>
      </c>
      <c r="C21" s="12">
        <v>0</v>
      </c>
      <c r="D21" s="12">
        <v>1</v>
      </c>
      <c r="E21" s="12">
        <v>11.3</v>
      </c>
      <c r="F21" s="12">
        <f t="shared" si="1"/>
        <v>12.3</v>
      </c>
    </row>
    <row r="22" spans="1:14" x14ac:dyDescent="0.2">
      <c r="A22" s="20" t="s">
        <v>20</v>
      </c>
      <c r="B22" s="12">
        <v>0</v>
      </c>
      <c r="C22" s="12">
        <v>0</v>
      </c>
      <c r="D22" s="12">
        <v>0.8</v>
      </c>
      <c r="E22" s="12">
        <v>9.85</v>
      </c>
      <c r="F22" s="12">
        <f t="shared" si="1"/>
        <v>10.65</v>
      </c>
      <c r="G22" s="38"/>
      <c r="H22" s="38"/>
      <c r="I22" s="38"/>
      <c r="K22" s="38"/>
      <c r="L22" s="38"/>
      <c r="M22" s="38"/>
      <c r="N22" s="38"/>
    </row>
    <row r="23" spans="1:14" x14ac:dyDescent="0.2">
      <c r="A23" s="20" t="s">
        <v>21</v>
      </c>
      <c r="B23" s="12">
        <v>0</v>
      </c>
      <c r="C23" s="12">
        <v>0</v>
      </c>
      <c r="D23" s="12">
        <v>0.2</v>
      </c>
      <c r="E23" s="12">
        <v>8.4</v>
      </c>
      <c r="F23" s="12">
        <f t="shared" si="1"/>
        <v>8.6</v>
      </c>
      <c r="G23" s="38"/>
      <c r="H23" s="38"/>
      <c r="I23" s="38"/>
      <c r="K23" s="38"/>
      <c r="L23" s="38"/>
      <c r="M23" s="38"/>
      <c r="N23" s="38"/>
    </row>
    <row r="24" spans="1:1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0.3545454545454545</v>
      </c>
      <c r="E24" s="45">
        <f>AVERAGE(E13:E23)</f>
        <v>8.0227272727272734</v>
      </c>
      <c r="F24" s="45">
        <f>AVERAGE(F13:F23)</f>
        <v>8.377272727272727</v>
      </c>
      <c r="G24" s="38"/>
      <c r="H24" s="38"/>
      <c r="I24" s="38"/>
      <c r="J24" s="38"/>
      <c r="K24" s="38"/>
      <c r="L24" s="38"/>
      <c r="M24" s="38"/>
      <c r="N24" s="38"/>
    </row>
    <row r="25" spans="1:14" x14ac:dyDescent="0.2">
      <c r="A25" s="16" t="s">
        <v>23</v>
      </c>
      <c r="B25" s="12">
        <v>0</v>
      </c>
      <c r="C25" s="12">
        <v>0</v>
      </c>
      <c r="D25" s="12">
        <v>1.5</v>
      </c>
      <c r="E25" s="12">
        <v>8.3000000000000007</v>
      </c>
      <c r="F25" s="12">
        <f>B25+C25+D25+E25</f>
        <v>9.8000000000000007</v>
      </c>
      <c r="G25" s="38"/>
      <c r="H25" s="38"/>
      <c r="I25" s="38"/>
      <c r="J25" s="38"/>
      <c r="K25" s="38"/>
      <c r="L25" s="38"/>
      <c r="M25" s="38"/>
      <c r="N25" s="38"/>
    </row>
    <row r="26" spans="1:14" x14ac:dyDescent="0.2">
      <c r="A26" s="16" t="s">
        <v>24</v>
      </c>
      <c r="B26" s="12">
        <v>0</v>
      </c>
      <c r="C26" s="12">
        <v>0</v>
      </c>
      <c r="D26" s="12">
        <v>1.5</v>
      </c>
      <c r="E26" s="12">
        <v>8.3000000000000007</v>
      </c>
      <c r="F26" s="12">
        <f>B26+C26+D26+E26</f>
        <v>9.8000000000000007</v>
      </c>
      <c r="G26" s="38"/>
      <c r="H26" s="38"/>
      <c r="I26" s="38"/>
      <c r="J26" s="38"/>
      <c r="K26" s="38"/>
      <c r="L26" s="38"/>
      <c r="M26" s="38"/>
      <c r="N26" s="38"/>
    </row>
    <row r="27" spans="1:1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1.5</v>
      </c>
      <c r="E27" s="44">
        <f>AVERAGE(E25:E26)</f>
        <v>8.3000000000000007</v>
      </c>
      <c r="F27" s="45">
        <f>AVERAGE(F25:F26)</f>
        <v>9.8000000000000007</v>
      </c>
      <c r="G27" s="38"/>
      <c r="H27" s="38"/>
      <c r="I27" s="38"/>
      <c r="J27" s="38"/>
      <c r="K27" s="38"/>
      <c r="L27" s="38"/>
      <c r="M27" s="38"/>
      <c r="N27" s="38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7.8</v>
      </c>
      <c r="F28" s="12">
        <f>B28+C28+D28+E28</f>
        <v>7.8</v>
      </c>
      <c r="G28" s="38"/>
      <c r="H28" s="38"/>
      <c r="I28" s="38"/>
      <c r="J28" s="38"/>
      <c r="K28" s="38"/>
      <c r="L28" s="38"/>
      <c r="M28" s="38"/>
      <c r="N28" s="38"/>
    </row>
    <row r="29" spans="1:14" x14ac:dyDescent="0.2">
      <c r="A29" s="16" t="s">
        <v>27</v>
      </c>
      <c r="B29" s="12">
        <v>0</v>
      </c>
      <c r="C29" s="12">
        <v>0</v>
      </c>
      <c r="D29" s="12">
        <v>2</v>
      </c>
      <c r="E29" s="12">
        <v>11</v>
      </c>
      <c r="F29" s="12">
        <f>B29+C29+D29+E29</f>
        <v>13</v>
      </c>
      <c r="G29" s="38"/>
      <c r="H29" s="38"/>
      <c r="I29" s="38"/>
      <c r="J29" s="38"/>
      <c r="K29" s="38"/>
      <c r="L29" s="38"/>
      <c r="M29" s="38"/>
      <c r="N29" s="38"/>
    </row>
    <row r="30" spans="1:14" x14ac:dyDescent="0.2">
      <c r="A30" s="16" t="s">
        <v>28</v>
      </c>
      <c r="B30" s="12">
        <v>0</v>
      </c>
      <c r="C30" s="12">
        <v>0</v>
      </c>
      <c r="D30" s="12">
        <v>0.4</v>
      </c>
      <c r="E30" s="12">
        <v>7.5</v>
      </c>
      <c r="F30" s="12">
        <f>B30+C30+D30+E30</f>
        <v>7.9</v>
      </c>
      <c r="G30" s="38"/>
      <c r="H30" s="38"/>
      <c r="I30" s="38"/>
      <c r="J30" s="38"/>
      <c r="K30" s="38"/>
      <c r="L30" s="38"/>
      <c r="M30" s="38"/>
      <c r="N30" s="38"/>
    </row>
    <row r="31" spans="1:1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0.79999999999999993</v>
      </c>
      <c r="E31" s="44">
        <f>AVERAGE(E28:E30)</f>
        <v>8.7666666666666675</v>
      </c>
      <c r="F31" s="45">
        <f>AVERAGE(F28:F30)</f>
        <v>9.5666666666666682</v>
      </c>
      <c r="G31" s="38"/>
      <c r="H31" s="38"/>
      <c r="I31" s="38"/>
      <c r="J31" s="38"/>
      <c r="K31" s="38"/>
      <c r="L31" s="38"/>
      <c r="M31" s="38"/>
      <c r="N31" s="38"/>
    </row>
    <row r="32" spans="1:14" x14ac:dyDescent="0.2">
      <c r="A32" s="16" t="s">
        <v>47</v>
      </c>
      <c r="B32" s="12">
        <v>0</v>
      </c>
      <c r="C32" s="12">
        <v>0</v>
      </c>
      <c r="D32" s="12">
        <v>3.2</v>
      </c>
      <c r="E32" s="12">
        <v>8.4</v>
      </c>
      <c r="F32" s="12">
        <f t="shared" ref="F32:F40" si="2">B32+C32+D32+E32</f>
        <v>11.600000000000001</v>
      </c>
      <c r="G32" s="38"/>
      <c r="H32" s="38"/>
      <c r="I32" s="38"/>
      <c r="J32" s="38"/>
      <c r="K32" s="38"/>
      <c r="L32" s="38"/>
      <c r="M32" s="38"/>
      <c r="N32" s="38"/>
    </row>
    <row r="33" spans="1:14" x14ac:dyDescent="0.2">
      <c r="A33" s="16" t="s">
        <v>30</v>
      </c>
      <c r="B33" s="12">
        <v>0</v>
      </c>
      <c r="C33" s="12">
        <v>0</v>
      </c>
      <c r="D33" s="12">
        <v>1.4</v>
      </c>
      <c r="E33" s="12">
        <v>9.1999999999999993</v>
      </c>
      <c r="F33" s="12">
        <f t="shared" si="2"/>
        <v>10.6</v>
      </c>
      <c r="G33" s="38"/>
      <c r="H33" s="38"/>
      <c r="I33" s="38"/>
      <c r="J33" s="38"/>
      <c r="K33" s="38"/>
      <c r="L33" s="38"/>
      <c r="M33" s="38"/>
      <c r="N33" s="38"/>
    </row>
    <row r="34" spans="1:1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8"/>
      <c r="I34" s="38"/>
      <c r="J34" s="38"/>
      <c r="K34" s="38"/>
      <c r="L34" s="38"/>
      <c r="M34" s="38"/>
      <c r="N34" s="38"/>
    </row>
    <row r="35" spans="1:14" x14ac:dyDescent="0.2">
      <c r="A35" s="16" t="s">
        <v>32</v>
      </c>
      <c r="B35" s="12">
        <v>0</v>
      </c>
      <c r="C35" s="12">
        <v>0</v>
      </c>
      <c r="D35" s="12">
        <v>0.4</v>
      </c>
      <c r="E35" s="12">
        <v>9</v>
      </c>
      <c r="F35" s="12">
        <f t="shared" si="2"/>
        <v>9.4</v>
      </c>
      <c r="G35" s="38"/>
      <c r="H35" s="38"/>
      <c r="I35" s="38"/>
      <c r="J35" s="38"/>
      <c r="K35" s="38"/>
      <c r="L35" s="38"/>
      <c r="M35" s="38"/>
      <c r="N35" s="38"/>
    </row>
    <row r="36" spans="1:14" x14ac:dyDescent="0.2">
      <c r="A36" s="16" t="s">
        <v>33</v>
      </c>
      <c r="B36" s="12">
        <v>0</v>
      </c>
      <c r="C36" s="12">
        <v>0</v>
      </c>
      <c r="D36" s="12">
        <v>1.6</v>
      </c>
      <c r="E36" s="12">
        <v>8.1</v>
      </c>
      <c r="F36" s="12">
        <f t="shared" si="2"/>
        <v>9.6999999999999993</v>
      </c>
      <c r="G36" s="38"/>
      <c r="H36" s="38"/>
      <c r="I36" s="38"/>
      <c r="J36" s="38"/>
      <c r="K36" s="38"/>
      <c r="L36" s="38"/>
      <c r="M36" s="38"/>
      <c r="N36" s="38"/>
    </row>
    <row r="37" spans="1:14" x14ac:dyDescent="0.2">
      <c r="A37" s="16" t="s">
        <v>34</v>
      </c>
      <c r="B37" s="12">
        <v>0</v>
      </c>
      <c r="C37" s="12">
        <v>0</v>
      </c>
      <c r="D37" s="12">
        <v>1.9</v>
      </c>
      <c r="E37" s="12">
        <v>8.6</v>
      </c>
      <c r="F37" s="12">
        <f t="shared" si="2"/>
        <v>10.5</v>
      </c>
      <c r="G37" s="38"/>
      <c r="H37" s="38"/>
      <c r="I37" s="38"/>
      <c r="J37" s="38"/>
      <c r="K37" s="38"/>
      <c r="L37" s="38"/>
      <c r="M37" s="38"/>
      <c r="N37" s="38"/>
    </row>
    <row r="38" spans="1:14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8</v>
      </c>
      <c r="F38" s="12">
        <f t="shared" si="2"/>
        <v>8</v>
      </c>
      <c r="G38" s="38"/>
      <c r="H38" s="38"/>
      <c r="I38" s="38"/>
      <c r="J38" s="38"/>
      <c r="K38" s="38"/>
      <c r="L38" s="38"/>
      <c r="M38" s="38"/>
      <c r="N38" s="38"/>
    </row>
    <row r="39" spans="1:14" x14ac:dyDescent="0.2">
      <c r="A39" s="16" t="s">
        <v>46</v>
      </c>
      <c r="B39" s="12">
        <v>0</v>
      </c>
      <c r="C39" s="12">
        <v>0</v>
      </c>
      <c r="D39" s="12">
        <v>2.4</v>
      </c>
      <c r="E39" s="12">
        <v>8.6</v>
      </c>
      <c r="F39" s="12">
        <f t="shared" si="2"/>
        <v>11</v>
      </c>
      <c r="G39" s="38"/>
      <c r="H39" s="38"/>
      <c r="I39" s="38"/>
      <c r="J39" s="38"/>
      <c r="K39" s="38"/>
      <c r="L39" s="38"/>
      <c r="M39" s="38"/>
      <c r="N39" s="38"/>
    </row>
    <row r="40" spans="1:14" x14ac:dyDescent="0.2">
      <c r="A40" s="16" t="s">
        <v>90</v>
      </c>
      <c r="B40" s="12">
        <v>0</v>
      </c>
      <c r="C40" s="12">
        <v>0</v>
      </c>
      <c r="D40" s="12">
        <v>0.4</v>
      </c>
      <c r="E40" s="12">
        <v>8</v>
      </c>
      <c r="F40" s="12">
        <f t="shared" si="2"/>
        <v>8.4</v>
      </c>
      <c r="G40" s="38"/>
      <c r="H40" s="38"/>
      <c r="I40" s="38"/>
      <c r="J40" s="38"/>
      <c r="K40" s="38"/>
      <c r="L40" s="38"/>
      <c r="M40" s="38"/>
      <c r="N40" s="38"/>
    </row>
    <row r="41" spans="1:14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1.2555555555555555</v>
      </c>
      <c r="E41" s="45">
        <f>AVERAGE(E32:E40)</f>
        <v>7.5444444444444452</v>
      </c>
      <c r="F41" s="45">
        <f>AVERAGE(F32:F40)</f>
        <v>8.8000000000000007</v>
      </c>
    </row>
    <row r="42" spans="1:14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0.69181818181818167</v>
      </c>
      <c r="E42" s="48">
        <f>AVERAGE(E4:E11,E13:E23,E25:E26,E28:E30,E32:E40)</f>
        <v>7.8621212121212114</v>
      </c>
      <c r="F42" s="48">
        <f>AVERAGE(F4:F11,F13:F23,F25:F26,F28:F30,F32:F40)</f>
        <v>8.5539393939393928</v>
      </c>
    </row>
  </sheetData>
  <protectedRanges>
    <protectedRange sqref="B4:E11 B13:E23 B25:E26 B28:E30 B32:E40" name="Intervalo1_1_4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6"/>
  <sheetViews>
    <sheetView zoomScale="78" zoomScaleNormal="78" workbookViewId="0">
      <selection activeCell="AE18" sqref="AE18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2" spans="1:33" ht="15" x14ac:dyDescent="0.25">
      <c r="A2" s="30" t="s">
        <v>56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17</v>
      </c>
      <c r="S2" s="8">
        <v>18</v>
      </c>
      <c r="T2" s="8">
        <v>19</v>
      </c>
      <c r="U2" s="8">
        <v>20</v>
      </c>
      <c r="V2" s="8">
        <v>21</v>
      </c>
      <c r="W2" s="8">
        <v>22</v>
      </c>
      <c r="X2" s="8">
        <v>23</v>
      </c>
      <c r="Y2" s="8">
        <v>24</v>
      </c>
      <c r="Z2" s="8">
        <v>25</v>
      </c>
      <c r="AA2" s="8">
        <v>26</v>
      </c>
      <c r="AB2" s="8">
        <v>27</v>
      </c>
      <c r="AC2" s="8">
        <v>28</v>
      </c>
      <c r="AD2" s="8">
        <v>29</v>
      </c>
      <c r="AE2" s="8">
        <v>30</v>
      </c>
      <c r="AF2" s="8">
        <v>31</v>
      </c>
    </row>
    <row r="3" spans="1:33" x14ac:dyDescent="0.2">
      <c r="A3" s="90">
        <v>2014</v>
      </c>
      <c r="B3" s="24"/>
      <c r="C3" s="24"/>
      <c r="D3" s="24"/>
      <c r="E3" s="24"/>
      <c r="F3" s="24">
        <f>total!F46</f>
        <v>0.25757575757575751</v>
      </c>
      <c r="G3" s="24"/>
      <c r="H3" s="24"/>
      <c r="I3" s="24">
        <f>total!I46</f>
        <v>0.15454545454545457</v>
      </c>
      <c r="J3" s="24">
        <f>total!J46</f>
        <v>7.8787878787878796E-2</v>
      </c>
      <c r="K3" s="24"/>
      <c r="L3" s="24"/>
      <c r="M3" s="24"/>
      <c r="N3" s="24">
        <f>total!N46</f>
        <v>13.230303030303027</v>
      </c>
      <c r="O3" s="24">
        <f>total!O46</f>
        <v>0.37878787878787884</v>
      </c>
      <c r="P3" s="24"/>
      <c r="Q3" s="24">
        <f>total!Q46</f>
        <v>6.1090909090909093</v>
      </c>
      <c r="R3" s="24">
        <f>total!R46</f>
        <v>1.7939393939393942</v>
      </c>
      <c r="S3" s="24"/>
      <c r="T3" s="24"/>
      <c r="U3" s="24"/>
      <c r="V3" s="24"/>
      <c r="W3" s="24"/>
      <c r="X3" s="24"/>
      <c r="Y3" s="24"/>
      <c r="Z3" s="24"/>
      <c r="AA3" s="24">
        <f>total!AA46</f>
        <v>4.6848484848484846</v>
      </c>
      <c r="AB3" s="24">
        <f>total!AB46</f>
        <v>1.2696969696969695</v>
      </c>
      <c r="AC3" s="24">
        <f>total!AC46</f>
        <v>0.19393939393939394</v>
      </c>
      <c r="AD3" s="24"/>
      <c r="AE3" s="24"/>
      <c r="AF3" s="24">
        <f>total!AF46</f>
        <v>8.5539393939393946</v>
      </c>
    </row>
    <row r="4" spans="1:33" x14ac:dyDescent="0.2">
      <c r="A4" s="90">
        <v>2013</v>
      </c>
      <c r="B4" s="24">
        <v>0</v>
      </c>
      <c r="C4" s="24">
        <v>0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24">
        <v>0</v>
      </c>
      <c r="J4" s="24">
        <v>0</v>
      </c>
      <c r="K4" s="24">
        <v>0</v>
      </c>
      <c r="L4" s="24">
        <v>0</v>
      </c>
      <c r="M4" s="24">
        <v>0</v>
      </c>
      <c r="N4" s="24">
        <v>0</v>
      </c>
      <c r="O4" s="24">
        <v>2.6157575757575762</v>
      </c>
      <c r="P4" s="24">
        <v>1.0999999999999999</v>
      </c>
      <c r="Q4" s="24">
        <v>0.18484848484848485</v>
      </c>
      <c r="R4" s="24">
        <v>0.24848484848484848</v>
      </c>
      <c r="S4" s="24">
        <v>0.13030303030303031</v>
      </c>
      <c r="T4" s="24">
        <v>0</v>
      </c>
      <c r="U4" s="24">
        <v>0</v>
      </c>
      <c r="V4" s="24">
        <v>0</v>
      </c>
      <c r="W4" s="24">
        <v>0</v>
      </c>
      <c r="X4" s="24">
        <v>0</v>
      </c>
      <c r="Y4" s="24">
        <v>0</v>
      </c>
      <c r="Z4" s="24">
        <v>0</v>
      </c>
      <c r="AA4" s="24">
        <v>0</v>
      </c>
      <c r="AB4" s="24">
        <v>1.4272727272727275</v>
      </c>
      <c r="AC4" s="24">
        <v>0</v>
      </c>
      <c r="AD4" s="24">
        <v>0</v>
      </c>
      <c r="AE4" s="24">
        <v>0</v>
      </c>
      <c r="AF4" s="24">
        <v>0</v>
      </c>
    </row>
    <row r="7" spans="1:33" ht="15" x14ac:dyDescent="0.25">
      <c r="A7" s="30" t="s">
        <v>45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8">
        <v>13</v>
      </c>
      <c r="O7" s="8">
        <v>14</v>
      </c>
      <c r="P7" s="8">
        <v>15</v>
      </c>
      <c r="Q7" s="8">
        <v>16</v>
      </c>
      <c r="R7" s="8">
        <v>17</v>
      </c>
      <c r="S7" s="8">
        <v>18</v>
      </c>
      <c r="T7" s="8">
        <v>19</v>
      </c>
      <c r="U7" s="8">
        <v>20</v>
      </c>
      <c r="V7" s="8">
        <v>21</v>
      </c>
      <c r="W7" s="8">
        <v>22</v>
      </c>
      <c r="X7" s="8">
        <v>23</v>
      </c>
      <c r="Y7" s="8">
        <v>24</v>
      </c>
      <c r="Z7" s="8">
        <v>25</v>
      </c>
      <c r="AA7" s="8">
        <v>26</v>
      </c>
      <c r="AB7" s="8">
        <v>27</v>
      </c>
      <c r="AC7" s="8">
        <v>28</v>
      </c>
      <c r="AD7" s="8">
        <v>29</v>
      </c>
      <c r="AE7" s="8">
        <v>30</v>
      </c>
      <c r="AF7" s="8">
        <v>31</v>
      </c>
    </row>
    <row r="8" spans="1:33" x14ac:dyDescent="0.2">
      <c r="A8" s="90">
        <v>2014</v>
      </c>
      <c r="B8" s="24">
        <f>B3</f>
        <v>0</v>
      </c>
      <c r="C8" s="24">
        <f t="shared" ref="C8:AF8" si="0">B8+C3</f>
        <v>0</v>
      </c>
      <c r="D8" s="24">
        <f t="shared" si="0"/>
        <v>0</v>
      </c>
      <c r="E8" s="24">
        <f t="shared" si="0"/>
        <v>0</v>
      </c>
      <c r="F8" s="24">
        <f t="shared" si="0"/>
        <v>0.25757575757575751</v>
      </c>
      <c r="G8" s="24">
        <f t="shared" si="0"/>
        <v>0.25757575757575751</v>
      </c>
      <c r="H8" s="24">
        <f t="shared" si="0"/>
        <v>0.25757575757575751</v>
      </c>
      <c r="I8" s="24">
        <f t="shared" si="0"/>
        <v>0.41212121212121211</v>
      </c>
      <c r="J8" s="24">
        <f t="shared" si="0"/>
        <v>0.49090909090909091</v>
      </c>
      <c r="K8" s="24">
        <f t="shared" si="0"/>
        <v>0.49090909090909091</v>
      </c>
      <c r="L8" s="24">
        <f t="shared" si="0"/>
        <v>0.49090909090909091</v>
      </c>
      <c r="M8" s="24">
        <f t="shared" si="0"/>
        <v>0.49090909090909091</v>
      </c>
      <c r="N8" s="24">
        <f t="shared" si="0"/>
        <v>13.721212121212117</v>
      </c>
      <c r="O8" s="24">
        <f t="shared" si="0"/>
        <v>14.099999999999996</v>
      </c>
      <c r="P8" s="24">
        <f t="shared" si="0"/>
        <v>14.099999999999996</v>
      </c>
      <c r="Q8" s="24">
        <f t="shared" si="0"/>
        <v>20.209090909090904</v>
      </c>
      <c r="R8" s="24">
        <f t="shared" si="0"/>
        <v>22.003030303030297</v>
      </c>
      <c r="S8" s="24">
        <f t="shared" si="0"/>
        <v>22.003030303030297</v>
      </c>
      <c r="T8" s="24">
        <f t="shared" si="0"/>
        <v>22.003030303030297</v>
      </c>
      <c r="U8" s="24">
        <f t="shared" si="0"/>
        <v>22.003030303030297</v>
      </c>
      <c r="V8" s="24">
        <f t="shared" si="0"/>
        <v>22.003030303030297</v>
      </c>
      <c r="W8" s="24">
        <f t="shared" si="0"/>
        <v>22.003030303030297</v>
      </c>
      <c r="X8" s="24">
        <f t="shared" si="0"/>
        <v>22.003030303030297</v>
      </c>
      <c r="Y8" s="24">
        <f t="shared" si="0"/>
        <v>22.003030303030297</v>
      </c>
      <c r="Z8" s="24">
        <f t="shared" si="0"/>
        <v>22.003030303030297</v>
      </c>
      <c r="AA8" s="24">
        <f t="shared" si="0"/>
        <v>26.68787878787878</v>
      </c>
      <c r="AB8" s="24">
        <f t="shared" si="0"/>
        <v>27.95757575757575</v>
      </c>
      <c r="AC8" s="24">
        <f t="shared" si="0"/>
        <v>28.151515151515145</v>
      </c>
      <c r="AD8" s="24">
        <f t="shared" si="0"/>
        <v>28.151515151515145</v>
      </c>
      <c r="AE8" s="24">
        <f t="shared" si="0"/>
        <v>28.151515151515145</v>
      </c>
      <c r="AF8" s="24">
        <f t="shared" si="0"/>
        <v>36.705454545454543</v>
      </c>
      <c r="AG8" s="105"/>
    </row>
    <row r="9" spans="1:33" x14ac:dyDescent="0.2">
      <c r="A9" s="90">
        <v>2013</v>
      </c>
      <c r="B9" s="24">
        <f>B4</f>
        <v>0</v>
      </c>
      <c r="C9" s="24">
        <f t="shared" ref="C9:AF9" si="1">B9+C4</f>
        <v>0</v>
      </c>
      <c r="D9" s="24">
        <f t="shared" si="1"/>
        <v>0</v>
      </c>
      <c r="E9" s="24">
        <f t="shared" si="1"/>
        <v>0</v>
      </c>
      <c r="F9" s="24">
        <f t="shared" si="1"/>
        <v>0</v>
      </c>
      <c r="G9" s="24">
        <f t="shared" si="1"/>
        <v>0</v>
      </c>
      <c r="H9" s="24">
        <f t="shared" si="1"/>
        <v>0</v>
      </c>
      <c r="I9" s="24">
        <f t="shared" si="1"/>
        <v>0</v>
      </c>
      <c r="J9" s="24">
        <f t="shared" si="1"/>
        <v>0</v>
      </c>
      <c r="K9" s="24">
        <f t="shared" si="1"/>
        <v>0</v>
      </c>
      <c r="L9" s="24">
        <f t="shared" si="1"/>
        <v>0</v>
      </c>
      <c r="M9" s="24">
        <f t="shared" si="1"/>
        <v>0</v>
      </c>
      <c r="N9" s="24">
        <f t="shared" si="1"/>
        <v>0</v>
      </c>
      <c r="O9" s="24">
        <f t="shared" si="1"/>
        <v>2.6157575757575762</v>
      </c>
      <c r="P9" s="24">
        <f t="shared" si="1"/>
        <v>3.7157575757575758</v>
      </c>
      <c r="Q9" s="24">
        <f t="shared" si="1"/>
        <v>3.9006060606060609</v>
      </c>
      <c r="R9" s="24">
        <f t="shared" si="1"/>
        <v>4.1490909090909094</v>
      </c>
      <c r="S9" s="24">
        <f t="shared" si="1"/>
        <v>4.2793939393939393</v>
      </c>
      <c r="T9" s="24">
        <f t="shared" si="1"/>
        <v>4.2793939393939393</v>
      </c>
      <c r="U9" s="24">
        <f t="shared" si="1"/>
        <v>4.2793939393939393</v>
      </c>
      <c r="V9" s="24">
        <f t="shared" si="1"/>
        <v>4.2793939393939393</v>
      </c>
      <c r="W9" s="24">
        <f t="shared" si="1"/>
        <v>4.2793939393939393</v>
      </c>
      <c r="X9" s="24">
        <f t="shared" si="1"/>
        <v>4.2793939393939393</v>
      </c>
      <c r="Y9" s="24">
        <f t="shared" si="1"/>
        <v>4.2793939393939393</v>
      </c>
      <c r="Z9" s="24">
        <f t="shared" si="1"/>
        <v>4.2793939393939393</v>
      </c>
      <c r="AA9" s="24">
        <f t="shared" si="1"/>
        <v>4.2793939393939393</v>
      </c>
      <c r="AB9" s="24">
        <f t="shared" si="1"/>
        <v>5.706666666666667</v>
      </c>
      <c r="AC9" s="24">
        <f t="shared" si="1"/>
        <v>5.706666666666667</v>
      </c>
      <c r="AD9" s="24">
        <f t="shared" si="1"/>
        <v>5.706666666666667</v>
      </c>
      <c r="AE9" s="24">
        <f t="shared" si="1"/>
        <v>5.706666666666667</v>
      </c>
      <c r="AF9" s="24">
        <f t="shared" si="1"/>
        <v>5.706666666666667</v>
      </c>
      <c r="AG9" s="105"/>
    </row>
    <row r="10" spans="1:33" x14ac:dyDescent="0.2">
      <c r="A10" s="90" t="s">
        <v>76</v>
      </c>
      <c r="B10" s="101">
        <f t="shared" ref="B10:AF10" si="2">$M$20</f>
        <v>24.767894736842106</v>
      </c>
      <c r="C10" s="101">
        <f t="shared" si="2"/>
        <v>24.767894736842106</v>
      </c>
      <c r="D10" s="101">
        <f t="shared" si="2"/>
        <v>24.767894736842106</v>
      </c>
      <c r="E10" s="101">
        <f t="shared" si="2"/>
        <v>24.767894736842106</v>
      </c>
      <c r="F10" s="101">
        <f t="shared" si="2"/>
        <v>24.767894736842106</v>
      </c>
      <c r="G10" s="101">
        <f t="shared" si="2"/>
        <v>24.767894736842106</v>
      </c>
      <c r="H10" s="101">
        <f t="shared" si="2"/>
        <v>24.767894736842106</v>
      </c>
      <c r="I10" s="101">
        <f t="shared" si="2"/>
        <v>24.767894736842106</v>
      </c>
      <c r="J10" s="101">
        <f t="shared" si="2"/>
        <v>24.767894736842106</v>
      </c>
      <c r="K10" s="101">
        <f t="shared" si="2"/>
        <v>24.767894736842106</v>
      </c>
      <c r="L10" s="101">
        <f t="shared" si="2"/>
        <v>24.767894736842106</v>
      </c>
      <c r="M10" s="101">
        <f t="shared" si="2"/>
        <v>24.767894736842106</v>
      </c>
      <c r="N10" s="101">
        <f t="shared" si="2"/>
        <v>24.767894736842106</v>
      </c>
      <c r="O10" s="101">
        <f t="shared" si="2"/>
        <v>24.767894736842106</v>
      </c>
      <c r="P10" s="101">
        <f t="shared" si="2"/>
        <v>24.767894736842106</v>
      </c>
      <c r="Q10" s="101">
        <f t="shared" si="2"/>
        <v>24.767894736842106</v>
      </c>
      <c r="R10" s="101">
        <f t="shared" si="2"/>
        <v>24.767894736842106</v>
      </c>
      <c r="S10" s="101">
        <f t="shared" si="2"/>
        <v>24.767894736842106</v>
      </c>
      <c r="T10" s="101">
        <f t="shared" si="2"/>
        <v>24.767894736842106</v>
      </c>
      <c r="U10" s="101">
        <f t="shared" si="2"/>
        <v>24.767894736842106</v>
      </c>
      <c r="V10" s="101">
        <f t="shared" si="2"/>
        <v>24.767894736842106</v>
      </c>
      <c r="W10" s="101">
        <f t="shared" si="2"/>
        <v>24.767894736842106</v>
      </c>
      <c r="X10" s="101">
        <f t="shared" si="2"/>
        <v>24.767894736842106</v>
      </c>
      <c r="Y10" s="101">
        <f t="shared" si="2"/>
        <v>24.767894736842106</v>
      </c>
      <c r="Z10" s="101">
        <f t="shared" si="2"/>
        <v>24.767894736842106</v>
      </c>
      <c r="AA10" s="101">
        <f t="shared" si="2"/>
        <v>24.767894736842106</v>
      </c>
      <c r="AB10" s="101">
        <f t="shared" si="2"/>
        <v>24.767894736842106</v>
      </c>
      <c r="AC10" s="101">
        <f t="shared" si="2"/>
        <v>24.767894736842106</v>
      </c>
      <c r="AD10" s="101">
        <f t="shared" si="2"/>
        <v>24.767894736842106</v>
      </c>
      <c r="AE10" s="101">
        <f t="shared" si="2"/>
        <v>24.767894736842106</v>
      </c>
      <c r="AF10" s="101">
        <f t="shared" si="2"/>
        <v>24.767894736842106</v>
      </c>
    </row>
    <row r="13" spans="1:33" ht="15.75" x14ac:dyDescent="0.2">
      <c r="A13" s="106" t="s">
        <v>89</v>
      </c>
      <c r="B13" s="106">
        <v>2014</v>
      </c>
      <c r="C13" s="106" t="s">
        <v>76</v>
      </c>
      <c r="F13" s="131" t="s">
        <v>96</v>
      </c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</row>
    <row r="14" spans="1:33" x14ac:dyDescent="0.2">
      <c r="A14" s="107" t="s">
        <v>57</v>
      </c>
      <c r="B14" s="101">
        <f>total!AG8</f>
        <v>33.900000000000006</v>
      </c>
      <c r="C14" s="101">
        <f t="shared" ref="C14:C46" si="3">$M$20</f>
        <v>24.767894736842106</v>
      </c>
      <c r="F14" s="91"/>
      <c r="G14" s="91">
        <v>1995</v>
      </c>
      <c r="H14" s="91">
        <v>1996</v>
      </c>
      <c r="I14" s="91">
        <v>1997</v>
      </c>
      <c r="J14" s="91">
        <v>1998</v>
      </c>
      <c r="K14" s="91">
        <v>1999</v>
      </c>
      <c r="L14" s="91">
        <v>2000</v>
      </c>
      <c r="M14" s="91">
        <v>2001</v>
      </c>
      <c r="N14" s="91">
        <v>2002</v>
      </c>
      <c r="O14" s="91">
        <v>2003</v>
      </c>
      <c r="P14" s="91">
        <v>2004</v>
      </c>
      <c r="Q14" s="91">
        <v>2005</v>
      </c>
      <c r="R14" s="91">
        <v>2006</v>
      </c>
      <c r="S14" s="91">
        <v>2007</v>
      </c>
      <c r="T14" s="91">
        <v>2008</v>
      </c>
      <c r="U14" s="91">
        <v>2009</v>
      </c>
      <c r="V14" s="91">
        <v>2010</v>
      </c>
      <c r="W14" s="91">
        <v>2011</v>
      </c>
      <c r="X14" s="91">
        <v>2012</v>
      </c>
      <c r="Y14" s="91">
        <v>2013</v>
      </c>
      <c r="Z14" s="91">
        <v>2014</v>
      </c>
    </row>
    <row r="15" spans="1:33" x14ac:dyDescent="0.2">
      <c r="A15" s="107" t="s">
        <v>58</v>
      </c>
      <c r="B15" s="101">
        <f>total!AG9</f>
        <v>43.2</v>
      </c>
      <c r="C15" s="101">
        <f t="shared" si="3"/>
        <v>24.767894736842106</v>
      </c>
      <c r="F15" s="91" t="s">
        <v>129</v>
      </c>
      <c r="G15" s="92">
        <v>17.600000000000001</v>
      </c>
      <c r="H15" s="92">
        <v>25.1</v>
      </c>
      <c r="I15" s="92">
        <v>31.2</v>
      </c>
      <c r="J15" s="92">
        <v>37.200000000000003</v>
      </c>
      <c r="K15" s="92">
        <v>2.1</v>
      </c>
      <c r="L15" s="92">
        <v>73.8</v>
      </c>
      <c r="M15" s="92">
        <v>30.9</v>
      </c>
      <c r="N15" s="92">
        <v>38.6</v>
      </c>
      <c r="O15" s="92">
        <v>20.5</v>
      </c>
      <c r="P15" s="92">
        <v>1.3</v>
      </c>
      <c r="Q15" s="92">
        <v>7.9</v>
      </c>
      <c r="R15" s="92">
        <v>1.6</v>
      </c>
      <c r="S15" s="92">
        <v>0</v>
      </c>
      <c r="T15" s="92">
        <v>73.400000000000006</v>
      </c>
      <c r="U15" s="92">
        <v>55.4</v>
      </c>
      <c r="V15" s="92">
        <v>0.6</v>
      </c>
      <c r="W15" s="92">
        <v>47.6</v>
      </c>
      <c r="X15" s="92">
        <v>0.09</v>
      </c>
      <c r="Y15" s="92">
        <v>5.7</v>
      </c>
      <c r="Z15" s="92">
        <f>total!AG46</f>
        <v>36.705454545454543</v>
      </c>
    </row>
    <row r="16" spans="1:33" x14ac:dyDescent="0.2">
      <c r="A16" s="107" t="s">
        <v>59</v>
      </c>
      <c r="B16" s="101">
        <f>total!AG10</f>
        <v>31.099999999999994</v>
      </c>
      <c r="C16" s="101">
        <f t="shared" si="3"/>
        <v>24.767894736842106</v>
      </c>
      <c r="F16" s="93" t="s">
        <v>76</v>
      </c>
      <c r="G16" s="101">
        <f t="shared" ref="G16:Z16" si="4">$M$20</f>
        <v>24.767894736842106</v>
      </c>
      <c r="H16" s="101">
        <f t="shared" si="4"/>
        <v>24.767894736842106</v>
      </c>
      <c r="I16" s="101">
        <f t="shared" si="4"/>
        <v>24.767894736842106</v>
      </c>
      <c r="J16" s="101">
        <f t="shared" si="4"/>
        <v>24.767894736842106</v>
      </c>
      <c r="K16" s="101">
        <f t="shared" si="4"/>
        <v>24.767894736842106</v>
      </c>
      <c r="L16" s="101">
        <f t="shared" si="4"/>
        <v>24.767894736842106</v>
      </c>
      <c r="M16" s="101">
        <f t="shared" si="4"/>
        <v>24.767894736842106</v>
      </c>
      <c r="N16" s="101">
        <f t="shared" si="4"/>
        <v>24.767894736842106</v>
      </c>
      <c r="O16" s="101">
        <f t="shared" si="4"/>
        <v>24.767894736842106</v>
      </c>
      <c r="P16" s="101">
        <f t="shared" si="4"/>
        <v>24.767894736842106</v>
      </c>
      <c r="Q16" s="101">
        <f t="shared" si="4"/>
        <v>24.767894736842106</v>
      </c>
      <c r="R16" s="101">
        <f t="shared" si="4"/>
        <v>24.767894736842106</v>
      </c>
      <c r="S16" s="101">
        <f t="shared" si="4"/>
        <v>24.767894736842106</v>
      </c>
      <c r="T16" s="101">
        <f t="shared" si="4"/>
        <v>24.767894736842106</v>
      </c>
      <c r="U16" s="101">
        <f t="shared" si="4"/>
        <v>24.767894736842106</v>
      </c>
      <c r="V16" s="101">
        <f t="shared" si="4"/>
        <v>24.767894736842106</v>
      </c>
      <c r="W16" s="101">
        <f t="shared" si="4"/>
        <v>24.767894736842106</v>
      </c>
      <c r="X16" s="101">
        <f t="shared" si="4"/>
        <v>24.767894736842106</v>
      </c>
      <c r="Y16" s="101">
        <f t="shared" si="4"/>
        <v>24.767894736842106</v>
      </c>
      <c r="Z16" s="101">
        <f t="shared" si="4"/>
        <v>24.767894736842106</v>
      </c>
    </row>
    <row r="17" spans="1:13" x14ac:dyDescent="0.2">
      <c r="A17" s="107" t="s">
        <v>60</v>
      </c>
      <c r="B17" s="101">
        <f>total!AG11</f>
        <v>31.999999999999996</v>
      </c>
      <c r="C17" s="101">
        <f t="shared" si="3"/>
        <v>24.767894736842106</v>
      </c>
    </row>
    <row r="18" spans="1:13" x14ac:dyDescent="0.2">
      <c r="A18" s="107" t="s">
        <v>61</v>
      </c>
      <c r="B18" s="101">
        <f>total!AG12</f>
        <v>39.299999999999997</v>
      </c>
      <c r="C18" s="101">
        <f t="shared" si="3"/>
        <v>24.767894736842106</v>
      </c>
    </row>
    <row r="19" spans="1:13" x14ac:dyDescent="0.2">
      <c r="A19" s="107" t="s">
        <v>62</v>
      </c>
      <c r="B19" s="101">
        <f>total!AG13</f>
        <v>38.299999999999997</v>
      </c>
      <c r="C19" s="101">
        <f t="shared" si="3"/>
        <v>24.767894736842106</v>
      </c>
      <c r="F19" s="135"/>
      <c r="G19" s="136"/>
      <c r="H19" s="108" t="s">
        <v>95</v>
      </c>
      <c r="I19" s="109" t="s">
        <v>76</v>
      </c>
      <c r="L19" s="130" t="s">
        <v>92</v>
      </c>
      <c r="M19" s="130"/>
    </row>
    <row r="20" spans="1:13" x14ac:dyDescent="0.2">
      <c r="A20" s="107" t="s">
        <v>63</v>
      </c>
      <c r="B20" s="101">
        <f>total!AG14</f>
        <v>32.630000000000003</v>
      </c>
      <c r="C20" s="101">
        <f t="shared" si="3"/>
        <v>24.767894736842106</v>
      </c>
      <c r="F20" s="133" t="s">
        <v>51</v>
      </c>
      <c r="G20" s="134"/>
      <c r="H20" s="19">
        <f>total!AG16</f>
        <v>36.103750000000005</v>
      </c>
      <c r="I20" s="101">
        <f>$M$20</f>
        <v>24.767894736842106</v>
      </c>
      <c r="L20" s="93" t="s">
        <v>76</v>
      </c>
      <c r="M20" s="101">
        <f>AVERAGE(G15:Y15)</f>
        <v>24.767894736842106</v>
      </c>
    </row>
    <row r="21" spans="1:13" x14ac:dyDescent="0.2">
      <c r="A21" s="107" t="s">
        <v>64</v>
      </c>
      <c r="B21" s="101">
        <f>total!AG15</f>
        <v>38.400000000000006</v>
      </c>
      <c r="C21" s="101">
        <f t="shared" si="3"/>
        <v>24.767894736842106</v>
      </c>
      <c r="F21" s="133" t="s">
        <v>52</v>
      </c>
      <c r="G21" s="134"/>
      <c r="H21" s="19">
        <f>total!AG28</f>
        <v>35.731818181818184</v>
      </c>
      <c r="I21" s="101">
        <f>$M$20</f>
        <v>24.767894736842106</v>
      </c>
    </row>
    <row r="22" spans="1:13" x14ac:dyDescent="0.2">
      <c r="A22" s="107" t="s">
        <v>65</v>
      </c>
      <c r="B22" s="101">
        <f>total!AG17</f>
        <v>30.400000000000006</v>
      </c>
      <c r="C22" s="101">
        <f t="shared" si="3"/>
        <v>24.767894736842106</v>
      </c>
      <c r="F22" s="133" t="s">
        <v>53</v>
      </c>
      <c r="G22" s="134"/>
      <c r="H22" s="19">
        <f>total!AG31</f>
        <v>33.900000000000006</v>
      </c>
      <c r="I22" s="101">
        <f>$M$20</f>
        <v>24.767894736842106</v>
      </c>
    </row>
    <row r="23" spans="1:13" x14ac:dyDescent="0.2">
      <c r="A23" s="107" t="s">
        <v>66</v>
      </c>
      <c r="B23" s="101">
        <f>total!AG18</f>
        <v>22.100000000000005</v>
      </c>
      <c r="C23" s="101">
        <f t="shared" si="3"/>
        <v>24.767894736842106</v>
      </c>
      <c r="F23" s="133" t="s">
        <v>54</v>
      </c>
      <c r="G23" s="134"/>
      <c r="H23" s="19">
        <f>total!AG35</f>
        <v>33.699999999999996</v>
      </c>
      <c r="I23" s="101">
        <f>$M$20</f>
        <v>24.767894736842106</v>
      </c>
    </row>
    <row r="24" spans="1:13" x14ac:dyDescent="0.2">
      <c r="A24" s="107" t="s">
        <v>67</v>
      </c>
      <c r="B24" s="101">
        <f>total!AG19</f>
        <v>40.199999999999989</v>
      </c>
      <c r="C24" s="101">
        <f t="shared" si="3"/>
        <v>24.767894736842106</v>
      </c>
      <c r="F24" s="133" t="s">
        <v>55</v>
      </c>
      <c r="G24" s="134"/>
      <c r="H24" s="19">
        <f>total!AG45</f>
        <v>40.055555555555564</v>
      </c>
      <c r="I24" s="101">
        <f>$M$20</f>
        <v>24.767894736842106</v>
      </c>
    </row>
    <row r="25" spans="1:13" x14ac:dyDescent="0.2">
      <c r="A25" s="107" t="s">
        <v>68</v>
      </c>
      <c r="B25" s="101">
        <f>total!AG20</f>
        <v>32.6</v>
      </c>
      <c r="C25" s="101">
        <f t="shared" si="3"/>
        <v>24.767894736842106</v>
      </c>
    </row>
    <row r="26" spans="1:13" x14ac:dyDescent="0.2">
      <c r="A26" s="107" t="s">
        <v>69</v>
      </c>
      <c r="B26" s="101">
        <f>total!AG21</f>
        <v>34.800000000000004</v>
      </c>
      <c r="C26" s="101">
        <f t="shared" si="3"/>
        <v>24.767894736842106</v>
      </c>
    </row>
    <row r="27" spans="1:13" x14ac:dyDescent="0.2">
      <c r="A27" s="107" t="s">
        <v>70</v>
      </c>
      <c r="B27" s="101">
        <f>total!AG22</f>
        <v>35.699999999999996</v>
      </c>
      <c r="C27" s="101">
        <f t="shared" si="3"/>
        <v>24.767894736842106</v>
      </c>
    </row>
    <row r="28" spans="1:13" x14ac:dyDescent="0.2">
      <c r="A28" s="107" t="s">
        <v>71</v>
      </c>
      <c r="B28" s="101">
        <f>total!AG23</f>
        <v>37.299999999999997</v>
      </c>
      <c r="C28" s="101">
        <f t="shared" si="3"/>
        <v>24.767894736842106</v>
      </c>
    </row>
    <row r="29" spans="1:13" x14ac:dyDescent="0.2">
      <c r="A29" s="107" t="s">
        <v>72</v>
      </c>
      <c r="B29" s="101">
        <f>total!AG24</f>
        <v>39.799999999999997</v>
      </c>
      <c r="C29" s="101">
        <f t="shared" si="3"/>
        <v>24.767894736842106</v>
      </c>
    </row>
    <row r="30" spans="1:13" x14ac:dyDescent="0.2">
      <c r="A30" s="107" t="s">
        <v>73</v>
      </c>
      <c r="B30" s="101">
        <f>total!AG25</f>
        <v>43.4</v>
      </c>
      <c r="C30" s="101">
        <f t="shared" si="3"/>
        <v>24.767894736842106</v>
      </c>
    </row>
    <row r="31" spans="1:13" x14ac:dyDescent="0.2">
      <c r="A31" s="107" t="s">
        <v>74</v>
      </c>
      <c r="B31" s="101">
        <f>total!AG26</f>
        <v>41.550000000000004</v>
      </c>
      <c r="C31" s="101">
        <f t="shared" si="3"/>
        <v>24.767894736842106</v>
      </c>
    </row>
    <row r="32" spans="1:13" x14ac:dyDescent="0.2">
      <c r="A32" s="107" t="s">
        <v>75</v>
      </c>
      <c r="B32" s="101">
        <f>total!AG27</f>
        <v>35.200000000000003</v>
      </c>
      <c r="C32" s="101">
        <f t="shared" si="3"/>
        <v>24.767894736842106</v>
      </c>
    </row>
    <row r="33" spans="1:3" x14ac:dyDescent="0.2">
      <c r="A33" s="107" t="s">
        <v>76</v>
      </c>
      <c r="B33" s="101">
        <f>total!AG29</f>
        <v>36.1</v>
      </c>
      <c r="C33" s="101">
        <f t="shared" si="3"/>
        <v>24.767894736842106</v>
      </c>
    </row>
    <row r="34" spans="1:3" x14ac:dyDescent="0.2">
      <c r="A34" s="107" t="s">
        <v>77</v>
      </c>
      <c r="B34" s="101">
        <f>total!AG30</f>
        <v>31.700000000000006</v>
      </c>
      <c r="C34" s="101">
        <f t="shared" si="3"/>
        <v>24.767894736842106</v>
      </c>
    </row>
    <row r="35" spans="1:3" x14ac:dyDescent="0.2">
      <c r="A35" s="107" t="s">
        <v>78</v>
      </c>
      <c r="B35" s="101">
        <f>total!AG32</f>
        <v>32.5</v>
      </c>
      <c r="C35" s="101">
        <f t="shared" si="3"/>
        <v>24.767894736842106</v>
      </c>
    </row>
    <row r="36" spans="1:3" x14ac:dyDescent="0.2">
      <c r="A36" s="107" t="s">
        <v>79</v>
      </c>
      <c r="B36" s="101">
        <f>total!AG33</f>
        <v>37.400000000000006</v>
      </c>
      <c r="C36" s="101">
        <f t="shared" si="3"/>
        <v>24.767894736842106</v>
      </c>
    </row>
    <row r="37" spans="1:3" x14ac:dyDescent="0.2">
      <c r="A37" s="107" t="s">
        <v>80</v>
      </c>
      <c r="B37" s="101">
        <f>total!AG34</f>
        <v>31.199999999999996</v>
      </c>
      <c r="C37" s="101">
        <f t="shared" si="3"/>
        <v>24.767894736842106</v>
      </c>
    </row>
    <row r="38" spans="1:3" x14ac:dyDescent="0.2">
      <c r="A38" s="107" t="s">
        <v>81</v>
      </c>
      <c r="B38" s="101">
        <f>total!AG36</f>
        <v>32.700000000000003</v>
      </c>
      <c r="C38" s="101">
        <f t="shared" si="3"/>
        <v>24.767894736842106</v>
      </c>
    </row>
    <row r="39" spans="1:3" x14ac:dyDescent="0.2">
      <c r="A39" s="107" t="s">
        <v>82</v>
      </c>
      <c r="B39" s="101">
        <f>total!AG37</f>
        <v>45.2</v>
      </c>
      <c r="C39" s="101">
        <f t="shared" si="3"/>
        <v>24.767894736842106</v>
      </c>
    </row>
    <row r="40" spans="1:3" x14ac:dyDescent="0.2">
      <c r="A40" s="107" t="s">
        <v>83</v>
      </c>
      <c r="B40" s="101">
        <f>total!AG38</f>
        <v>30.400000000000002</v>
      </c>
      <c r="C40" s="101">
        <f t="shared" si="3"/>
        <v>24.767894736842106</v>
      </c>
    </row>
    <row r="41" spans="1:3" x14ac:dyDescent="0.2">
      <c r="A41" s="107" t="s">
        <v>84</v>
      </c>
      <c r="B41" s="101">
        <f>total!AG39</f>
        <v>37.799999999999997</v>
      </c>
      <c r="C41" s="101">
        <f t="shared" si="3"/>
        <v>24.767894736842106</v>
      </c>
    </row>
    <row r="42" spans="1:3" x14ac:dyDescent="0.2">
      <c r="A42" s="107" t="s">
        <v>85</v>
      </c>
      <c r="B42" s="101">
        <f>total!AG40</f>
        <v>39.6</v>
      </c>
      <c r="C42" s="101">
        <f t="shared" si="3"/>
        <v>24.767894736842106</v>
      </c>
    </row>
    <row r="43" spans="1:3" x14ac:dyDescent="0.2">
      <c r="A43" s="107" t="s">
        <v>86</v>
      </c>
      <c r="B43" s="101">
        <f>total!AG41</f>
        <v>42.2</v>
      </c>
      <c r="C43" s="101">
        <f t="shared" si="3"/>
        <v>24.767894736842106</v>
      </c>
    </row>
    <row r="44" spans="1:3" x14ac:dyDescent="0.2">
      <c r="A44" s="107" t="s">
        <v>87</v>
      </c>
      <c r="B44" s="101">
        <f>total!AG42</f>
        <v>30.999999999999996</v>
      </c>
      <c r="C44" s="101">
        <f t="shared" si="3"/>
        <v>24.767894736842106</v>
      </c>
    </row>
    <row r="45" spans="1:3" x14ac:dyDescent="0.2">
      <c r="A45" s="107" t="s">
        <v>88</v>
      </c>
      <c r="B45" s="101">
        <f>total!AG43</f>
        <v>61.300000000000011</v>
      </c>
      <c r="C45" s="101">
        <f t="shared" si="3"/>
        <v>24.767894736842106</v>
      </c>
    </row>
    <row r="46" spans="1:3" x14ac:dyDescent="0.2">
      <c r="A46" s="107" t="s">
        <v>91</v>
      </c>
      <c r="B46" s="101">
        <f>total!AG44</f>
        <v>40.300000000000004</v>
      </c>
      <c r="C46" s="101">
        <f t="shared" si="3"/>
        <v>24.767894736842106</v>
      </c>
    </row>
  </sheetData>
  <mergeCells count="8">
    <mergeCell ref="L19:M19"/>
    <mergeCell ref="F13:Z13"/>
    <mergeCell ref="F23:G23"/>
    <mergeCell ref="F24:G24"/>
    <mergeCell ref="F19:G19"/>
    <mergeCell ref="F20:G20"/>
    <mergeCell ref="F21:G21"/>
    <mergeCell ref="F22:G22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activeCell="H39" sqref="H39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3" t="s">
        <v>100</v>
      </c>
      <c r="B1" s="123"/>
      <c r="C1" s="123"/>
      <c r="D1" s="123"/>
      <c r="E1" s="123"/>
      <c r="F1" s="123"/>
    </row>
    <row r="2" spans="1:23" x14ac:dyDescent="0.2">
      <c r="A2" s="50"/>
      <c r="B2" s="6"/>
    </row>
    <row r="3" spans="1:23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  <c r="V3" s="39"/>
      <c r="W3" s="39"/>
    </row>
    <row r="4" spans="1:23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  <c r="U4" s="39"/>
      <c r="V4" s="39"/>
      <c r="W4" s="39"/>
    </row>
    <row r="5" spans="1:23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  <c r="U5" s="39"/>
      <c r="V5" s="39"/>
      <c r="W5" s="39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  <c r="V6" s="31"/>
      <c r="W6" s="31"/>
    </row>
    <row r="7" spans="1:23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  <c r="V7" s="39"/>
      <c r="W7" s="39"/>
    </row>
    <row r="8" spans="1:23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  <c r="V8" s="39"/>
      <c r="W8" s="39"/>
    </row>
    <row r="9" spans="1:23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  <c r="V9" s="39"/>
      <c r="W9" s="39"/>
    </row>
    <row r="10" spans="1:23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  <c r="V10" s="39"/>
      <c r="W10" s="39"/>
    </row>
    <row r="11" spans="1:23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38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  <c r="U11" s="39"/>
      <c r="V11" s="39"/>
      <c r="W11" s="39"/>
    </row>
    <row r="12" spans="1:23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64"/>
      <c r="O12" s="39"/>
      <c r="P12" s="39"/>
      <c r="Q12" s="39"/>
      <c r="R12" s="39"/>
      <c r="S12" s="39"/>
      <c r="T12" s="39"/>
      <c r="U12" s="39"/>
      <c r="V12" s="39"/>
      <c r="W12" s="39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  <c r="V13" s="39"/>
      <c r="W13" s="39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  <c r="V14" s="39"/>
      <c r="W14" s="39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  <c r="U15" s="39"/>
      <c r="V15" s="39"/>
      <c r="W15" s="39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  <c r="V16" s="39"/>
      <c r="W16" s="39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39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  <c r="V18" s="39"/>
      <c r="W18" s="39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  <c r="V19" s="39"/>
      <c r="W19" s="39"/>
    </row>
    <row r="20" spans="1:23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  <c r="V20" s="39"/>
      <c r="W20" s="39"/>
    </row>
    <row r="21" spans="1:23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  <c r="V21" s="39"/>
      <c r="W21" s="39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  <c r="V22" s="39"/>
      <c r="W22" s="39"/>
    </row>
    <row r="23" spans="1:23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  <c r="V23" s="39"/>
      <c r="W23" s="39"/>
    </row>
    <row r="24" spans="1:23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  <c r="V24" s="39"/>
      <c r="W24" s="39"/>
    </row>
    <row r="25" spans="1:23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  <c r="V25" s="39"/>
      <c r="W25" s="39"/>
    </row>
    <row r="26" spans="1:23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  <c r="V26" s="39"/>
      <c r="W26" s="39"/>
    </row>
    <row r="27" spans="1:23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  <c r="V27" s="39"/>
      <c r="W27" s="39"/>
    </row>
    <row r="28" spans="1:23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  <c r="V28" s="39"/>
      <c r="W28" s="39"/>
    </row>
    <row r="29" spans="1:23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  <c r="V29" s="39"/>
      <c r="W29" s="39"/>
    </row>
    <row r="30" spans="1:23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  <c r="V30" s="39"/>
      <c r="W30" s="39"/>
    </row>
    <row r="31" spans="1:23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v>0</v>
      </c>
      <c r="F31" s="45">
        <f>AVERAGE(F28:F30)</f>
        <v>0</v>
      </c>
      <c r="G31" s="38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  <c r="V31" s="39"/>
      <c r="W31" s="39"/>
    </row>
    <row r="32" spans="1:23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  <c r="U34" s="39"/>
      <c r="V34" s="39"/>
      <c r="W34" s="39"/>
    </row>
    <row r="35" spans="1:23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</row>
    <row r="36" spans="1:23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</row>
    <row r="37" spans="1:23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23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23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23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23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3" t="s">
        <v>101</v>
      </c>
      <c r="B1" s="123"/>
      <c r="C1" s="123"/>
      <c r="D1" s="123"/>
      <c r="E1" s="123"/>
      <c r="F1" s="123"/>
      <c r="J1" s="53"/>
      <c r="K1" s="53"/>
      <c r="L1" s="53"/>
      <c r="M1" s="53"/>
      <c r="N1" s="53"/>
      <c r="O1" s="53"/>
      <c r="P1" s="53"/>
      <c r="Q1" s="53"/>
      <c r="R1" s="53"/>
    </row>
    <row r="2" spans="1:18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5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F14" sqref="F14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3" t="s">
        <v>102</v>
      </c>
      <c r="B1" s="123"/>
      <c r="C1" s="123"/>
      <c r="D1" s="123"/>
      <c r="E1" s="123"/>
      <c r="F1" s="123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0.1</v>
      </c>
      <c r="C5" s="12">
        <v>0</v>
      </c>
      <c r="D5" s="12">
        <v>0</v>
      </c>
      <c r="E5" s="12">
        <v>0</v>
      </c>
      <c r="F5" s="12">
        <f t="shared" si="0"/>
        <v>0.1</v>
      </c>
      <c r="G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0.2</v>
      </c>
      <c r="C6" s="12">
        <v>0</v>
      </c>
      <c r="D6" s="12">
        <v>0</v>
      </c>
      <c r="E6" s="12">
        <v>0</v>
      </c>
      <c r="F6" s="12">
        <f t="shared" si="0"/>
        <v>0.2</v>
      </c>
      <c r="G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0.1</v>
      </c>
      <c r="C10" s="12">
        <v>0</v>
      </c>
      <c r="D10" s="12">
        <v>0</v>
      </c>
      <c r="E10" s="12">
        <v>0</v>
      </c>
      <c r="F10" s="12">
        <f t="shared" si="0"/>
        <v>0.1</v>
      </c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7.4999999999999997E-2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7.4999999999999997E-2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0.8</v>
      </c>
      <c r="C13" s="12">
        <v>0</v>
      </c>
      <c r="D13" s="12">
        <v>0</v>
      </c>
      <c r="E13" s="12">
        <v>0</v>
      </c>
      <c r="F13" s="12">
        <f>SUM(B13:E13)</f>
        <v>0.8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0.1</v>
      </c>
      <c r="C14" s="12">
        <v>0</v>
      </c>
      <c r="D14" s="12">
        <v>0</v>
      </c>
      <c r="E14" s="12">
        <v>0</v>
      </c>
      <c r="F14" s="12">
        <f t="shared" ref="F14:F23" si="1">B14+C14+D14+E14</f>
        <v>0.1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0.4</v>
      </c>
      <c r="C18" s="12">
        <v>0</v>
      </c>
      <c r="D18" s="12">
        <v>0</v>
      </c>
      <c r="E18" s="12">
        <v>0</v>
      </c>
      <c r="F18" s="12">
        <f t="shared" si="1"/>
        <v>0.4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0.3</v>
      </c>
      <c r="C19" s="12">
        <v>0</v>
      </c>
      <c r="D19" s="12">
        <v>0</v>
      </c>
      <c r="E19" s="12">
        <v>0</v>
      </c>
      <c r="F19" s="12">
        <f t="shared" si="1"/>
        <v>0.3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0.2</v>
      </c>
      <c r="C21" s="12">
        <v>0</v>
      </c>
      <c r="D21" s="12">
        <v>0</v>
      </c>
      <c r="E21" s="12">
        <v>0</v>
      </c>
      <c r="F21" s="12">
        <f t="shared" si="1"/>
        <v>0.2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1</v>
      </c>
      <c r="C23" s="12">
        <v>0</v>
      </c>
      <c r="D23" s="12">
        <v>0</v>
      </c>
      <c r="E23" s="12">
        <v>0</v>
      </c>
      <c r="F23" s="12">
        <f t="shared" si="1"/>
        <v>1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0.25454545454545452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0.25454545454545452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0.2</v>
      </c>
      <c r="C26" s="12">
        <v>0</v>
      </c>
      <c r="D26" s="12">
        <v>0</v>
      </c>
      <c r="E26" s="12">
        <v>0</v>
      </c>
      <c r="F26" s="12">
        <f>B26+C26+D26+E26</f>
        <v>0.2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0.1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0.1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0.8</v>
      </c>
      <c r="C28" s="12">
        <v>0</v>
      </c>
      <c r="D28" s="12">
        <v>0</v>
      </c>
      <c r="E28" s="12">
        <v>0</v>
      </c>
      <c r="F28" s="12">
        <f>B28+C28+D28+E28</f>
        <v>0.8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0.2</v>
      </c>
      <c r="C29" s="12">
        <v>0</v>
      </c>
      <c r="D29" s="12">
        <v>0</v>
      </c>
      <c r="E29" s="12">
        <v>0</v>
      </c>
      <c r="F29" s="12">
        <f>B29+C29+D29+E29</f>
        <v>0.2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0.2</v>
      </c>
      <c r="C30" s="12">
        <v>0</v>
      </c>
      <c r="D30" s="12">
        <v>0</v>
      </c>
      <c r="E30" s="12">
        <v>0</v>
      </c>
      <c r="F30" s="12">
        <f>B30+C30+D30+E30</f>
        <v>0.2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0.39999999999999997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0.39999999999999997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0.6</v>
      </c>
      <c r="C33" s="12">
        <v>0</v>
      </c>
      <c r="D33" s="12">
        <v>0</v>
      </c>
      <c r="E33" s="12">
        <v>0</v>
      </c>
      <c r="F33" s="12">
        <f t="shared" si="2"/>
        <v>0.6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0.6</v>
      </c>
      <c r="C34" s="12">
        <v>0</v>
      </c>
      <c r="D34" s="12">
        <v>0</v>
      </c>
      <c r="E34" s="12">
        <v>0</v>
      </c>
      <c r="F34" s="12">
        <f t="shared" si="2"/>
        <v>0.6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0.4</v>
      </c>
      <c r="C35" s="12">
        <v>0</v>
      </c>
      <c r="D35" s="12">
        <v>0</v>
      </c>
      <c r="E35" s="12">
        <v>0</v>
      </c>
      <c r="F35" s="12">
        <f t="shared" si="2"/>
        <v>0.4</v>
      </c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</row>
    <row r="37" spans="1:18" x14ac:dyDescent="0.2">
      <c r="A37" s="16" t="s">
        <v>34</v>
      </c>
      <c r="B37" s="12">
        <v>0.2</v>
      </c>
      <c r="C37" s="12">
        <v>0</v>
      </c>
      <c r="D37" s="12">
        <v>0</v>
      </c>
      <c r="E37" s="12">
        <v>0</v>
      </c>
      <c r="F37" s="12">
        <f t="shared" si="2"/>
        <v>0.2</v>
      </c>
      <c r="J37" s="39"/>
      <c r="K37" s="39"/>
      <c r="L37" s="39"/>
      <c r="M37" s="39"/>
      <c r="N37" s="39"/>
      <c r="O37" s="39"/>
      <c r="P37" s="39"/>
      <c r="Q37" s="39"/>
      <c r="R37" s="39"/>
    </row>
    <row r="38" spans="1:18" x14ac:dyDescent="0.2">
      <c r="A38" s="16" t="s">
        <v>35</v>
      </c>
      <c r="B38" s="12">
        <v>0.2</v>
      </c>
      <c r="C38" s="12">
        <v>0</v>
      </c>
      <c r="D38" s="12">
        <v>0</v>
      </c>
      <c r="E38" s="12">
        <v>0</v>
      </c>
      <c r="F38" s="12">
        <f t="shared" si="2"/>
        <v>0.2</v>
      </c>
    </row>
    <row r="39" spans="1:18" s="6" customFormat="1" x14ac:dyDescent="0.2">
      <c r="A39" s="16" t="s">
        <v>46</v>
      </c>
      <c r="B39" s="12">
        <v>1</v>
      </c>
      <c r="C39" s="12">
        <v>0</v>
      </c>
      <c r="D39" s="12">
        <v>0</v>
      </c>
      <c r="E39" s="12">
        <v>0</v>
      </c>
      <c r="F39" s="12">
        <f t="shared" si="2"/>
        <v>1</v>
      </c>
      <c r="G39" s="61"/>
    </row>
    <row r="40" spans="1:18" s="6" customFormat="1" x14ac:dyDescent="0.2">
      <c r="A40" s="16" t="s">
        <v>90</v>
      </c>
      <c r="B40" s="12">
        <v>0.7</v>
      </c>
      <c r="C40" s="12">
        <v>0</v>
      </c>
      <c r="D40" s="12">
        <v>0</v>
      </c>
      <c r="E40" s="12">
        <v>0</v>
      </c>
      <c r="F40" s="12">
        <f t="shared" si="2"/>
        <v>0.7</v>
      </c>
      <c r="G40" s="61"/>
    </row>
    <row r="41" spans="1:18" x14ac:dyDescent="0.2">
      <c r="A41" s="43" t="s">
        <v>37</v>
      </c>
      <c r="B41" s="45">
        <f>AVERAGE(B32:B40)</f>
        <v>0.41111111111111115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0.41111111111111115</v>
      </c>
    </row>
    <row r="42" spans="1:18" x14ac:dyDescent="0.2">
      <c r="A42" s="47" t="s">
        <v>38</v>
      </c>
      <c r="B42" s="48">
        <f>AVERAGE(B4:B11,B13:B23,B25:B26,B28:B30,B32:B40)</f>
        <v>0.25757575757575757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0.25757575757575757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3" t="s">
        <v>103</v>
      </c>
      <c r="B1" s="123"/>
      <c r="C1" s="123"/>
      <c r="D1" s="123"/>
      <c r="E1" s="123"/>
      <c r="F1" s="123"/>
    </row>
    <row r="2" spans="1:19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3" t="s">
        <v>104</v>
      </c>
      <c r="B1" s="123"/>
      <c r="C1" s="123"/>
      <c r="D1" s="123"/>
      <c r="E1" s="123"/>
      <c r="F1" s="123"/>
    </row>
    <row r="2" spans="1:14" x14ac:dyDescent="0.2">
      <c r="A2" s="50"/>
      <c r="B2" s="6"/>
    </row>
    <row r="3" spans="1:14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54"/>
      <c r="K3" s="36"/>
      <c r="L3" s="36"/>
      <c r="M3" s="36"/>
      <c r="N3" s="36"/>
    </row>
    <row r="4" spans="1:1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4"/>
      <c r="K4" s="42"/>
      <c r="L4" s="42"/>
      <c r="M4" s="42"/>
      <c r="N4" s="42"/>
    </row>
    <row r="5" spans="1:1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4"/>
      <c r="K5" s="42"/>
      <c r="L5" s="42"/>
      <c r="M5" s="42"/>
      <c r="N5" s="42"/>
    </row>
    <row r="6" spans="1:1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9"/>
      <c r="K6" s="42"/>
      <c r="L6" s="42"/>
      <c r="M6" s="42"/>
      <c r="N6" s="42"/>
    </row>
    <row r="7" spans="1:1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4"/>
      <c r="K7" s="42"/>
      <c r="L7" s="42"/>
      <c r="M7" s="42"/>
      <c r="N7" s="42"/>
    </row>
    <row r="8" spans="1:1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4"/>
      <c r="K8" s="64"/>
      <c r="L8" s="42"/>
      <c r="M8" s="42"/>
      <c r="N8" s="42"/>
    </row>
    <row r="9" spans="1:1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4"/>
      <c r="K9" s="42"/>
      <c r="L9" s="42"/>
      <c r="M9" s="42"/>
      <c r="N9" s="42"/>
    </row>
    <row r="10" spans="1:1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4"/>
      <c r="K10" s="42"/>
      <c r="L10" s="42"/>
      <c r="M10" s="42"/>
      <c r="N10" s="42"/>
    </row>
    <row r="11" spans="1:14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4"/>
      <c r="K11" s="42"/>
      <c r="L11" s="42"/>
      <c r="M11" s="42"/>
      <c r="N11" s="42"/>
    </row>
    <row r="12" spans="1:14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54"/>
      <c r="K12" s="42"/>
      <c r="L12" s="42"/>
      <c r="M12" s="42"/>
      <c r="N12" s="42"/>
    </row>
    <row r="13" spans="1:1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4"/>
      <c r="K13" s="42"/>
      <c r="L13" s="42"/>
      <c r="M13" s="42"/>
      <c r="N13" s="42"/>
    </row>
    <row r="14" spans="1:1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4"/>
      <c r="K14" s="42"/>
      <c r="L14" s="42"/>
      <c r="M14" s="42"/>
      <c r="N14" s="42"/>
    </row>
    <row r="15" spans="1:1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4"/>
      <c r="K15" s="42"/>
      <c r="L15" s="42"/>
      <c r="M15" s="42"/>
      <c r="N15" s="42"/>
    </row>
    <row r="16" spans="1:1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4"/>
      <c r="K16" s="42"/>
      <c r="L16" s="42"/>
      <c r="M16" s="42"/>
      <c r="N16" s="42"/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4"/>
      <c r="K17" s="42"/>
      <c r="L17" s="42"/>
      <c r="M17" s="42"/>
      <c r="N17" s="42"/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4"/>
      <c r="K18" s="42"/>
      <c r="L18" s="42"/>
      <c r="M18" s="42"/>
      <c r="N18" s="42"/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4"/>
      <c r="K19" s="42"/>
      <c r="L19" s="42"/>
      <c r="M19" s="42"/>
      <c r="N19" s="42"/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4"/>
      <c r="K20" s="42"/>
      <c r="L20" s="42"/>
      <c r="M20" s="42"/>
      <c r="N20" s="42"/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4"/>
      <c r="K21" s="42"/>
      <c r="L21" s="42"/>
      <c r="M21" s="42"/>
      <c r="N21" s="42"/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4"/>
      <c r="K22" s="42"/>
      <c r="L22" s="42"/>
      <c r="M22" s="42"/>
      <c r="N22" s="42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4"/>
      <c r="K23" s="42"/>
      <c r="L23" s="42"/>
      <c r="M23" s="42"/>
      <c r="N23" s="42"/>
    </row>
    <row r="24" spans="1:1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54"/>
      <c r="K24" s="42"/>
      <c r="L24" s="42"/>
      <c r="M24" s="42"/>
      <c r="N24" s="42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4"/>
      <c r="K25" s="42"/>
      <c r="L25" s="42"/>
      <c r="M25" s="42"/>
      <c r="N25" s="42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4"/>
      <c r="K26" s="42"/>
      <c r="L26" s="42"/>
      <c r="M26" s="42"/>
      <c r="N26" s="42"/>
    </row>
    <row r="27" spans="1:1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54"/>
      <c r="K27" s="42"/>
      <c r="L27" s="42"/>
      <c r="M27" s="42"/>
      <c r="N27" s="42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4"/>
      <c r="K28" s="42"/>
      <c r="L28" s="42"/>
      <c r="M28" s="42"/>
      <c r="N28" s="42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4"/>
      <c r="K29" s="42"/>
      <c r="L29" s="42"/>
      <c r="M29" s="42"/>
      <c r="N29" s="42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4"/>
      <c r="K30" s="42"/>
      <c r="L30" s="42"/>
      <c r="M30" s="42"/>
      <c r="N30" s="42"/>
    </row>
    <row r="31" spans="1:1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54"/>
      <c r="K31" s="42"/>
      <c r="L31" s="42"/>
      <c r="M31" s="42"/>
      <c r="N31" s="42"/>
    </row>
    <row r="32" spans="1:1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4"/>
      <c r="K32" s="42"/>
      <c r="L32" s="42"/>
      <c r="M32" s="42"/>
      <c r="N32" s="42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4"/>
      <c r="K33" s="42"/>
      <c r="L33" s="42"/>
      <c r="M33" s="42"/>
      <c r="N33" s="42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4"/>
      <c r="K34" s="42"/>
      <c r="L34" s="42"/>
      <c r="M34" s="42"/>
      <c r="N34" s="42"/>
      <c r="O34" s="54"/>
      <c r="P34" s="54"/>
      <c r="Q34" s="54"/>
      <c r="R34" s="54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4"/>
      <c r="K35" s="54"/>
      <c r="L35" s="42"/>
      <c r="M35" s="42"/>
      <c r="N35" s="42"/>
      <c r="O35" s="55"/>
      <c r="P35" s="55"/>
      <c r="Q35" s="55"/>
      <c r="R35" s="55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E37" sqref="E37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3" t="s">
        <v>105</v>
      </c>
      <c r="B1" s="123"/>
      <c r="C1" s="123"/>
      <c r="D1" s="123"/>
      <c r="E1" s="123"/>
      <c r="F1" s="123"/>
      <c r="G1" s="59"/>
      <c r="H1" s="59"/>
      <c r="I1" s="59"/>
      <c r="J1" s="59"/>
    </row>
    <row r="2" spans="1:19" x14ac:dyDescent="0.2">
      <c r="A2" s="50"/>
      <c r="B2" s="6"/>
      <c r="G2" s="65"/>
      <c r="H2" s="65"/>
      <c r="I2" s="78"/>
      <c r="J2" s="65"/>
      <c r="L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65"/>
      <c r="H3" s="65"/>
      <c r="I3" s="78"/>
      <c r="J3" s="78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5"/>
      <c r="H4" s="65"/>
      <c r="I4" s="78"/>
      <c r="J4" s="78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5"/>
      <c r="H5" s="65"/>
      <c r="I5" s="78"/>
      <c r="J5" s="78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5"/>
      <c r="H6" s="65"/>
      <c r="I6" s="78"/>
      <c r="J6" s="78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65"/>
      <c r="I7" s="78"/>
      <c r="J7" s="78"/>
      <c r="K7" s="42"/>
      <c r="L7" s="42"/>
      <c r="M7" s="42"/>
      <c r="N7" s="64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H8" s="65"/>
      <c r="I8" s="78"/>
      <c r="J8" s="78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H9" s="65"/>
      <c r="I9" s="78"/>
      <c r="J9" s="78"/>
      <c r="K9" s="42"/>
      <c r="L9" s="42"/>
      <c r="M9" s="42"/>
      <c r="N9" s="64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H10" s="65"/>
      <c r="I10" s="78"/>
      <c r="J10" s="78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5"/>
      <c r="H11" s="65"/>
      <c r="I11" s="78"/>
      <c r="J11" s="78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65"/>
      <c r="I12" s="78"/>
      <c r="J12" s="78"/>
      <c r="K12" s="42"/>
      <c r="L12" s="42"/>
      <c r="M12" s="42"/>
      <c r="N12" s="64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5"/>
      <c r="H13" s="65"/>
      <c r="I13" s="78"/>
      <c r="J13" s="78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5"/>
      <c r="H14" s="65"/>
      <c r="I14" s="78"/>
      <c r="J14" s="78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0.2</v>
      </c>
      <c r="E15" s="12">
        <v>0</v>
      </c>
      <c r="F15" s="12">
        <f t="shared" si="1"/>
        <v>0.2</v>
      </c>
      <c r="G15" s="65"/>
      <c r="H15" s="65"/>
      <c r="I15" s="78"/>
      <c r="J15" s="78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0.2</v>
      </c>
      <c r="E16" s="12">
        <v>0</v>
      </c>
      <c r="F16" s="12">
        <f t="shared" si="1"/>
        <v>0.2</v>
      </c>
      <c r="G16" s="65"/>
      <c r="H16" s="65"/>
      <c r="I16" s="78"/>
      <c r="J16" s="78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5"/>
      <c r="H17" s="65"/>
      <c r="I17" s="78"/>
      <c r="J17" s="78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5"/>
      <c r="H18" s="65"/>
      <c r="I18" s="78"/>
      <c r="J18" s="78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0.2</v>
      </c>
      <c r="E19" s="12">
        <v>0</v>
      </c>
      <c r="F19" s="12">
        <f t="shared" si="1"/>
        <v>0.2</v>
      </c>
      <c r="G19" s="65"/>
      <c r="H19" s="65"/>
      <c r="I19" s="78"/>
      <c r="J19" s="78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5"/>
      <c r="H20" s="65"/>
      <c r="I20" s="78"/>
      <c r="J20" s="78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5"/>
      <c r="H21" s="65"/>
      <c r="I21" s="78"/>
      <c r="J21" s="78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5"/>
      <c r="H22" s="65"/>
      <c r="I22" s="78"/>
      <c r="J22" s="78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5"/>
      <c r="H23" s="65"/>
      <c r="I23" s="78"/>
      <c r="J23" s="78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5.4545454545454557E-2</v>
      </c>
      <c r="E24" s="45">
        <f>AVERAGE(E13:E23)</f>
        <v>0</v>
      </c>
      <c r="F24" s="45">
        <f>AVERAGE(F13:F23)</f>
        <v>5.4545454545454557E-2</v>
      </c>
      <c r="G24" s="65"/>
      <c r="H24" s="65"/>
      <c r="I24" s="78"/>
      <c r="J24" s="78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5"/>
      <c r="H25" s="65"/>
      <c r="I25" s="78"/>
      <c r="J25" s="78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0.2</v>
      </c>
      <c r="E26" s="12">
        <v>0.2</v>
      </c>
      <c r="F26" s="12">
        <f>B26+C26+D26+E26</f>
        <v>0.4</v>
      </c>
      <c r="G26" s="65"/>
      <c r="H26" s="65"/>
      <c r="I26" s="78"/>
      <c r="J26" s="78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0.1</v>
      </c>
      <c r="E27" s="44">
        <f>AVERAGE(E25:E26)</f>
        <v>0.1</v>
      </c>
      <c r="F27" s="45">
        <f>AVERAGE(F25:F26)</f>
        <v>0.2</v>
      </c>
      <c r="G27" s="65"/>
      <c r="H27" s="65"/>
      <c r="I27" s="78"/>
      <c r="J27" s="78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0.3</v>
      </c>
      <c r="D28" s="12">
        <v>0</v>
      </c>
      <c r="E28" s="12">
        <v>0.2</v>
      </c>
      <c r="F28" s="12">
        <f>B28+C28+D28+E28</f>
        <v>0.5</v>
      </c>
      <c r="G28" s="65"/>
      <c r="H28" s="65"/>
      <c r="I28" s="78"/>
      <c r="J28" s="78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5"/>
      <c r="H29" s="65"/>
      <c r="I29" s="78"/>
      <c r="J29" s="78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5"/>
      <c r="H30" s="65"/>
      <c r="I30" s="78"/>
      <c r="J30" s="78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9.9999999999999992E-2</v>
      </c>
      <c r="D31" s="44">
        <f>AVERAGE(D28:D30)</f>
        <v>0</v>
      </c>
      <c r="E31" s="44">
        <f>AVERAGE(E28:E30)</f>
        <v>6.6666666666666666E-2</v>
      </c>
      <c r="F31" s="45">
        <f>AVERAGE(F28:F30)</f>
        <v>0.16666666666666666</v>
      </c>
      <c r="G31" s="65"/>
      <c r="H31" s="65"/>
      <c r="I31" s="78"/>
      <c r="J31" s="78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5"/>
      <c r="H32" s="65"/>
      <c r="I32" s="78"/>
      <c r="J32" s="78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0.4</v>
      </c>
      <c r="D33" s="12">
        <v>0</v>
      </c>
      <c r="E33" s="12">
        <v>0</v>
      </c>
      <c r="F33" s="12">
        <f t="shared" si="2"/>
        <v>0.4</v>
      </c>
      <c r="G33" s="65"/>
      <c r="H33" s="65"/>
      <c r="I33" s="78"/>
      <c r="J33" s="78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0.5</v>
      </c>
      <c r="E34" s="12">
        <v>0</v>
      </c>
      <c r="F34" s="12">
        <f t="shared" si="2"/>
        <v>0.5</v>
      </c>
      <c r="G34" s="65"/>
      <c r="H34" s="65"/>
      <c r="I34" s="78"/>
      <c r="J34" s="78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0.2</v>
      </c>
      <c r="E35" s="12">
        <v>0.2</v>
      </c>
      <c r="F35" s="12">
        <f t="shared" si="2"/>
        <v>0.4</v>
      </c>
      <c r="G35" s="65"/>
      <c r="H35" s="65"/>
      <c r="I35" s="78"/>
      <c r="J35" s="78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0.2</v>
      </c>
      <c r="D36" s="12">
        <v>0</v>
      </c>
      <c r="E36" s="12">
        <v>0</v>
      </c>
      <c r="F36" s="12">
        <f t="shared" si="2"/>
        <v>0.2</v>
      </c>
      <c r="G36" s="65"/>
      <c r="H36" s="65"/>
      <c r="I36" s="78"/>
      <c r="J36" s="65"/>
    </row>
    <row r="37" spans="1:19" x14ac:dyDescent="0.2">
      <c r="A37" s="16" t="s">
        <v>34</v>
      </c>
      <c r="B37" s="12">
        <v>0</v>
      </c>
      <c r="C37" s="12">
        <v>0.2</v>
      </c>
      <c r="D37" s="12">
        <v>0.2</v>
      </c>
      <c r="E37" s="12">
        <v>0</v>
      </c>
      <c r="F37" s="12">
        <f t="shared" si="2"/>
        <v>0.4</v>
      </c>
      <c r="G37" s="65"/>
      <c r="H37" s="65"/>
      <c r="I37" s="78"/>
      <c r="J37" s="65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5"/>
      <c r="H38" s="65"/>
      <c r="I38" s="78"/>
      <c r="J38" s="65"/>
    </row>
    <row r="39" spans="1:19" s="6" customFormat="1" x14ac:dyDescent="0.2">
      <c r="A39" s="16" t="s">
        <v>46</v>
      </c>
      <c r="B39" s="12">
        <v>0</v>
      </c>
      <c r="C39" s="12">
        <v>0.2</v>
      </c>
      <c r="D39" s="12">
        <v>0.2</v>
      </c>
      <c r="E39" s="12">
        <v>0.8</v>
      </c>
      <c r="F39" s="12">
        <f t="shared" si="2"/>
        <v>1.2000000000000002</v>
      </c>
      <c r="G39" s="65"/>
      <c r="H39" s="61"/>
      <c r="I39" s="78"/>
      <c r="J39" s="61"/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0.5</v>
      </c>
      <c r="F40" s="12">
        <f t="shared" si="2"/>
        <v>0.5</v>
      </c>
      <c r="G40" s="65"/>
      <c r="H40" s="61"/>
      <c r="I40" s="78"/>
      <c r="J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0.1111111111111111</v>
      </c>
      <c r="D41" s="45">
        <f>AVERAGE(D32:D40)</f>
        <v>0.1222222222222222</v>
      </c>
      <c r="E41" s="45">
        <f>AVERAGE(E32:E40)</f>
        <v>0.16666666666666666</v>
      </c>
      <c r="F41" s="45">
        <f>AVERAGE(F32:F40)</f>
        <v>0.4</v>
      </c>
      <c r="G41" s="65"/>
      <c r="H41" s="65"/>
      <c r="I41" s="78"/>
      <c r="J41" s="65"/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3.9393939393939391E-2</v>
      </c>
      <c r="D42" s="48">
        <f>AVERAGE(D4:D11,D13:D23,D25:D26,D28:D30,D32:D40)</f>
        <v>5.7575757575757572E-2</v>
      </c>
      <c r="E42" s="48">
        <f>AVERAGE(E4:E11,E13:E23,E25:E26,E28:E30,E32:E40)</f>
        <v>5.7575757575757579E-2</v>
      </c>
      <c r="F42" s="48">
        <f>AVERAGE(F4:F11,F13:F23,F25:F26,F28:F30,F32:F40)</f>
        <v>0.15454545454545454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1995-2014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Técnicos</cp:lastModifiedBy>
  <cp:lastPrinted>2011-03-09T13:38:21Z</cp:lastPrinted>
  <dcterms:created xsi:type="dcterms:W3CDTF">2010-05-28T17:26:50Z</dcterms:created>
  <dcterms:modified xsi:type="dcterms:W3CDTF">2015-12-10T01:28:21Z</dcterms:modified>
</cp:coreProperties>
</file>