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Vz9NhtG7CZinsPjT1Q9hXIYV47aK6DrYt3RXYGJg5rLDXlc15SqhPa5qk7fCBUT+/n903+HUarvOP9kBqMJFDw==" saltValue="JkqcS/d+FJYkw8yDmXA8eg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4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H36" i="1" l="1"/>
  <c r="AG21" i="1" l="1"/>
  <c r="U8" i="1" l="1"/>
  <c r="D34" i="15" l="1"/>
  <c r="C34" i="15"/>
  <c r="F37" i="12" l="1"/>
  <c r="H46" i="1" l="1"/>
  <c r="D42" i="27" l="1"/>
  <c r="D41" i="27"/>
  <c r="D31" i="27"/>
  <c r="D27" i="27"/>
  <c r="D24" i="27"/>
  <c r="D12" i="27"/>
  <c r="AE8" i="1" l="1"/>
  <c r="AE9" i="1"/>
  <c r="AE10" i="1"/>
  <c r="AE11" i="1"/>
  <c r="AE12" i="1"/>
  <c r="AE13" i="1"/>
  <c r="AE14" i="1"/>
  <c r="AE15" i="1"/>
  <c r="AE16" i="1"/>
  <c r="AE17" i="1"/>
  <c r="AE19" i="1"/>
  <c r="AE20" i="1"/>
  <c r="AE21" i="1"/>
  <c r="AE22" i="1"/>
  <c r="AE23" i="1"/>
  <c r="AE26" i="1"/>
  <c r="AE27" i="1"/>
  <c r="AE29" i="1"/>
  <c r="AE30" i="1"/>
  <c r="AE31" i="1"/>
  <c r="AE32" i="1"/>
  <c r="AE33" i="1"/>
  <c r="AE34" i="1"/>
  <c r="AE35" i="1"/>
  <c r="AE37" i="1"/>
  <c r="AE38" i="1"/>
  <c r="AE39" i="1"/>
  <c r="AE40" i="1"/>
  <c r="AE41" i="1"/>
  <c r="AE43" i="1"/>
  <c r="AE44" i="1"/>
  <c r="F40" i="14" l="1"/>
  <c r="F13" i="6" l="1"/>
  <c r="F34" i="6"/>
  <c r="F35" i="6"/>
  <c r="F16" i="6"/>
  <c r="F39" i="6"/>
  <c r="F9" i="6"/>
  <c r="F21" i="6"/>
  <c r="F19" i="6"/>
  <c r="B9" i="33" l="1"/>
  <c r="E12" i="16" l="1"/>
  <c r="E31" i="16"/>
  <c r="E42" i="16"/>
  <c r="E41" i="16"/>
  <c r="E27" i="16"/>
  <c r="E24" i="16"/>
  <c r="M20" i="33" l="1"/>
  <c r="AG48" i="1"/>
  <c r="F4" i="21"/>
  <c r="F5" i="21"/>
  <c r="F6" i="21"/>
  <c r="U10" i="1" s="1"/>
  <c r="F7" i="21"/>
  <c r="U11" i="1" s="1"/>
  <c r="F8" i="21"/>
  <c r="F9" i="21"/>
  <c r="F10" i="21"/>
  <c r="U14" i="1" s="1"/>
  <c r="F11" i="21"/>
  <c r="U15" i="1" s="1"/>
  <c r="B12" i="21"/>
  <c r="C12" i="21"/>
  <c r="F13" i="21"/>
  <c r="F14" i="21"/>
  <c r="F15" i="21"/>
  <c r="F16" i="21"/>
  <c r="U20" i="1" s="1"/>
  <c r="F17" i="21"/>
  <c r="U21" i="1" s="1"/>
  <c r="F18" i="21"/>
  <c r="U22" i="1" s="1"/>
  <c r="F19" i="21"/>
  <c r="U23" i="1" s="1"/>
  <c r="F20" i="21"/>
  <c r="U24" i="1" s="1"/>
  <c r="F21" i="21"/>
  <c r="U25" i="1" s="1"/>
  <c r="F22" i="21"/>
  <c r="F23" i="21"/>
  <c r="U27" i="1" s="1"/>
  <c r="B24" i="21"/>
  <c r="C24" i="21"/>
  <c r="F25" i="21"/>
  <c r="U29" i="1" s="1"/>
  <c r="F26" i="21"/>
  <c r="U30" i="1" s="1"/>
  <c r="B27" i="21"/>
  <c r="C27" i="21"/>
  <c r="F28" i="21"/>
  <c r="F29" i="21"/>
  <c r="U33" i="1" s="1"/>
  <c r="F30" i="21"/>
  <c r="B31" i="21"/>
  <c r="C31" i="21"/>
  <c r="F32" i="21"/>
  <c r="U36" i="1" s="1"/>
  <c r="F33" i="21"/>
  <c r="F34" i="21"/>
  <c r="F35" i="21"/>
  <c r="F36" i="21"/>
  <c r="U40" i="1" s="1"/>
  <c r="F37" i="21"/>
  <c r="F38" i="21"/>
  <c r="U42" i="1" s="1"/>
  <c r="F39" i="21"/>
  <c r="U43" i="1" s="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D45" i="1" s="1"/>
  <c r="F40" i="9"/>
  <c r="I44" i="1" s="1"/>
  <c r="F40" i="10"/>
  <c r="J44" i="1" s="1"/>
  <c r="F40" i="11"/>
  <c r="K44" i="1" s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N44" i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C10" i="1" s="1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D27" i="1" s="1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8" i="1"/>
  <c r="F39" i="1"/>
  <c r="F36" i="6"/>
  <c r="F40" i="1" s="1"/>
  <c r="F37" i="6"/>
  <c r="F41" i="1" s="1"/>
  <c r="F38" i="6"/>
  <c r="F42" i="1" s="1"/>
  <c r="F43" i="1"/>
  <c r="F28" i="6"/>
  <c r="F32" i="1" s="1"/>
  <c r="F29" i="6"/>
  <c r="F33" i="1" s="1"/>
  <c r="F30" i="6"/>
  <c r="F34" i="1" s="1"/>
  <c r="F25" i="6"/>
  <c r="F29" i="1" s="1"/>
  <c r="F26" i="6"/>
  <c r="F30" i="1" s="1"/>
  <c r="F17" i="1"/>
  <c r="F14" i="6"/>
  <c r="F18" i="1" s="1"/>
  <c r="F15" i="6"/>
  <c r="F19" i="1" s="1"/>
  <c r="F20" i="1"/>
  <c r="F17" i="6"/>
  <c r="F21" i="1" s="1"/>
  <c r="F18" i="6"/>
  <c r="F22" i="1" s="1"/>
  <c r="F23" i="1"/>
  <c r="F20" i="6"/>
  <c r="F24" i="1" s="1"/>
  <c r="F25" i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13" i="1"/>
  <c r="F10" i="6"/>
  <c r="F14" i="1" s="1"/>
  <c r="F11" i="6"/>
  <c r="F15" i="1" s="1"/>
  <c r="F32" i="7"/>
  <c r="F33" i="7"/>
  <c r="G37" i="1" s="1"/>
  <c r="F34" i="7"/>
  <c r="G38" i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/>
  <c r="F25" i="7"/>
  <c r="F27" i="7" s="1"/>
  <c r="G31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/>
  <c r="F5" i="7"/>
  <c r="G9" i="1" s="1"/>
  <c r="F6" i="7"/>
  <c r="G10" i="1" s="1"/>
  <c r="F7" i="7"/>
  <c r="G11" i="1"/>
  <c r="F8" i="7"/>
  <c r="G12" i="1"/>
  <c r="F9" i="7"/>
  <c r="G13" i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F8" i="8"/>
  <c r="H12" i="1" s="1"/>
  <c r="F9" i="8"/>
  <c r="H13" i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/>
  <c r="F5" i="10"/>
  <c r="J9" i="1" s="1"/>
  <c r="F6" i="10"/>
  <c r="J10" i="1"/>
  <c r="F7" i="10"/>
  <c r="J11" i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/>
  <c r="F16" i="10"/>
  <c r="J20" i="1" s="1"/>
  <c r="F18" i="10"/>
  <c r="J22" i="1" s="1"/>
  <c r="F19" i="10"/>
  <c r="J23" i="1"/>
  <c r="F20" i="10"/>
  <c r="J24" i="1" s="1"/>
  <c r="F21" i="10"/>
  <c r="J25" i="1"/>
  <c r="F22" i="10"/>
  <c r="J26" i="1"/>
  <c r="F23" i="10"/>
  <c r="J27" i="1" s="1"/>
  <c r="F25" i="10"/>
  <c r="J29" i="1" s="1"/>
  <c r="F26" i="10"/>
  <c r="J30" i="1" s="1"/>
  <c r="F28" i="10"/>
  <c r="J32" i="1" s="1"/>
  <c r="F29" i="10"/>
  <c r="J33" i="1" s="1"/>
  <c r="F30" i="10"/>
  <c r="J34" i="1" s="1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J43" i="1" s="1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K33" i="1" s="1"/>
  <c r="F30" i="1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L41" i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F6" i="12"/>
  <c r="L10" i="1" s="1"/>
  <c r="F7" i="12"/>
  <c r="L11" i="1" s="1"/>
  <c r="F8" i="12"/>
  <c r="L12" i="1" s="1"/>
  <c r="F9" i="12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N10" i="1" s="1"/>
  <c r="F7" i="14"/>
  <c r="N11" i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/>
  <c r="F34" i="16"/>
  <c r="P38" i="1" s="1"/>
  <c r="F35" i="16"/>
  <c r="P39" i="1" s="1"/>
  <c r="F36" i="16"/>
  <c r="P40" i="1" s="1"/>
  <c r="F37" i="16"/>
  <c r="P41" i="1"/>
  <c r="F38" i="16"/>
  <c r="P42" i="1" s="1"/>
  <c r="F39" i="16"/>
  <c r="P43" i="1" s="1"/>
  <c r="F28" i="16"/>
  <c r="P32" i="1" s="1"/>
  <c r="F29" i="16"/>
  <c r="P33" i="1"/>
  <c r="F30" i="16"/>
  <c r="P34" i="1" s="1"/>
  <c r="F25" i="16"/>
  <c r="P29" i="1"/>
  <c r="F26" i="16"/>
  <c r="P30" i="1" s="1"/>
  <c r="F13" i="16"/>
  <c r="P17" i="1"/>
  <c r="F14" i="16"/>
  <c r="P18" i="1" s="1"/>
  <c r="F15" i="16"/>
  <c r="F24" i="16" s="1"/>
  <c r="P28" i="1" s="1"/>
  <c r="F16" i="16"/>
  <c r="P20" i="1" s="1"/>
  <c r="F17" i="16"/>
  <c r="P21" i="1"/>
  <c r="F18" i="16"/>
  <c r="P22" i="1" s="1"/>
  <c r="F19" i="16"/>
  <c r="P23" i="1" s="1"/>
  <c r="F20" i="16"/>
  <c r="P24" i="1" s="1"/>
  <c r="F21" i="16"/>
  <c r="P25" i="1"/>
  <c r="F22" i="16"/>
  <c r="P26" i="1" s="1"/>
  <c r="F23" i="16"/>
  <c r="P27" i="1" s="1"/>
  <c r="F4" i="16"/>
  <c r="P8" i="1" s="1"/>
  <c r="F5" i="16"/>
  <c r="P9" i="1"/>
  <c r="F6" i="16"/>
  <c r="P10" i="1" s="1"/>
  <c r="F7" i="16"/>
  <c r="P11" i="1" s="1"/>
  <c r="F8" i="16"/>
  <c r="P12" i="1" s="1"/>
  <c r="F9" i="16"/>
  <c r="P13" i="1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Q34" i="1" s="1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S8" i="1" s="1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T43" i="1" s="1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/>
  <c r="F21" i="20"/>
  <c r="T25" i="1" s="1"/>
  <c r="F22" i="20"/>
  <c r="T26" i="1" s="1"/>
  <c r="F23" i="20"/>
  <c r="T27" i="1" s="1"/>
  <c r="F4" i="20"/>
  <c r="T8" i="1" s="1"/>
  <c r="F5" i="20"/>
  <c r="T9" i="1" s="1"/>
  <c r="F6" i="20"/>
  <c r="F7" i="20"/>
  <c r="T11" i="1" s="1"/>
  <c r="F8" i="20"/>
  <c r="T12" i="1" s="1"/>
  <c r="F9" i="20"/>
  <c r="T13" i="1" s="1"/>
  <c r="F10" i="20"/>
  <c r="T14" i="1" s="1"/>
  <c r="F11" i="20"/>
  <c r="T15" i="1" s="1"/>
  <c r="U37" i="1"/>
  <c r="U38" i="1"/>
  <c r="U41" i="1"/>
  <c r="U32" i="1"/>
  <c r="U34" i="1"/>
  <c r="U17" i="1"/>
  <c r="U18" i="1"/>
  <c r="U19" i="1"/>
  <c r="U26" i="1"/>
  <c r="U9" i="1"/>
  <c r="U13" i="1"/>
  <c r="F32" i="22"/>
  <c r="V36" i="1" s="1"/>
  <c r="F33" i="22"/>
  <c r="V37" i="1" s="1"/>
  <c r="F34" i="22"/>
  <c r="V38" i="1" s="1"/>
  <c r="F35" i="22"/>
  <c r="V39" i="1" s="1"/>
  <c r="F36" i="22"/>
  <c r="V40" i="1"/>
  <c r="F37" i="22"/>
  <c r="V41" i="1" s="1"/>
  <c r="F38" i="22"/>
  <c r="V42" i="1" s="1"/>
  <c r="F39" i="22"/>
  <c r="V43" i="1" s="1"/>
  <c r="F28" i="22"/>
  <c r="F29" i="22"/>
  <c r="V33" i="1" s="1"/>
  <c r="F30" i="22"/>
  <c r="V34" i="1"/>
  <c r="F25" i="22"/>
  <c r="V29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/>
  <c r="F11" i="22"/>
  <c r="V15" i="1" s="1"/>
  <c r="F32" i="23"/>
  <c r="W36" i="1" s="1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W32" i="1" s="1"/>
  <c r="F29" i="23"/>
  <c r="W33" i="1" s="1"/>
  <c r="F30" i="23"/>
  <c r="W34" i="1" s="1"/>
  <c r="F25" i="23"/>
  <c r="W29" i="1" s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W10" i="1" s="1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Y43" i="1" s="1"/>
  <c r="F28" i="25"/>
  <c r="Y32" i="1" s="1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Z32" i="1" s="1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AA40" i="1" s="1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AA29" i="1" s="1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AA26" i="1" s="1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/>
  <c r="F35" i="28"/>
  <c r="AB39" i="1" s="1"/>
  <c r="F36" i="28"/>
  <c r="AB40" i="1" s="1"/>
  <c r="F37" i="28"/>
  <c r="AB41" i="1" s="1"/>
  <c r="F38" i="28"/>
  <c r="AB42" i="1"/>
  <c r="F39" i="28"/>
  <c r="AB43" i="1" s="1"/>
  <c r="F28" i="28"/>
  <c r="AB32" i="1" s="1"/>
  <c r="F29" i="28"/>
  <c r="AB33" i="1" s="1"/>
  <c r="F30" i="28"/>
  <c r="F25" i="28"/>
  <c r="AB29" i="1" s="1"/>
  <c r="F26" i="28"/>
  <c r="AB30" i="1" s="1"/>
  <c r="F13" i="28"/>
  <c r="AB17" i="1" s="1"/>
  <c r="F14" i="28"/>
  <c r="AB18" i="1" s="1"/>
  <c r="F15" i="28"/>
  <c r="AB19" i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/>
  <c r="F8" i="28"/>
  <c r="AB12" i="1" s="1"/>
  <c r="F9" i="28"/>
  <c r="AB13" i="1" s="1"/>
  <c r="F10" i="28"/>
  <c r="AB14" i="1" s="1"/>
  <c r="F11" i="28"/>
  <c r="AB15" i="1"/>
  <c r="F32" i="29"/>
  <c r="AC36" i="1" s="1"/>
  <c r="F33" i="29"/>
  <c r="AC37" i="1" s="1"/>
  <c r="F34" i="29"/>
  <c r="AC38" i="1" s="1"/>
  <c r="F35" i="29"/>
  <c r="AC39" i="1" s="1"/>
  <c r="F36" i="29"/>
  <c r="AC40" i="1" s="1"/>
  <c r="F37" i="29"/>
  <c r="AC41" i="1" s="1"/>
  <c r="F38" i="29"/>
  <c r="AC42" i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F34" i="31"/>
  <c r="F35" i="31"/>
  <c r="F36" i="31"/>
  <c r="F37" i="31"/>
  <c r="F38" i="31"/>
  <c r="AE42" i="1" s="1"/>
  <c r="F39" i="31"/>
  <c r="F28" i="31"/>
  <c r="F29" i="31"/>
  <c r="F30" i="31"/>
  <c r="F25" i="31"/>
  <c r="F26" i="31"/>
  <c r="F13" i="31"/>
  <c r="F14" i="31"/>
  <c r="AE18" i="1" s="1"/>
  <c r="F15" i="31"/>
  <c r="F16" i="31"/>
  <c r="F17" i="31"/>
  <c r="F18" i="31"/>
  <c r="F19" i="31"/>
  <c r="F20" i="31"/>
  <c r="AE24" i="1" s="1"/>
  <c r="F21" i="31"/>
  <c r="AE25" i="1" s="1"/>
  <c r="F22" i="31"/>
  <c r="F23" i="31"/>
  <c r="F4" i="31"/>
  <c r="F5" i="31"/>
  <c r="F6" i="31"/>
  <c r="F7" i="31"/>
  <c r="F8" i="31"/>
  <c r="F9" i="31"/>
  <c r="F10" i="31"/>
  <c r="F11" i="3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AF24" i="1" s="1"/>
  <c r="F21" i="32"/>
  <c r="AF25" i="1" s="1"/>
  <c r="F22" i="32"/>
  <c r="AF26" i="1" s="1"/>
  <c r="F23" i="32"/>
  <c r="AF27" i="1" s="1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F27" i="2" s="1"/>
  <c r="B31" i="1" s="1"/>
  <c r="F13" i="2"/>
  <c r="B17" i="1" s="1"/>
  <c r="F14" i="2"/>
  <c r="B18" i="1" s="1"/>
  <c r="F15" i="2"/>
  <c r="B19" i="1" s="1"/>
  <c r="F16" i="2"/>
  <c r="B20" i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4"/>
  <c r="F41" i="4"/>
  <c r="F41" i="28"/>
  <c r="C9" i="33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AD31" i="1" s="1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C31" i="27"/>
  <c r="B31" i="27"/>
  <c r="E27" i="27"/>
  <c r="C27" i="27"/>
  <c r="B27" i="27"/>
  <c r="E24" i="27"/>
  <c r="C24" i="27"/>
  <c r="B24" i="27"/>
  <c r="E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E24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F27" i="22"/>
  <c r="V31" i="1" s="1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F27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F27" i="16"/>
  <c r="P31" i="1" s="1"/>
  <c r="D27" i="16"/>
  <c r="C27" i="16"/>
  <c r="B27" i="16"/>
  <c r="D24" i="16"/>
  <c r="C24" i="16"/>
  <c r="B24" i="16"/>
  <c r="D12" i="16"/>
  <c r="C12" i="16"/>
  <c r="B12" i="16"/>
  <c r="D31" i="15"/>
  <c r="C31" i="15"/>
  <c r="B31" i="15"/>
  <c r="D27" i="15"/>
  <c r="C27" i="15"/>
  <c r="B27" i="15"/>
  <c r="D24" i="15"/>
  <c r="C24" i="15"/>
  <c r="B24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F27" i="10"/>
  <c r="J31" i="1" s="1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F31" i="4"/>
  <c r="D31" i="4"/>
  <c r="C31" i="4"/>
  <c r="B31" i="4"/>
  <c r="F27" i="4"/>
  <c r="E27" i="4"/>
  <c r="D27" i="4"/>
  <c r="C27" i="4"/>
  <c r="B27" i="4"/>
  <c r="F24" i="4"/>
  <c r="E24" i="4"/>
  <c r="D24" i="4"/>
  <c r="C24" i="4"/>
  <c r="B24" i="4"/>
  <c r="F12" i="4"/>
  <c r="E12" i="4"/>
  <c r="D12" i="4"/>
  <c r="C12" i="4"/>
  <c r="B12" i="4"/>
  <c r="F31" i="3"/>
  <c r="C35" i="1" s="1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AG47" i="1"/>
  <c r="D31" i="2"/>
  <c r="B31" i="2"/>
  <c r="E27" i="2"/>
  <c r="D27" i="2"/>
  <c r="B27" i="2"/>
  <c r="E24" i="2"/>
  <c r="D24" i="2"/>
  <c r="B24" i="2"/>
  <c r="E12" i="2"/>
  <c r="D12" i="2"/>
  <c r="B12" i="2"/>
  <c r="D28" i="1"/>
  <c r="D16" i="1"/>
  <c r="D31" i="1"/>
  <c r="R31" i="1"/>
  <c r="D35" i="1"/>
  <c r="AE45" i="1" l="1"/>
  <c r="AE46" i="1"/>
  <c r="AE3" i="33" s="1"/>
  <c r="F12" i="30"/>
  <c r="AD16" i="1" s="1"/>
  <c r="F41" i="30"/>
  <c r="F24" i="30"/>
  <c r="AD28" i="1" s="1"/>
  <c r="F27" i="23"/>
  <c r="W31" i="1" s="1"/>
  <c r="F41" i="20"/>
  <c r="F27" i="20"/>
  <c r="T31" i="1" s="1"/>
  <c r="F12" i="20"/>
  <c r="T16" i="1" s="1"/>
  <c r="F31" i="11"/>
  <c r="K35" i="1" s="1"/>
  <c r="F12" i="11"/>
  <c r="K16" i="1" s="1"/>
  <c r="F27" i="11"/>
  <c r="K31" i="1" s="1"/>
  <c r="K34" i="1"/>
  <c r="F24" i="11"/>
  <c r="K28" i="1" s="1"/>
  <c r="F42" i="11"/>
  <c r="F41" i="11"/>
  <c r="K45" i="1"/>
  <c r="F31" i="10"/>
  <c r="J35" i="1" s="1"/>
  <c r="F24" i="10"/>
  <c r="J28" i="1" s="1"/>
  <c r="F12" i="10"/>
  <c r="J16" i="1" s="1"/>
  <c r="F41" i="7"/>
  <c r="F12" i="5"/>
  <c r="E16" i="1" s="1"/>
  <c r="F27" i="32"/>
  <c r="AF31" i="1" s="1"/>
  <c r="F27" i="28"/>
  <c r="AB31" i="1" s="1"/>
  <c r="F12" i="28"/>
  <c r="AB16" i="1" s="1"/>
  <c r="F27" i="27"/>
  <c r="AA31" i="1" s="1"/>
  <c r="F31" i="27"/>
  <c r="AA35" i="1" s="1"/>
  <c r="F12" i="18"/>
  <c r="R16" i="1" s="1"/>
  <c r="F31" i="18"/>
  <c r="R35" i="1" s="1"/>
  <c r="F27" i="14"/>
  <c r="N31" i="1" s="1"/>
  <c r="F24" i="14"/>
  <c r="N28" i="1" s="1"/>
  <c r="F31" i="14"/>
  <c r="N35" i="1" s="1"/>
  <c r="F41" i="14"/>
  <c r="N39" i="1"/>
  <c r="N46" i="1" s="1"/>
  <c r="N3" i="33" s="1"/>
  <c r="J45" i="1"/>
  <c r="F42" i="10"/>
  <c r="F41" i="10"/>
  <c r="Z10" i="33"/>
  <c r="B10" i="33"/>
  <c r="F31" i="28"/>
  <c r="AB35" i="1" s="1"/>
  <c r="F12" i="27"/>
  <c r="AA16" i="1" s="1"/>
  <c r="F27" i="26"/>
  <c r="Z31" i="1" s="1"/>
  <c r="F42" i="30"/>
  <c r="AD43" i="1"/>
  <c r="AD46" i="1" s="1"/>
  <c r="AD3" i="33" s="1"/>
  <c r="AB34" i="1"/>
  <c r="F42" i="28"/>
  <c r="F24" i="28"/>
  <c r="AB28" i="1" s="1"/>
  <c r="F12" i="26"/>
  <c r="Z16" i="1" s="1"/>
  <c r="Z14" i="1"/>
  <c r="Z46" i="1" s="1"/>
  <c r="Z3" i="33" s="1"/>
  <c r="F24" i="26"/>
  <c r="Z28" i="1" s="1"/>
  <c r="F31" i="26"/>
  <c r="Z35" i="1" s="1"/>
  <c r="Z45" i="1"/>
  <c r="F41" i="26"/>
  <c r="F42" i="26"/>
  <c r="F27" i="25"/>
  <c r="Y31" i="1" s="1"/>
  <c r="F31" i="25"/>
  <c r="Y35" i="1" s="1"/>
  <c r="F41" i="25"/>
  <c r="F12" i="25"/>
  <c r="Y16" i="1" s="1"/>
  <c r="Y45" i="1"/>
  <c r="F42" i="25"/>
  <c r="F24" i="25"/>
  <c r="Y28" i="1" s="1"/>
  <c r="F27" i="24"/>
  <c r="X31" i="1" s="1"/>
  <c r="X30" i="1"/>
  <c r="X46" i="1" s="1"/>
  <c r="X3" i="33" s="1"/>
  <c r="I24" i="33"/>
  <c r="G16" i="33"/>
  <c r="F31" i="20"/>
  <c r="T35" i="1" s="1"/>
  <c r="F41" i="18"/>
  <c r="F31" i="17"/>
  <c r="Q35" i="1" s="1"/>
  <c r="F41" i="16"/>
  <c r="P19" i="1"/>
  <c r="AG19" i="1" s="1"/>
  <c r="B24" i="33" s="1"/>
  <c r="F12" i="16"/>
  <c r="P16" i="1" s="1"/>
  <c r="F42" i="16"/>
  <c r="F42" i="14"/>
  <c r="F27" i="12"/>
  <c r="L31" i="1" s="1"/>
  <c r="F27" i="9"/>
  <c r="I31" i="1" s="1"/>
  <c r="G36" i="1"/>
  <c r="G46" i="1" s="1"/>
  <c r="G3" i="33" s="1"/>
  <c r="G29" i="1"/>
  <c r="AG29" i="1" s="1"/>
  <c r="B33" i="33" s="1"/>
  <c r="F12" i="7"/>
  <c r="G16" i="1" s="1"/>
  <c r="F31" i="5"/>
  <c r="E35" i="1" s="1"/>
  <c r="B30" i="1"/>
  <c r="F12" i="32"/>
  <c r="AF16" i="1" s="1"/>
  <c r="F31" i="32"/>
  <c r="AF35" i="1" s="1"/>
  <c r="F24" i="32"/>
  <c r="AF28" i="1" s="1"/>
  <c r="F41" i="32"/>
  <c r="F42" i="32"/>
  <c r="F31" i="31"/>
  <c r="F24" i="31"/>
  <c r="AE28" i="1" s="1"/>
  <c r="F12" i="31"/>
  <c r="F41" i="31"/>
  <c r="F42" i="31"/>
  <c r="F24" i="27"/>
  <c r="AA28" i="1" s="1"/>
  <c r="F41" i="27"/>
  <c r="F42" i="27"/>
  <c r="AA45" i="1"/>
  <c r="F24" i="24"/>
  <c r="X28" i="1" s="1"/>
  <c r="F12" i="24"/>
  <c r="X16" i="1" s="1"/>
  <c r="F31" i="24"/>
  <c r="X35" i="1" s="1"/>
  <c r="X45" i="1"/>
  <c r="F41" i="24"/>
  <c r="F42" i="24"/>
  <c r="F31" i="23"/>
  <c r="W35" i="1" s="1"/>
  <c r="F24" i="23"/>
  <c r="W28" i="1" s="1"/>
  <c r="W45" i="1"/>
  <c r="F41" i="23"/>
  <c r="F12" i="23"/>
  <c r="W16" i="1" s="1"/>
  <c r="F42" i="23"/>
  <c r="F31" i="22"/>
  <c r="V35" i="1" s="1"/>
  <c r="F41" i="22"/>
  <c r="V45" i="1"/>
  <c r="V32" i="1"/>
  <c r="AG32" i="1" s="1"/>
  <c r="F12" i="22"/>
  <c r="V16" i="1" s="1"/>
  <c r="F42" i="22"/>
  <c r="F24" i="22"/>
  <c r="V28" i="1" s="1"/>
  <c r="F31" i="21"/>
  <c r="U35" i="1" s="1"/>
  <c r="F27" i="21"/>
  <c r="U31" i="1" s="1"/>
  <c r="F12" i="21"/>
  <c r="U16" i="1" s="1"/>
  <c r="U12" i="1"/>
  <c r="F42" i="21"/>
  <c r="U39" i="1"/>
  <c r="U45" i="1" s="1"/>
  <c r="T10" i="1"/>
  <c r="T46" i="1" s="1"/>
  <c r="T3" i="33" s="1"/>
  <c r="F42" i="20"/>
  <c r="F24" i="20"/>
  <c r="T28" i="1" s="1"/>
  <c r="F41" i="19"/>
  <c r="F12" i="19"/>
  <c r="S16" i="1" s="1"/>
  <c r="F31" i="19"/>
  <c r="S35" i="1" s="1"/>
  <c r="F42" i="19"/>
  <c r="F24" i="19"/>
  <c r="S28" i="1" s="1"/>
  <c r="S45" i="1"/>
  <c r="F42" i="18"/>
  <c r="F24" i="18"/>
  <c r="R28" i="1" s="1"/>
  <c r="R38" i="1"/>
  <c r="R45" i="1" s="1"/>
  <c r="F24" i="17"/>
  <c r="Q28" i="1" s="1"/>
  <c r="F27" i="17"/>
  <c r="Q31" i="1" s="1"/>
  <c r="F41" i="17"/>
  <c r="Q45" i="1"/>
  <c r="F12" i="17"/>
  <c r="Q16" i="1" s="1"/>
  <c r="F42" i="17"/>
  <c r="F27" i="15"/>
  <c r="O31" i="1" s="1"/>
  <c r="F31" i="15"/>
  <c r="O35" i="1" s="1"/>
  <c r="P45" i="1"/>
  <c r="F41" i="15"/>
  <c r="O45" i="1"/>
  <c r="F24" i="15"/>
  <c r="O28" i="1" s="1"/>
  <c r="F42" i="15"/>
  <c r="F12" i="15"/>
  <c r="O16" i="1" s="1"/>
  <c r="F12" i="14"/>
  <c r="N16" i="1" s="1"/>
  <c r="F27" i="13"/>
  <c r="M31" i="1" s="1"/>
  <c r="F31" i="13"/>
  <c r="M35" i="1" s="1"/>
  <c r="F12" i="13"/>
  <c r="M16" i="1" s="1"/>
  <c r="F24" i="13"/>
  <c r="M28" i="1" s="1"/>
  <c r="M45" i="1"/>
  <c r="F41" i="13"/>
  <c r="F42" i="13"/>
  <c r="F41" i="12"/>
  <c r="L45" i="1"/>
  <c r="F31" i="12"/>
  <c r="L35" i="1" s="1"/>
  <c r="F24" i="12"/>
  <c r="L28" i="1" s="1"/>
  <c r="F12" i="12"/>
  <c r="L16" i="1" s="1"/>
  <c r="F42" i="12"/>
  <c r="L13" i="1"/>
  <c r="L9" i="1"/>
  <c r="AG9" i="1" s="1"/>
  <c r="B15" i="33" s="1"/>
  <c r="F41" i="9"/>
  <c r="F12" i="9"/>
  <c r="I16" i="1" s="1"/>
  <c r="F31" i="9"/>
  <c r="I35" i="1" s="1"/>
  <c r="I45" i="1"/>
  <c r="F42" i="9"/>
  <c r="F24" i="9"/>
  <c r="I28" i="1" s="1"/>
  <c r="F31" i="8"/>
  <c r="H35" i="1" s="1"/>
  <c r="F27" i="8"/>
  <c r="H31" i="1" s="1"/>
  <c r="H45" i="1"/>
  <c r="F41" i="8"/>
  <c r="F24" i="8"/>
  <c r="H28" i="1" s="1"/>
  <c r="F42" i="8"/>
  <c r="F12" i="8"/>
  <c r="H16" i="1" s="1"/>
  <c r="H11" i="1"/>
  <c r="C45" i="1"/>
  <c r="AG27" i="1"/>
  <c r="B32" i="33" s="1"/>
  <c r="F24" i="7"/>
  <c r="G28" i="1" s="1"/>
  <c r="F42" i="7"/>
  <c r="F31" i="7"/>
  <c r="G35" i="1" s="1"/>
  <c r="AG33" i="1"/>
  <c r="B36" i="33" s="1"/>
  <c r="F45" i="1"/>
  <c r="F31" i="6"/>
  <c r="F35" i="1" s="1"/>
  <c r="AG23" i="1"/>
  <c r="B28" i="33" s="1"/>
  <c r="F12" i="6"/>
  <c r="F16" i="1" s="1"/>
  <c r="F41" i="6"/>
  <c r="AG13" i="1"/>
  <c r="B19" i="33" s="1"/>
  <c r="AG15" i="1"/>
  <c r="B21" i="33" s="1"/>
  <c r="F27" i="6"/>
  <c r="F31" i="1" s="1"/>
  <c r="F24" i="6"/>
  <c r="F28" i="1" s="1"/>
  <c r="F42" i="6"/>
  <c r="F27" i="5"/>
  <c r="E31" i="1" s="1"/>
  <c r="F42" i="5"/>
  <c r="F41" i="5"/>
  <c r="E45" i="1"/>
  <c r="F24" i="5"/>
  <c r="E28" i="1" s="1"/>
  <c r="E46" i="1"/>
  <c r="E3" i="33" s="1"/>
  <c r="F27" i="3"/>
  <c r="C31" i="1" s="1"/>
  <c r="F24" i="2"/>
  <c r="B28" i="1" s="1"/>
  <c r="AG41" i="1"/>
  <c r="B43" i="33" s="1"/>
  <c r="F27" i="29"/>
  <c r="AC31" i="1" s="1"/>
  <c r="F41" i="2"/>
  <c r="F31" i="2"/>
  <c r="B35" i="1" s="1"/>
  <c r="B26" i="33"/>
  <c r="AG18" i="1"/>
  <c r="B23" i="33" s="1"/>
  <c r="AG26" i="1"/>
  <c r="B31" i="33" s="1"/>
  <c r="AG25" i="1"/>
  <c r="B30" i="33" s="1"/>
  <c r="F42" i="2"/>
  <c r="F12" i="2"/>
  <c r="B16" i="1" s="1"/>
  <c r="AG17" i="1"/>
  <c r="B22" i="33" s="1"/>
  <c r="AG42" i="1"/>
  <c r="B44" i="33" s="1"/>
  <c r="F31" i="29"/>
  <c r="AC35" i="1" s="1"/>
  <c r="AG34" i="1"/>
  <c r="B37" i="33" s="1"/>
  <c r="AG24" i="1"/>
  <c r="B29" i="33" s="1"/>
  <c r="AG22" i="1"/>
  <c r="B27" i="33" s="1"/>
  <c r="F24" i="29"/>
  <c r="AC28" i="1" s="1"/>
  <c r="F41" i="29"/>
  <c r="F42" i="29"/>
  <c r="AG12" i="1"/>
  <c r="B18" i="33" s="1"/>
  <c r="F12" i="29"/>
  <c r="AC16" i="1" s="1"/>
  <c r="Z16" i="33"/>
  <c r="C10" i="33"/>
  <c r="T16" i="33"/>
  <c r="C29" i="33"/>
  <c r="I16" i="33"/>
  <c r="C40" i="33"/>
  <c r="N10" i="33"/>
  <c r="C20" i="33"/>
  <c r="S10" i="33"/>
  <c r="P16" i="33"/>
  <c r="C24" i="33"/>
  <c r="C45" i="33"/>
  <c r="J10" i="33"/>
  <c r="AD10" i="33"/>
  <c r="Y16" i="33"/>
  <c r="C36" i="33"/>
  <c r="K10" i="33"/>
  <c r="V10" i="33"/>
  <c r="H16" i="33"/>
  <c r="Q16" i="33"/>
  <c r="C16" i="33"/>
  <c r="C28" i="33"/>
  <c r="C37" i="33"/>
  <c r="I21" i="33"/>
  <c r="F10" i="33"/>
  <c r="R10" i="33"/>
  <c r="AA10" i="33"/>
  <c r="L16" i="33"/>
  <c r="X16" i="33"/>
  <c r="C21" i="33"/>
  <c r="C32" i="33"/>
  <c r="C44" i="33"/>
  <c r="G10" i="33"/>
  <c r="O10" i="33"/>
  <c r="W10" i="33"/>
  <c r="AE10" i="33"/>
  <c r="M16" i="33"/>
  <c r="U16" i="33"/>
  <c r="C17" i="33"/>
  <c r="C25" i="33"/>
  <c r="C33" i="33"/>
  <c r="C41" i="33"/>
  <c r="I22" i="33"/>
  <c r="AB46" i="1"/>
  <c r="AB3" i="33" s="1"/>
  <c r="AG40" i="1"/>
  <c r="B42" i="33" s="1"/>
  <c r="AG37" i="1"/>
  <c r="B39" i="33" s="1"/>
  <c r="B45" i="1"/>
  <c r="AC45" i="1"/>
  <c r="AF46" i="1"/>
  <c r="AF3" i="33" s="1"/>
  <c r="AF45" i="1"/>
  <c r="AG8" i="1"/>
  <c r="B14" i="33" s="1"/>
  <c r="AG20" i="1"/>
  <c r="B25" i="33" s="1"/>
  <c r="AC46" i="1"/>
  <c r="AC3" i="33" s="1"/>
  <c r="F41" i="3"/>
  <c r="AB45" i="1"/>
  <c r="T45" i="1"/>
  <c r="B46" i="1"/>
  <c r="B3" i="33" s="1"/>
  <c r="B8" i="33" s="1"/>
  <c r="AA46" i="1"/>
  <c r="S46" i="1"/>
  <c r="O46" i="1"/>
  <c r="O3" i="33" s="1"/>
  <c r="F12" i="3"/>
  <c r="C16" i="1" s="1"/>
  <c r="Y46" i="1"/>
  <c r="Y3" i="33" s="1"/>
  <c r="Q46" i="1"/>
  <c r="F24" i="3"/>
  <c r="C28" i="1" s="1"/>
  <c r="F42" i="3"/>
  <c r="W46" i="1"/>
  <c r="W3" i="33" s="1"/>
  <c r="K46" i="1"/>
  <c r="K3" i="33" s="1"/>
  <c r="D46" i="1"/>
  <c r="J46" i="1"/>
  <c r="J3" i="33" s="1"/>
  <c r="I46" i="1"/>
  <c r="I3" i="33" s="1"/>
  <c r="C46" i="1"/>
  <c r="M46" i="1"/>
  <c r="M3" i="33" s="1"/>
  <c r="F46" i="1"/>
  <c r="F3" i="33" s="1"/>
  <c r="AG44" i="1"/>
  <c r="B46" i="33" s="1"/>
  <c r="F41" i="21"/>
  <c r="F24" i="21"/>
  <c r="U28" i="1" s="1"/>
  <c r="D10" i="33"/>
  <c r="H10" i="33"/>
  <c r="L10" i="33"/>
  <c r="P10" i="33"/>
  <c r="T10" i="33"/>
  <c r="X10" i="33"/>
  <c r="AB10" i="33"/>
  <c r="AF10" i="33"/>
  <c r="J16" i="33"/>
  <c r="N16" i="33"/>
  <c r="R16" i="33"/>
  <c r="V16" i="33"/>
  <c r="C14" i="33"/>
  <c r="C18" i="33"/>
  <c r="C22" i="33"/>
  <c r="C26" i="33"/>
  <c r="C30" i="33"/>
  <c r="C34" i="33"/>
  <c r="C38" i="33"/>
  <c r="C42" i="33"/>
  <c r="C46" i="33"/>
  <c r="I23" i="33"/>
  <c r="E10" i="33"/>
  <c r="I10" i="33"/>
  <c r="M10" i="33"/>
  <c r="Q10" i="33"/>
  <c r="U10" i="33"/>
  <c r="Y10" i="33"/>
  <c r="AC10" i="33"/>
  <c r="K16" i="33"/>
  <c r="O16" i="33"/>
  <c r="S16" i="33"/>
  <c r="W16" i="33"/>
  <c r="C15" i="33"/>
  <c r="C19" i="33"/>
  <c r="C23" i="33"/>
  <c r="C27" i="33"/>
  <c r="C31" i="33"/>
  <c r="C35" i="33"/>
  <c r="C39" i="33"/>
  <c r="C43" i="33"/>
  <c r="I20" i="33"/>
  <c r="AD45" i="1" l="1"/>
  <c r="AG43" i="1"/>
  <c r="B45" i="33" s="1"/>
  <c r="L46" i="1"/>
  <c r="L3" i="33" s="1"/>
  <c r="P46" i="1"/>
  <c r="N45" i="1"/>
  <c r="AG30" i="1"/>
  <c r="B34" i="33" s="1"/>
  <c r="AG14" i="1"/>
  <c r="B20" i="33" s="1"/>
  <c r="AG10" i="1"/>
  <c r="B16" i="33" s="1"/>
  <c r="AG36" i="1"/>
  <c r="B38" i="33" s="1"/>
  <c r="G45" i="1"/>
  <c r="V46" i="1"/>
  <c r="U46" i="1"/>
  <c r="U3" i="33" s="1"/>
  <c r="AG39" i="1"/>
  <c r="B41" i="33" s="1"/>
  <c r="AG38" i="1"/>
  <c r="B40" i="33" s="1"/>
  <c r="R46" i="1"/>
  <c r="AG11" i="1"/>
  <c r="B17" i="33" s="1"/>
  <c r="B35" i="33"/>
  <c r="AG35" i="1"/>
  <c r="H23" i="33" s="1"/>
  <c r="AG28" i="1"/>
  <c r="H21" i="33" s="1"/>
  <c r="AG31" i="1" l="1"/>
  <c r="H22" i="33" s="1"/>
  <c r="AG45" i="1"/>
  <c r="H24" i="33" s="1"/>
  <c r="AG46" i="1"/>
  <c r="Z15" i="33" s="1"/>
  <c r="AG16" i="1"/>
  <c r="H20" i="33" s="1"/>
  <c r="C8" i="33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X8" i="33" s="1"/>
  <c r="Y8" i="33" s="1"/>
  <c r="Z8" i="33" s="1"/>
  <c r="AA8" i="33" s="1"/>
  <c r="AB8" i="33" s="1"/>
  <c r="AC8" i="33" s="1"/>
  <c r="AD8" i="33" s="1"/>
  <c r="AE8" i="33" s="1"/>
  <c r="AF8" i="33" s="1"/>
</calcChain>
</file>

<file path=xl/sharedStrings.xml><?xml version="1.0" encoding="utf-8"?>
<sst xmlns="http://schemas.openxmlformats.org/spreadsheetml/2006/main" count="1522" uniqueCount="130">
  <si>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</si>
  <si>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</si>
  <si>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</si>
  <si>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</si>
  <si>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</si>
  <si>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</si>
  <si>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</si>
  <si>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</si>
  <si>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</si>
  <si>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</si>
  <si>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</si>
  <si>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</si>
  <si>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</si>
  <si>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</si>
  <si>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</si>
  <si>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</si>
  <si>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</si>
  <si>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</si>
  <si>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</si>
  <si>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</si>
  <si>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</si>
  <si>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</si>
  <si>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</si>
  <si>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</si>
  <si>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</si>
  <si>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</si>
  <si>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</si>
  <si>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</si>
  <si>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</si>
  <si>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</si>
  <si>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</si>
  <si>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</si>
  <si>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</si>
  <si>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</si>
  <si>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</si>
  <si>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</si>
  <si>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</si>
  <si>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</si>
  <si>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</si>
  <si>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</si>
  <si>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</si>
  <si>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</si>
  <si>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</si>
  <si>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</si>
  <si>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</si>
  <si>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</si>
  <si>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</si>
  <si>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</si>
  <si>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</si>
  <si>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</si>
  <si>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</si>
  <si>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</si>
  <si>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</si>
  <si>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</si>
  <si>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</si>
  <si>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</si>
  <si>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</si>
  <si>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</si>
  <si>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</si>
  <si>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</si>
  <si>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</si>
  <si>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</si>
  <si>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</si>
  <si>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</si>
  <si>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</si>
  <si>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</si>
  <si>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</si>
  <si>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</si>
  <si>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</si>
  <si>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</si>
  <si>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</si>
  <si>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</si>
  <si>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</si>
  <si>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</si>
  <si>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</si>
  <si>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</si>
  <si>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</si>
  <si>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</si>
  <si>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</si>
  <si>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</si>
  <si>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</si>
  <si>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</si>
  <si>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</si>
  <si>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</si>
  <si>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</si>
  <si>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</si>
  <si>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</si>
  <si>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</si>
  <si>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</si>
  <si>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</si>
  <si>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</si>
  <si>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</si>
  <si>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Média</t>
  </si>
  <si>
    <t>EM - Ermelino Matarazzo</t>
  </si>
  <si>
    <t>QUEDA DE ÁRVORES</t>
  </si>
  <si>
    <t>MÉDIA</t>
  </si>
  <si>
    <t>Precipitação por mês de 1995 a 2014</t>
  </si>
  <si>
    <t>BOLETIM PLUVIOMÉTRICO MENSAL - DEZEMBRO - 2014</t>
  </si>
  <si>
    <t>São Paulo 01 de dezembro de 2014</t>
  </si>
  <si>
    <t>São Paulo 02 de dezembro de 2014</t>
  </si>
  <si>
    <t>São Paulo 03 de dezembro de 2014</t>
  </si>
  <si>
    <t>São Paulo 04 de dezembro de 2014</t>
  </si>
  <si>
    <t>São Paulo 05 de dezembro de 2014</t>
  </si>
  <si>
    <t>São Paulo 06 de dezembro de 2014</t>
  </si>
  <si>
    <t>São Paulo 07 de dezembro de 2014</t>
  </si>
  <si>
    <t>São Paulo 08 de dezembro de 2014</t>
  </si>
  <si>
    <t>São Paulo 09 de dezembro de 2014</t>
  </si>
  <si>
    <t>São Paulo 10 de dezembro de 2014</t>
  </si>
  <si>
    <t>São Paulo 11 de dezembro de 2014</t>
  </si>
  <si>
    <t>São Paulo 12 de dezembro de 2014</t>
  </si>
  <si>
    <t>São Paulo 13 de dezembro de 2014</t>
  </si>
  <si>
    <t>São Paulo 14 de dezembro de 2014</t>
  </si>
  <si>
    <t>São Paulo 15 de dezembro de 2014</t>
  </si>
  <si>
    <t>São Paulo 16 de dezembro de 2014</t>
  </si>
  <si>
    <t>São Paulo 17 de dezembro de 2014</t>
  </si>
  <si>
    <t>São Paulo 18 de dezembro de 2014</t>
  </si>
  <si>
    <t>São Paulo 19 de dezembro de 2014</t>
  </si>
  <si>
    <t>São Paulo 20 de dezembro de 2014</t>
  </si>
  <si>
    <t>São Paulo 21 de dezembro de 2014</t>
  </si>
  <si>
    <t>São Paulo 22 de dezembro de 2014</t>
  </si>
  <si>
    <t>São Paulo 23 de dezembro de 2014</t>
  </si>
  <si>
    <t>São Paulo 24 de dezembro de 2014</t>
  </si>
  <si>
    <t>São Paulo 25 de dezembro de 2014</t>
  </si>
  <si>
    <t>São Paulo 26 de dezembro de 2014</t>
  </si>
  <si>
    <t>São Paulo 27 de dezembro de 2014</t>
  </si>
  <si>
    <t>São Paulo 28 de dezembro de 2014</t>
  </si>
  <si>
    <t>São Paulo 29 de dezembro de 2014</t>
  </si>
  <si>
    <t>São Paulo 30 de dezembro de 2014</t>
  </si>
  <si>
    <t>São Paulo 31 de dezembro de 2014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</si>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</sst>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2"/>
      <color indexed="1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0" fontId="5" fillId="17" borderId="3" xfId="0" applyFont="1" applyFill="1" applyBorder="1"/>
    <xf numFmtId="0" fontId="5" fillId="17" borderId="1" xfId="0" applyFont="1" applyFill="1" applyBorder="1" applyAlignment="1"/>
    <xf numFmtId="164" fontId="14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164" fontId="0" fillId="18" borderId="1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164" fontId="0" fillId="20" borderId="1" xfId="0" applyNumberFormat="1" applyFont="1" applyFill="1" applyBorder="1" applyAlignment="1">
      <alignment horizontal="center"/>
    </xf>
    <xf numFmtId="0" fontId="5" fillId="20" borderId="1" xfId="0" applyFont="1" applyFill="1" applyBorder="1"/>
    <xf numFmtId="0" fontId="5" fillId="21" borderId="1" xfId="0" applyFont="1" applyFill="1" applyBorder="1"/>
    <xf numFmtId="164" fontId="5" fillId="21" borderId="1" xfId="0" applyNumberFormat="1" applyFont="1" applyFill="1" applyBorder="1" applyAlignment="1">
      <alignment horizontal="center"/>
    </xf>
    <xf numFmtId="0" fontId="5" fillId="20" borderId="2" xfId="0" applyFont="1" applyFill="1" applyBorder="1"/>
    <xf numFmtId="164" fontId="0" fillId="19" borderId="3" xfId="0" applyNumberFormat="1" applyFont="1" applyFill="1" applyBorder="1" applyAlignment="1">
      <alignment horizontal="center"/>
    </xf>
    <xf numFmtId="0" fontId="5" fillId="20" borderId="3" xfId="0" applyFont="1" applyFill="1" applyBorder="1"/>
    <xf numFmtId="164" fontId="0" fillId="20" borderId="1" xfId="0" applyNumberFormat="1" applyFill="1" applyBorder="1" applyAlignment="1">
      <alignment horizontal="center"/>
    </xf>
    <xf numFmtId="164" fontId="14" fillId="20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164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Dezembro</a:t>
            </a:r>
          </a:p>
        </c:rich>
      </c:tx>
      <c:layout>
        <c:manualLayout>
          <c:xMode val="edge"/>
          <c:yMode val="edge"/>
          <c:x val="0.21770833333333334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DEZ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183.4</c:v>
                </c:pt>
                <c:pt idx="1">
                  <c:v>278</c:v>
                </c:pt>
                <c:pt idx="2">
                  <c:v>186.2</c:v>
                </c:pt>
                <c:pt idx="3">
                  <c:v>191.3</c:v>
                </c:pt>
                <c:pt idx="4">
                  <c:v>117.2</c:v>
                </c:pt>
                <c:pt idx="5">
                  <c:v>252</c:v>
                </c:pt>
                <c:pt idx="6">
                  <c:v>198.1</c:v>
                </c:pt>
                <c:pt idx="7">
                  <c:v>197.1</c:v>
                </c:pt>
                <c:pt idx="8">
                  <c:v>117.2</c:v>
                </c:pt>
                <c:pt idx="9">
                  <c:v>159.4</c:v>
                </c:pt>
                <c:pt idx="10">
                  <c:v>200.8</c:v>
                </c:pt>
                <c:pt idx="11">
                  <c:v>221.8</c:v>
                </c:pt>
                <c:pt idx="12">
                  <c:v>171.8</c:v>
                </c:pt>
                <c:pt idx="13">
                  <c:v>123.6</c:v>
                </c:pt>
                <c:pt idx="14">
                  <c:v>260.39999999999998</c:v>
                </c:pt>
                <c:pt idx="15">
                  <c:v>239.9</c:v>
                </c:pt>
                <c:pt idx="16">
                  <c:v>168.5</c:v>
                </c:pt>
                <c:pt idx="17">
                  <c:v>305.10000000000002</c:v>
                </c:pt>
                <c:pt idx="18">
                  <c:v>97.2</c:v>
                </c:pt>
                <c:pt idx="19">
                  <c:v>228.4328282828283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933304"/>
        <c:axId val="505939576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193.10526315789474</c:v>
                </c:pt>
                <c:pt idx="1">
                  <c:v>193.10526315789474</c:v>
                </c:pt>
                <c:pt idx="2">
                  <c:v>193.10526315789474</c:v>
                </c:pt>
                <c:pt idx="3">
                  <c:v>193.10526315789474</c:v>
                </c:pt>
                <c:pt idx="4">
                  <c:v>193.10526315789474</c:v>
                </c:pt>
                <c:pt idx="5">
                  <c:v>193.10526315789474</c:v>
                </c:pt>
                <c:pt idx="6">
                  <c:v>193.10526315789474</c:v>
                </c:pt>
                <c:pt idx="7">
                  <c:v>193.10526315789474</c:v>
                </c:pt>
                <c:pt idx="8">
                  <c:v>193.10526315789474</c:v>
                </c:pt>
                <c:pt idx="9">
                  <c:v>193.10526315789474</c:v>
                </c:pt>
                <c:pt idx="10">
                  <c:v>193.10526315789474</c:v>
                </c:pt>
                <c:pt idx="11">
                  <c:v>193.10526315789474</c:v>
                </c:pt>
                <c:pt idx="12">
                  <c:v>193.10526315789474</c:v>
                </c:pt>
                <c:pt idx="13">
                  <c:v>193.10526315789474</c:v>
                </c:pt>
                <c:pt idx="14">
                  <c:v>193.10526315789474</c:v>
                </c:pt>
                <c:pt idx="15">
                  <c:v>193.10526315789474</c:v>
                </c:pt>
                <c:pt idx="16">
                  <c:v>193.10526315789474</c:v>
                </c:pt>
                <c:pt idx="17">
                  <c:v>193.10526315789474</c:v>
                </c:pt>
                <c:pt idx="18">
                  <c:v>193.10526315789474</c:v>
                </c:pt>
                <c:pt idx="19">
                  <c:v>193.10526315789474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933304"/>
        <c:axId val="505939576"/>
      </c:lineChart>
      <c:catAx>
        <c:axId val="50593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9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939576"/>
        <c:scaling>
          <c:orientation val="minMax"/>
          <c:max val="3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3304"/>
        <c:crosses val="autoZero"/>
        <c:crossBetween val="between"/>
        <c:majorUnit val="66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Dezembro 2014</a:t>
            </a:r>
          </a:p>
        </c:rich>
      </c:tx>
      <c:layout>
        <c:manualLayout>
          <c:xMode val="edge"/>
          <c:yMode val="edge"/>
          <c:x val="0.32187500000000002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clima!$B$3:$AF$3</c:f>
              <c:numCache>
                <c:formatCode>0.0</c:formatCode>
                <c:ptCount val="31"/>
                <c:pt idx="0">
                  <c:v>1.6221212121212119</c:v>
                </c:pt>
                <c:pt idx="3">
                  <c:v>6.4696969696969706</c:v>
                </c:pt>
                <c:pt idx="4">
                  <c:v>0.26060606060606062</c:v>
                </c:pt>
                <c:pt idx="5">
                  <c:v>8.484848484848484E-2</c:v>
                </c:pt>
                <c:pt idx="7">
                  <c:v>2.0787878787878791</c:v>
                </c:pt>
                <c:pt idx="8">
                  <c:v>3.1409090909090907</c:v>
                </c:pt>
                <c:pt idx="9">
                  <c:v>17.024242424242424</c:v>
                </c:pt>
                <c:pt idx="10">
                  <c:v>13.410909090909087</c:v>
                </c:pt>
                <c:pt idx="11">
                  <c:v>25.818181818181813</c:v>
                </c:pt>
                <c:pt idx="12">
                  <c:v>5.0939393939393955</c:v>
                </c:pt>
                <c:pt idx="13">
                  <c:v>8.5467676767676775</c:v>
                </c:pt>
                <c:pt idx="18">
                  <c:v>18.372727272727275</c:v>
                </c:pt>
                <c:pt idx="19">
                  <c:v>0.86969696969696997</c:v>
                </c:pt>
                <c:pt idx="21">
                  <c:v>61.36969696969696</c:v>
                </c:pt>
                <c:pt idx="22">
                  <c:v>18.193939393939392</c:v>
                </c:pt>
                <c:pt idx="23">
                  <c:v>1.0212121212121212</c:v>
                </c:pt>
                <c:pt idx="24">
                  <c:v>22.190909090909095</c:v>
                </c:pt>
                <c:pt idx="26">
                  <c:v>0.32727272727272727</c:v>
                </c:pt>
                <c:pt idx="27">
                  <c:v>0.45454545454545453</c:v>
                </c:pt>
                <c:pt idx="28">
                  <c:v>21.742424242424246</c:v>
                </c:pt>
                <c:pt idx="29">
                  <c:v>9.6969696969696983E-2</c:v>
                </c:pt>
                <c:pt idx="30">
                  <c:v>0.24242424242424243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937616"/>
        <c:axId val="505937224"/>
      </c:barChart>
      <c:catAx>
        <c:axId val="50593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7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937224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7616"/>
        <c:crosses val="autoZero"/>
        <c:crossBetween val="between"/>
        <c:majorUnit val="1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Dezembro</a:t>
            </a:r>
          </a:p>
        </c:rich>
      </c:tx>
      <c:layout>
        <c:manualLayout>
          <c:xMode val="edge"/>
          <c:yMode val="edge"/>
          <c:x val="0.21145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575414935776107E-2"/>
                  <c:y val="4.48933782267115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575414935776107E-2"/>
                  <c:y val="-4.48933782267115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575414935776135E-2"/>
                  <c:y val="-4.48933782267115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575414935776135E-2"/>
                  <c:y val="-2.24466891133557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1.2333333333333329</c:v>
                </c:pt>
                <c:pt idx="1">
                  <c:v>4.8696969696969692</c:v>
                </c:pt>
                <c:pt idx="2">
                  <c:v>4.8696969696969692</c:v>
                </c:pt>
                <c:pt idx="3">
                  <c:v>4.8696969696969692</c:v>
                </c:pt>
                <c:pt idx="4">
                  <c:v>21.639393939393941</c:v>
                </c:pt>
                <c:pt idx="5">
                  <c:v>22.233333333333334</c:v>
                </c:pt>
                <c:pt idx="6">
                  <c:v>22.26969696969697</c:v>
                </c:pt>
                <c:pt idx="7">
                  <c:v>22.293939393939393</c:v>
                </c:pt>
                <c:pt idx="8">
                  <c:v>28.327272727272728</c:v>
                </c:pt>
                <c:pt idx="9">
                  <c:v>34.688787878787878</c:v>
                </c:pt>
                <c:pt idx="10">
                  <c:v>37.846363636363634</c:v>
                </c:pt>
                <c:pt idx="11">
                  <c:v>38.128181818181815</c:v>
                </c:pt>
                <c:pt idx="12">
                  <c:v>38.25545454545454</c:v>
                </c:pt>
                <c:pt idx="13">
                  <c:v>38.25545454545454</c:v>
                </c:pt>
                <c:pt idx="14">
                  <c:v>38.25545454545454</c:v>
                </c:pt>
                <c:pt idx="15">
                  <c:v>38.25545454545454</c:v>
                </c:pt>
                <c:pt idx="16">
                  <c:v>38.25545454545454</c:v>
                </c:pt>
                <c:pt idx="17">
                  <c:v>38.25545454545454</c:v>
                </c:pt>
                <c:pt idx="18">
                  <c:v>38.25545454545454</c:v>
                </c:pt>
                <c:pt idx="19">
                  <c:v>38.25545454545454</c:v>
                </c:pt>
                <c:pt idx="20">
                  <c:v>38.25545454545454</c:v>
                </c:pt>
                <c:pt idx="21">
                  <c:v>38.391818181818174</c:v>
                </c:pt>
                <c:pt idx="22">
                  <c:v>38.416060606060597</c:v>
                </c:pt>
                <c:pt idx="23">
                  <c:v>38.54939393939393</c:v>
                </c:pt>
                <c:pt idx="24">
                  <c:v>70.776666666666657</c:v>
                </c:pt>
                <c:pt idx="25">
                  <c:v>71.000909090909076</c:v>
                </c:pt>
                <c:pt idx="26">
                  <c:v>71.000909090909076</c:v>
                </c:pt>
                <c:pt idx="27">
                  <c:v>88.131212121212101</c:v>
                </c:pt>
                <c:pt idx="28">
                  <c:v>97.09787878787877</c:v>
                </c:pt>
                <c:pt idx="29">
                  <c:v>97.206969696969679</c:v>
                </c:pt>
                <c:pt idx="30">
                  <c:v>97.206969696969679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939968"/>
        <c:axId val="505934088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575414935776107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575414935776107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575414935776135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575414935776135E-2"/>
                  <c:y val="-1.3468013468013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575414935776135E-2"/>
                  <c:y val="-1.3468013468013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575414935776107E-2"/>
                  <c:y val="-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575414935776107E-2"/>
                  <c:y val="-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889059132956976E-2"/>
                  <c:y val="-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501615497854701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8501615497854652E-2"/>
                  <c:y val="1.1223344556677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889059132956976E-2"/>
                  <c:y val="-8.97867564534231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clima!$B$8:$AF$8</c:f>
              <c:numCache>
                <c:formatCode>0.0</c:formatCode>
                <c:ptCount val="31"/>
                <c:pt idx="0">
                  <c:v>1.6221212121212119</c:v>
                </c:pt>
                <c:pt idx="1">
                  <c:v>1.6221212121212119</c:v>
                </c:pt>
                <c:pt idx="2">
                  <c:v>1.6221212121212119</c:v>
                </c:pt>
                <c:pt idx="3">
                  <c:v>8.0918181818181818</c:v>
                </c:pt>
                <c:pt idx="4">
                  <c:v>8.3524242424242416</c:v>
                </c:pt>
                <c:pt idx="5">
                  <c:v>8.4372727272727257</c:v>
                </c:pt>
                <c:pt idx="6">
                  <c:v>8.4372727272727257</c:v>
                </c:pt>
                <c:pt idx="7">
                  <c:v>10.516060606060606</c:v>
                </c:pt>
                <c:pt idx="8">
                  <c:v>13.656969696969696</c:v>
                </c:pt>
                <c:pt idx="9">
                  <c:v>30.68121212121212</c:v>
                </c:pt>
                <c:pt idx="10">
                  <c:v>44.092121212121206</c:v>
                </c:pt>
                <c:pt idx="11">
                  <c:v>69.910303030303027</c:v>
                </c:pt>
                <c:pt idx="12">
                  <c:v>75.00424242424242</c:v>
                </c:pt>
                <c:pt idx="13">
                  <c:v>83.551010101010093</c:v>
                </c:pt>
                <c:pt idx="14">
                  <c:v>83.551010101010093</c:v>
                </c:pt>
                <c:pt idx="15">
                  <c:v>83.551010101010093</c:v>
                </c:pt>
                <c:pt idx="16">
                  <c:v>83.551010101010093</c:v>
                </c:pt>
                <c:pt idx="17">
                  <c:v>83.551010101010093</c:v>
                </c:pt>
                <c:pt idx="18">
                  <c:v>101.92373737373737</c:v>
                </c:pt>
                <c:pt idx="19">
                  <c:v>102.79343434343434</c:v>
                </c:pt>
                <c:pt idx="20">
                  <c:v>102.79343434343434</c:v>
                </c:pt>
                <c:pt idx="21">
                  <c:v>164.16313131313132</c:v>
                </c:pt>
                <c:pt idx="22">
                  <c:v>182.3570707070707</c:v>
                </c:pt>
                <c:pt idx="23">
                  <c:v>183.37828282828283</c:v>
                </c:pt>
                <c:pt idx="24">
                  <c:v>205.56919191919192</c:v>
                </c:pt>
                <c:pt idx="25">
                  <c:v>205.56919191919192</c:v>
                </c:pt>
                <c:pt idx="26">
                  <c:v>205.89646464646464</c:v>
                </c:pt>
                <c:pt idx="27">
                  <c:v>206.3510101010101</c:v>
                </c:pt>
                <c:pt idx="28">
                  <c:v>228.09343434343435</c:v>
                </c:pt>
                <c:pt idx="29">
                  <c:v>228.19040404040405</c:v>
                </c:pt>
                <c:pt idx="30">
                  <c:v>228.4328282828283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193.10526315789474</c:v>
                </c:pt>
                <c:pt idx="1">
                  <c:v>193.10526315789474</c:v>
                </c:pt>
                <c:pt idx="2">
                  <c:v>193.10526315789474</c:v>
                </c:pt>
                <c:pt idx="3">
                  <c:v>193.10526315789474</c:v>
                </c:pt>
                <c:pt idx="4">
                  <c:v>193.10526315789474</c:v>
                </c:pt>
                <c:pt idx="5">
                  <c:v>193.10526315789474</c:v>
                </c:pt>
                <c:pt idx="6">
                  <c:v>193.10526315789474</c:v>
                </c:pt>
                <c:pt idx="7">
                  <c:v>193.10526315789474</c:v>
                </c:pt>
                <c:pt idx="8">
                  <c:v>193.10526315789474</c:v>
                </c:pt>
                <c:pt idx="9">
                  <c:v>193.10526315789474</c:v>
                </c:pt>
                <c:pt idx="10">
                  <c:v>193.10526315789474</c:v>
                </c:pt>
                <c:pt idx="11">
                  <c:v>193.10526315789474</c:v>
                </c:pt>
                <c:pt idx="12">
                  <c:v>193.10526315789474</c:v>
                </c:pt>
                <c:pt idx="13">
                  <c:v>193.10526315789474</c:v>
                </c:pt>
                <c:pt idx="14">
                  <c:v>193.10526315789474</c:v>
                </c:pt>
                <c:pt idx="15">
                  <c:v>193.10526315789474</c:v>
                </c:pt>
                <c:pt idx="16">
                  <c:v>193.10526315789474</c:v>
                </c:pt>
                <c:pt idx="17">
                  <c:v>193.10526315789474</c:v>
                </c:pt>
                <c:pt idx="18">
                  <c:v>193.10526315789474</c:v>
                </c:pt>
                <c:pt idx="19">
                  <c:v>193.10526315789474</c:v>
                </c:pt>
                <c:pt idx="20">
                  <c:v>193.10526315789474</c:v>
                </c:pt>
                <c:pt idx="21">
                  <c:v>193.10526315789474</c:v>
                </c:pt>
                <c:pt idx="22">
                  <c:v>193.10526315789474</c:v>
                </c:pt>
                <c:pt idx="23">
                  <c:v>193.10526315789474</c:v>
                </c:pt>
                <c:pt idx="24">
                  <c:v>193.10526315789474</c:v>
                </c:pt>
                <c:pt idx="25">
                  <c:v>193.10526315789474</c:v>
                </c:pt>
                <c:pt idx="26">
                  <c:v>193.10526315789474</c:v>
                </c:pt>
                <c:pt idx="27">
                  <c:v>193.10526315789474</c:v>
                </c:pt>
                <c:pt idx="28">
                  <c:v>193.10526315789474</c:v>
                </c:pt>
                <c:pt idx="29">
                  <c:v>193.10526315789474</c:v>
                </c:pt>
                <c:pt idx="30">
                  <c:v>193.10526315789474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940360"/>
        <c:axId val="505938792"/>
      </c:lineChart>
      <c:catAx>
        <c:axId val="5059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5934088"/>
        <c:crosses val="autoZero"/>
        <c:auto val="0"/>
        <c:lblAlgn val="ctr"/>
        <c:lblOffset val="100"/>
        <c:noMultiLvlLbl val="0"/>
      </c:catAx>
      <c:valAx>
        <c:axId val="50593408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05939968"/>
        <c:crosses val="autoZero"/>
        <c:crossBetween val="between"/>
      </c:valAx>
      <c:catAx>
        <c:axId val="505940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8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938792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4036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458765885273707"/>
          <c:y val="0.46576879910213242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Dezembro 2014</a:t>
            </a:r>
          </a:p>
        </c:rich>
      </c:tx>
      <c:layout>
        <c:manualLayout>
          <c:xMode val="edge"/>
          <c:yMode val="edge"/>
          <c:x val="0.1760416666666666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0"/>
              <c:layout>
                <c:manualLayout>
                  <c:x val="4.16233090530697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162.09999999999997</c:v>
                </c:pt>
                <c:pt idx="1">
                  <c:v>192.7</c:v>
                </c:pt>
                <c:pt idx="2">
                  <c:v>160.5</c:v>
                </c:pt>
                <c:pt idx="3">
                  <c:v>175.79999999999998</c:v>
                </c:pt>
                <c:pt idx="4">
                  <c:v>233.1</c:v>
                </c:pt>
                <c:pt idx="5">
                  <c:v>130.29999999999998</c:v>
                </c:pt>
                <c:pt idx="6">
                  <c:v>177.65</c:v>
                </c:pt>
                <c:pt idx="7">
                  <c:v>203.4</c:v>
                </c:pt>
                <c:pt idx="8">
                  <c:v>240.9</c:v>
                </c:pt>
                <c:pt idx="9">
                  <c:v>185.4</c:v>
                </c:pt>
                <c:pt idx="10">
                  <c:v>186.40000000000003</c:v>
                </c:pt>
                <c:pt idx="11">
                  <c:v>169.79999999999998</c:v>
                </c:pt>
                <c:pt idx="12">
                  <c:v>355.1</c:v>
                </c:pt>
                <c:pt idx="13">
                  <c:v>278.8</c:v>
                </c:pt>
                <c:pt idx="14">
                  <c:v>194.7</c:v>
                </c:pt>
                <c:pt idx="15">
                  <c:v>222.89999999999998</c:v>
                </c:pt>
                <c:pt idx="16">
                  <c:v>200.7</c:v>
                </c:pt>
                <c:pt idx="17">
                  <c:v>197.2</c:v>
                </c:pt>
                <c:pt idx="18">
                  <c:v>210</c:v>
                </c:pt>
                <c:pt idx="19">
                  <c:v>229.79999999999998</c:v>
                </c:pt>
                <c:pt idx="20">
                  <c:v>203.30000000000004</c:v>
                </c:pt>
                <c:pt idx="21">
                  <c:v>215.29999999999998</c:v>
                </c:pt>
                <c:pt idx="22">
                  <c:v>220.8</c:v>
                </c:pt>
                <c:pt idx="23">
                  <c:v>252</c:v>
                </c:pt>
                <c:pt idx="24">
                  <c:v>240.19999999999996</c:v>
                </c:pt>
                <c:pt idx="25">
                  <c:v>352.5</c:v>
                </c:pt>
                <c:pt idx="26">
                  <c:v>310.73333333333335</c:v>
                </c:pt>
                <c:pt idx="27">
                  <c:v>202.70000000000002</c:v>
                </c:pt>
                <c:pt idx="28">
                  <c:v>226.00000000000003</c:v>
                </c:pt>
                <c:pt idx="29">
                  <c:v>343.70000000000005</c:v>
                </c:pt>
                <c:pt idx="30">
                  <c:v>267.79999999999995</c:v>
                </c:pt>
                <c:pt idx="31">
                  <c:v>365.19999999999993</c:v>
                </c:pt>
                <c:pt idx="32">
                  <c:v>230.80000000000004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935264"/>
        <c:axId val="505935656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193.10526315789474</c:v>
                </c:pt>
                <c:pt idx="1">
                  <c:v>193.10526315789474</c:v>
                </c:pt>
                <c:pt idx="2">
                  <c:v>193.10526315789474</c:v>
                </c:pt>
                <c:pt idx="3">
                  <c:v>193.10526315789474</c:v>
                </c:pt>
                <c:pt idx="4">
                  <c:v>193.10526315789474</c:v>
                </c:pt>
                <c:pt idx="5">
                  <c:v>193.10526315789474</c:v>
                </c:pt>
                <c:pt idx="6">
                  <c:v>193.10526315789474</c:v>
                </c:pt>
                <c:pt idx="7">
                  <c:v>193.10526315789474</c:v>
                </c:pt>
                <c:pt idx="8">
                  <c:v>193.10526315789474</c:v>
                </c:pt>
                <c:pt idx="9">
                  <c:v>193.10526315789474</c:v>
                </c:pt>
                <c:pt idx="10">
                  <c:v>193.10526315789474</c:v>
                </c:pt>
                <c:pt idx="11">
                  <c:v>193.10526315789474</c:v>
                </c:pt>
                <c:pt idx="12">
                  <c:v>193.10526315789474</c:v>
                </c:pt>
                <c:pt idx="13">
                  <c:v>193.10526315789474</c:v>
                </c:pt>
                <c:pt idx="14">
                  <c:v>193.10526315789474</c:v>
                </c:pt>
                <c:pt idx="15">
                  <c:v>193.10526315789474</c:v>
                </c:pt>
                <c:pt idx="16">
                  <c:v>193.10526315789474</c:v>
                </c:pt>
                <c:pt idx="17">
                  <c:v>193.10526315789474</c:v>
                </c:pt>
                <c:pt idx="18">
                  <c:v>193.10526315789474</c:v>
                </c:pt>
                <c:pt idx="19">
                  <c:v>193.10526315789474</c:v>
                </c:pt>
                <c:pt idx="20">
                  <c:v>193.10526315789474</c:v>
                </c:pt>
                <c:pt idx="21">
                  <c:v>193.10526315789474</c:v>
                </c:pt>
                <c:pt idx="22">
                  <c:v>193.10526315789474</c:v>
                </c:pt>
                <c:pt idx="23">
                  <c:v>193.10526315789474</c:v>
                </c:pt>
                <c:pt idx="24">
                  <c:v>193.10526315789474</c:v>
                </c:pt>
                <c:pt idx="25">
                  <c:v>193.10526315789474</c:v>
                </c:pt>
                <c:pt idx="26">
                  <c:v>193.10526315789474</c:v>
                </c:pt>
                <c:pt idx="27">
                  <c:v>193.10526315789474</c:v>
                </c:pt>
                <c:pt idx="28">
                  <c:v>193.10526315789474</c:v>
                </c:pt>
                <c:pt idx="29">
                  <c:v>193.10526315789474</c:v>
                </c:pt>
                <c:pt idx="30">
                  <c:v>193.10526315789474</c:v>
                </c:pt>
                <c:pt idx="31">
                  <c:v>193.10526315789474</c:v>
                </c:pt>
                <c:pt idx="32">
                  <c:v>193.10526315789474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935264"/>
        <c:axId val="505935656"/>
      </c:lineChart>
      <c:catAx>
        <c:axId val="50593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5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935656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5935264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Dezembro 2014</a:t>
            </a:r>
          </a:p>
        </c:rich>
      </c:tx>
      <c:layout>
        <c:manualLayout>
          <c:xMode val="edge"/>
          <c:yMode val="edge"/>
          <c:x val="0.278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179.44375000000002</c:v>
                </c:pt>
                <c:pt idx="1">
                  <c:v>221.9909090909091</c:v>
                </c:pt>
                <c:pt idx="2">
                  <c:v>216.55</c:v>
                </c:pt>
                <c:pt idx="3">
                  <c:v>229.36666666666667</c:v>
                </c:pt>
                <c:pt idx="4">
                  <c:v>282.18148148148146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292848"/>
        <c:axId val="510293632"/>
      </c:barChart>
      <c:lineChart>
        <c:grouping val="standard"/>
        <c:varyColors val="0"/>
        <c:ser>
          <c:idx val="2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193.10526315789474</c:v>
                </c:pt>
                <c:pt idx="1">
                  <c:v>193.10526315789474</c:v>
                </c:pt>
                <c:pt idx="2">
                  <c:v>193.10526315789474</c:v>
                </c:pt>
                <c:pt idx="3">
                  <c:v>193.10526315789474</c:v>
                </c:pt>
                <c:pt idx="4">
                  <c:v>193.10526315789474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92848"/>
        <c:axId val="510293632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96768"/>
        <c:axId val="510296376"/>
      </c:lineChart>
      <c:catAx>
        <c:axId val="5102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1029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029363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10292848"/>
        <c:crosses val="autoZero"/>
        <c:crossBetween val="between"/>
        <c:majorUnit val="100"/>
      </c:valAx>
      <c:catAx>
        <c:axId val="51029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10296376"/>
        <c:crosses val="autoZero"/>
        <c:auto val="0"/>
        <c:lblAlgn val="ctr"/>
        <c:lblOffset val="100"/>
        <c:noMultiLvlLbl val="0"/>
      </c:catAx>
      <c:valAx>
        <c:axId val="510296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10296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425084" y="76200"/>
          <a:ext cx="771236" cy="585643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0.91354</cdr:x>
      <cdr:y>0.39087</cdr:y>
    </cdr:from>
    <cdr:to>
      <cdr:x>0.99279</cdr:x>
      <cdr:y>0.44162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2133" y="2211465"/>
          <a:ext cx="725416" cy="28713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0.91046</cdr:x>
      <cdr:y>0.41924</cdr:y>
    </cdr:from>
    <cdr:to>
      <cdr:x>0.98971</cdr:x>
      <cdr:y>0.47124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918" y="237198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0.90838</cdr:x>
      <cdr:y>0.28147</cdr:y>
    </cdr:from>
    <cdr:to>
      <cdr:x>0.98888</cdr:x>
      <cdr:y>0.33247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863" y="1592499"/>
          <a:ext cx="736859" cy="2885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(193,1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0.90942</cdr:x>
      <cdr:y>0.47437</cdr:y>
    </cdr:from>
    <cdr:to>
      <cdr:x>0.98867</cdr:x>
      <cdr:y>0.52487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393" y="2683940"/>
          <a:ext cx="725417" cy="2857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6" zoomScaleNormal="66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D21" sqref="AD21"/>
    </sheetView>
  </sheetViews>
  <sheetFormatPr defaultColWidth="9.7109375" defaultRowHeight="12.75" x14ac:dyDescent="0.2"/>
  <cols>
    <col min="1" max="1" width="38.4257812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7" ht="15.75" x14ac:dyDescent="0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7" ht="18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5" t="s">
        <v>97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3"/>
      <c r="AJ6" s="129"/>
      <c r="AK6" s="129"/>
    </row>
    <row r="7" spans="1:37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>
        <v>31</v>
      </c>
      <c r="AG7" s="30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0.4</v>
      </c>
      <c r="C8" s="94">
        <f>'02'!F4</f>
        <v>0</v>
      </c>
      <c r="D8" s="94">
        <f>'03'!F4</f>
        <v>0</v>
      </c>
      <c r="E8" s="94">
        <f>'04'!F4</f>
        <v>3.5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1.1000000000000001</v>
      </c>
      <c r="K8" s="94">
        <f>'10'!F4</f>
        <v>4.0999999999999996</v>
      </c>
      <c r="L8" s="94">
        <f>'11'!F4</f>
        <v>1.4</v>
      </c>
      <c r="M8" s="94">
        <f>'12'!F4</f>
        <v>21.5</v>
      </c>
      <c r="N8" s="94">
        <f>'13'!F4</f>
        <v>4.3</v>
      </c>
      <c r="O8" s="94">
        <f>'14'!F4</f>
        <v>3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2.8</v>
      </c>
      <c r="U8" s="94">
        <f>'20'!F4</f>
        <v>0.8</v>
      </c>
      <c r="V8" s="94">
        <f>'21'!F4</f>
        <v>0</v>
      </c>
      <c r="W8" s="94">
        <f>'22'!F4</f>
        <v>67</v>
      </c>
      <c r="X8" s="94">
        <f>'23'!F4</f>
        <v>9.6</v>
      </c>
      <c r="Y8" s="94">
        <f>'24'!F4</f>
        <v>0.1</v>
      </c>
      <c r="Z8" s="94">
        <f>'25'!F4</f>
        <v>35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7.5</v>
      </c>
      <c r="AE8" s="94">
        <f>'30'!F4</f>
        <v>0</v>
      </c>
      <c r="AF8" s="94">
        <f>'31'!F4</f>
        <v>0</v>
      </c>
      <c r="AG8" s="94">
        <f>SUM(B8:AF8)</f>
        <v>162.09999999999997</v>
      </c>
      <c r="AH8" s="13"/>
      <c r="AJ8" s="14"/>
      <c r="AK8" s="15"/>
    </row>
    <row r="9" spans="1:37" x14ac:dyDescent="0.2">
      <c r="A9" s="16" t="s">
        <v>4</v>
      </c>
      <c r="B9" s="94">
        <f>'01'!F5</f>
        <v>1</v>
      </c>
      <c r="C9" s="94">
        <f>'02'!F5</f>
        <v>0</v>
      </c>
      <c r="D9" s="94">
        <f>'03'!F5</f>
        <v>0</v>
      </c>
      <c r="E9" s="94">
        <f>'04'!F5</f>
        <v>4.7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1.5</v>
      </c>
      <c r="K9" s="94">
        <f>'10'!F5</f>
        <v>6.5</v>
      </c>
      <c r="L9" s="94">
        <f>'11'!F5</f>
        <v>2.5</v>
      </c>
      <c r="M9" s="94">
        <f>'12'!F5</f>
        <v>21</v>
      </c>
      <c r="N9" s="94">
        <f>'13'!F5</f>
        <v>7.8000000000000007</v>
      </c>
      <c r="O9" s="94">
        <f>'14'!F5</f>
        <v>1.5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12.2</v>
      </c>
      <c r="U9" s="94">
        <f>'20'!F5</f>
        <v>0.8</v>
      </c>
      <c r="V9" s="94">
        <f>'21'!F5</f>
        <v>0</v>
      </c>
      <c r="W9" s="94">
        <f>'22'!F5</f>
        <v>60.8</v>
      </c>
      <c r="X9" s="94">
        <f>'23'!F5</f>
        <v>35.4</v>
      </c>
      <c r="Y9" s="94">
        <f>'24'!F5</f>
        <v>0</v>
      </c>
      <c r="Z9" s="94">
        <f>'25'!F5</f>
        <v>25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12</v>
      </c>
      <c r="AE9" s="94">
        <f>'30'!F5</f>
        <v>0</v>
      </c>
      <c r="AF9" s="94">
        <f>'31'!F5</f>
        <v>0</v>
      </c>
      <c r="AG9" s="94">
        <f t="shared" ref="AG9:AG15" si="0">SUM(B9:AF9)</f>
        <v>192.7</v>
      </c>
      <c r="AH9" s="13"/>
      <c r="AJ9" s="14"/>
      <c r="AK9" s="15"/>
    </row>
    <row r="10" spans="1:37" x14ac:dyDescent="0.2">
      <c r="A10" s="16" t="s">
        <v>5</v>
      </c>
      <c r="B10" s="94">
        <f>'01'!F6</f>
        <v>2.4</v>
      </c>
      <c r="C10" s="94">
        <f>'02'!F6</f>
        <v>0</v>
      </c>
      <c r="D10" s="94">
        <f>'03'!F6</f>
        <v>0</v>
      </c>
      <c r="E10" s="94">
        <f>'04'!F6</f>
        <v>3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1</v>
      </c>
      <c r="K10" s="94">
        <f>'10'!F6</f>
        <v>9.3000000000000007</v>
      </c>
      <c r="L10" s="94">
        <f>'11'!F6</f>
        <v>1.3</v>
      </c>
      <c r="M10" s="94">
        <f>'12'!F6</f>
        <v>26.799999999999997</v>
      </c>
      <c r="N10" s="94">
        <f>'13'!F6</f>
        <v>2.6</v>
      </c>
      <c r="O10" s="94">
        <f>'14'!F6</f>
        <v>5.6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4.3000000000000007</v>
      </c>
      <c r="U10" s="94">
        <f>'20'!F6</f>
        <v>0.5</v>
      </c>
      <c r="V10" s="94">
        <f>'21'!F6</f>
        <v>0</v>
      </c>
      <c r="W10" s="94">
        <f>'22'!F6</f>
        <v>40</v>
      </c>
      <c r="X10" s="94">
        <f>'23'!F6</f>
        <v>32</v>
      </c>
      <c r="Y10" s="94">
        <f>'24'!F6</f>
        <v>1.3</v>
      </c>
      <c r="Z10" s="94">
        <f>'25'!F6</f>
        <v>12.2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18.2</v>
      </c>
      <c r="AE10" s="94">
        <f>'30'!F6</f>
        <v>0</v>
      </c>
      <c r="AF10" s="94">
        <f>'31'!F6</f>
        <v>0</v>
      </c>
      <c r="AG10" s="94">
        <f t="shared" si="0"/>
        <v>160.5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2.2000000000000002</v>
      </c>
      <c r="F11" s="94">
        <f>'05'!F7</f>
        <v>2.4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1</v>
      </c>
      <c r="K11" s="94">
        <f>'10'!F7</f>
        <v>7.6</v>
      </c>
      <c r="L11" s="94">
        <f>'11'!F7</f>
        <v>3</v>
      </c>
      <c r="M11" s="94">
        <f>'12'!F7</f>
        <v>22.200000000000003</v>
      </c>
      <c r="N11" s="94">
        <f>'13'!F7</f>
        <v>2.6</v>
      </c>
      <c r="O11" s="94">
        <f>'14'!F7</f>
        <v>9.6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4</v>
      </c>
      <c r="U11" s="94">
        <f>'20'!F7</f>
        <v>0.8</v>
      </c>
      <c r="V11" s="94">
        <f>'21'!F7</f>
        <v>0</v>
      </c>
      <c r="W11" s="94">
        <f>'22'!F7</f>
        <v>51.2</v>
      </c>
      <c r="X11" s="94">
        <f>'23'!F7</f>
        <v>35.200000000000003</v>
      </c>
      <c r="Y11" s="94">
        <f>'24'!F7</f>
        <v>1.2</v>
      </c>
      <c r="Z11" s="94">
        <f>'25'!F7</f>
        <v>32.200000000000003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0.6</v>
      </c>
      <c r="AE11" s="94">
        <f>'30'!F7</f>
        <v>0</v>
      </c>
      <c r="AF11" s="94">
        <f>'31'!F7</f>
        <v>0</v>
      </c>
      <c r="AG11" s="94">
        <f t="shared" si="0"/>
        <v>175.79999999999998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4.8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5.2</v>
      </c>
      <c r="K12" s="94">
        <f>'10'!F8</f>
        <v>2.2000000000000002</v>
      </c>
      <c r="L12" s="94">
        <f>'11'!F8</f>
        <v>4</v>
      </c>
      <c r="M12" s="94">
        <f>'12'!F8</f>
        <v>33.299999999999997</v>
      </c>
      <c r="N12" s="94">
        <f>'13'!F8</f>
        <v>4.8</v>
      </c>
      <c r="O12" s="94">
        <f>'14'!F8</f>
        <v>0.5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6.5</v>
      </c>
      <c r="U12" s="94">
        <f>'20'!F8</f>
        <v>1</v>
      </c>
      <c r="V12" s="94">
        <f>'21'!F8</f>
        <v>0</v>
      </c>
      <c r="W12" s="94">
        <f>'22'!F8</f>
        <v>105.1</v>
      </c>
      <c r="X12" s="94">
        <f>'23'!F8</f>
        <v>16.5</v>
      </c>
      <c r="Y12" s="94">
        <f>'24'!F8</f>
        <v>1.3</v>
      </c>
      <c r="Z12" s="94">
        <f>'25'!F8</f>
        <v>42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5.9</v>
      </c>
      <c r="AE12" s="94">
        <f>'30'!F8</f>
        <v>0</v>
      </c>
      <c r="AF12" s="94">
        <f>'31'!F8</f>
        <v>0</v>
      </c>
      <c r="AG12" s="94">
        <f t="shared" si="0"/>
        <v>233.1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1.2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1.2</v>
      </c>
      <c r="K13" s="94">
        <f>'10'!F9</f>
        <v>1.2999999999999998</v>
      </c>
      <c r="L13" s="94">
        <f>'11'!F9</f>
        <v>1.4</v>
      </c>
      <c r="M13" s="94">
        <f>'12'!F9</f>
        <v>40.4</v>
      </c>
      <c r="N13" s="94">
        <f>'13'!F9</f>
        <v>4.5</v>
      </c>
      <c r="O13" s="94">
        <f>'14'!F9</f>
        <v>0.6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17</v>
      </c>
      <c r="U13" s="94">
        <f>'20'!F9</f>
        <v>0.6</v>
      </c>
      <c r="V13" s="94">
        <f>'21'!F9</f>
        <v>0</v>
      </c>
      <c r="W13" s="94">
        <f>'22'!F9</f>
        <v>23.5</v>
      </c>
      <c r="X13" s="94">
        <f>'23'!F9</f>
        <v>10.9</v>
      </c>
      <c r="Y13" s="94">
        <f>'24'!F9</f>
        <v>0.2</v>
      </c>
      <c r="Z13" s="94">
        <f>'25'!F9</f>
        <v>10.199999999999999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17.100000000000001</v>
      </c>
      <c r="AE13" s="94">
        <f>'30'!F9</f>
        <v>0</v>
      </c>
      <c r="AF13" s="94">
        <f>'31'!F9</f>
        <v>0.2</v>
      </c>
      <c r="AG13" s="94">
        <f t="shared" si="0"/>
        <v>130.29999999999998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0.93</v>
      </c>
      <c r="C14" s="94">
        <f>'02'!F10</f>
        <v>0</v>
      </c>
      <c r="D14" s="94">
        <f>'03'!F10</f>
        <v>0</v>
      </c>
      <c r="E14" s="94">
        <f>'04'!F10</f>
        <v>2.4</v>
      </c>
      <c r="F14" s="94">
        <f>'05'!F10</f>
        <v>0.4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1.8</v>
      </c>
      <c r="K14" s="94">
        <f>'10'!F10</f>
        <v>8.7999999999999989</v>
      </c>
      <c r="L14" s="94">
        <f>'11'!F10</f>
        <v>1.56</v>
      </c>
      <c r="M14" s="94">
        <f>'12'!F10</f>
        <v>35.800000000000004</v>
      </c>
      <c r="N14" s="94">
        <f>'13'!F10</f>
        <v>0.79999999999999993</v>
      </c>
      <c r="O14" s="94">
        <f>'14'!F10</f>
        <v>5.56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8.6999999999999993</v>
      </c>
      <c r="U14" s="94">
        <f>'20'!F10</f>
        <v>0.9</v>
      </c>
      <c r="V14" s="94">
        <f>'21'!F10</f>
        <v>0</v>
      </c>
      <c r="W14" s="94">
        <f>'22'!F10</f>
        <v>40.599999999999994</v>
      </c>
      <c r="X14" s="94">
        <f>'23'!F10</f>
        <v>32.5</v>
      </c>
      <c r="Y14" s="94">
        <f>'24'!F10</f>
        <v>1.5</v>
      </c>
      <c r="Z14" s="94">
        <f>'25'!F10</f>
        <v>23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12.4</v>
      </c>
      <c r="AE14" s="94">
        <f>'30'!F10</f>
        <v>0</v>
      </c>
      <c r="AF14" s="94">
        <f>'31'!F10</f>
        <v>0</v>
      </c>
      <c r="AG14" s="94">
        <f t="shared" si="0"/>
        <v>177.65</v>
      </c>
      <c r="AH14" s="13"/>
      <c r="AJ14" s="14"/>
      <c r="AK14" s="17"/>
    </row>
    <row r="15" spans="1:37" x14ac:dyDescent="0.2">
      <c r="A15" s="22" t="s">
        <v>49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3.8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4</v>
      </c>
      <c r="K15" s="94">
        <f>'10'!F11</f>
        <v>7.2</v>
      </c>
      <c r="L15" s="94">
        <f>'11'!F11</f>
        <v>2</v>
      </c>
      <c r="M15" s="94">
        <f>'12'!F11</f>
        <v>17.8</v>
      </c>
      <c r="N15" s="94">
        <f>'13'!F11</f>
        <v>2.6</v>
      </c>
      <c r="O15" s="94">
        <f>'14'!F11</f>
        <v>6.2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6.4</v>
      </c>
      <c r="U15" s="94">
        <f>'20'!F11</f>
        <v>0.6</v>
      </c>
      <c r="V15" s="94">
        <f>'21'!F11</f>
        <v>0</v>
      </c>
      <c r="W15" s="94">
        <f>'22'!F11</f>
        <v>79.8</v>
      </c>
      <c r="X15" s="94">
        <f>'23'!F11</f>
        <v>12.2</v>
      </c>
      <c r="Y15" s="94">
        <f>'24'!F11</f>
        <v>0</v>
      </c>
      <c r="Z15" s="94">
        <f>'25'!F11</f>
        <v>45.4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15.4</v>
      </c>
      <c r="AE15" s="94">
        <f>'30'!F11</f>
        <v>0</v>
      </c>
      <c r="AF15" s="94">
        <f>'31'!F11</f>
        <v>0</v>
      </c>
      <c r="AG15" s="94">
        <f t="shared" si="0"/>
        <v>203.4</v>
      </c>
      <c r="AH15" s="13"/>
      <c r="AJ15" s="14"/>
      <c r="AK15" s="17"/>
    </row>
    <row r="16" spans="1:37" x14ac:dyDescent="0.2">
      <c r="A16" s="18" t="s">
        <v>10</v>
      </c>
      <c r="B16" s="77">
        <f>'01'!F12</f>
        <v>0.59124999999999994</v>
      </c>
      <c r="C16" s="77">
        <f>'02'!F12</f>
        <v>0</v>
      </c>
      <c r="D16" s="77">
        <f>'03'!F12</f>
        <v>0</v>
      </c>
      <c r="E16" s="77">
        <f>'04'!F12</f>
        <v>3.1999999999999997</v>
      </c>
      <c r="F16" s="77">
        <f>'05'!F12</f>
        <v>0.35</v>
      </c>
      <c r="G16" s="77">
        <f>'06'!F12</f>
        <v>0</v>
      </c>
      <c r="H16" s="77">
        <f>'07'!F12</f>
        <v>0</v>
      </c>
      <c r="I16" s="77">
        <f>'08'!F12</f>
        <v>0</v>
      </c>
      <c r="J16" s="77">
        <f>'09'!F12</f>
        <v>2.1</v>
      </c>
      <c r="K16" s="77">
        <f>'10'!F12</f>
        <v>5.875</v>
      </c>
      <c r="L16" s="77">
        <f>'11'!F12</f>
        <v>2.145</v>
      </c>
      <c r="M16" s="77">
        <f>'12'!F12</f>
        <v>27.35</v>
      </c>
      <c r="N16" s="77">
        <f>'13'!F12</f>
        <v>3.7500000000000004</v>
      </c>
      <c r="O16" s="77">
        <f>'14'!F12</f>
        <v>4.07</v>
      </c>
      <c r="P16" s="77">
        <f>'15'!F12</f>
        <v>0</v>
      </c>
      <c r="Q16" s="77">
        <f>'16'!F12</f>
        <v>0</v>
      </c>
      <c r="R16" s="77">
        <f>'17'!F12</f>
        <v>0</v>
      </c>
      <c r="S16" s="77">
        <f>'18'!F12</f>
        <v>0</v>
      </c>
      <c r="T16" s="77">
        <f>'19'!F12</f>
        <v>7.7374999999999998</v>
      </c>
      <c r="U16" s="77">
        <f>'20'!F12</f>
        <v>0.75</v>
      </c>
      <c r="V16" s="77">
        <f>'21'!F12</f>
        <v>0</v>
      </c>
      <c r="W16" s="77">
        <f>'22'!F12</f>
        <v>58.500000000000007</v>
      </c>
      <c r="X16" s="77">
        <f>'23'!F12</f>
        <v>23.037499999999998</v>
      </c>
      <c r="Y16" s="77">
        <f>'24'!F12</f>
        <v>0.70000000000000007</v>
      </c>
      <c r="Z16" s="77">
        <f>'25'!F12</f>
        <v>28.125</v>
      </c>
      <c r="AA16" s="77">
        <f>'26'!F12</f>
        <v>0</v>
      </c>
      <c r="AB16" s="77">
        <f>'27'!F12</f>
        <v>0</v>
      </c>
      <c r="AC16" s="77">
        <f>'28'!F12</f>
        <v>0</v>
      </c>
      <c r="AD16" s="77">
        <f>'29'!F12</f>
        <v>11.137500000000001</v>
      </c>
      <c r="AE16" s="77">
        <f>'30'!F12</f>
        <v>0</v>
      </c>
      <c r="AF16" s="77">
        <f>'31'!F12</f>
        <v>2.5000000000000001E-2</v>
      </c>
      <c r="AG16" s="19">
        <f>AVERAGE(AG8:AG15)</f>
        <v>179.44375000000002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2.2000000000000002</v>
      </c>
      <c r="C17" s="94">
        <f>'02'!F13</f>
        <v>0</v>
      </c>
      <c r="D17" s="94">
        <f>'03'!F13</f>
        <v>0</v>
      </c>
      <c r="E17" s="94">
        <f>'04'!F13</f>
        <v>5.0999999999999996</v>
      </c>
      <c r="F17" s="94">
        <f>'05'!F13</f>
        <v>0.4</v>
      </c>
      <c r="G17" s="94">
        <f>'06'!F13</f>
        <v>0</v>
      </c>
      <c r="H17" s="94">
        <f>'07'!F13</f>
        <v>0</v>
      </c>
      <c r="I17" s="94">
        <f>'08'!F13</f>
        <v>8.1</v>
      </c>
      <c r="J17" s="94">
        <f>'09'!F13</f>
        <v>3.1</v>
      </c>
      <c r="K17" s="94">
        <f>'10'!F13</f>
        <v>9</v>
      </c>
      <c r="L17" s="94">
        <f>'11'!F13</f>
        <v>10.5</v>
      </c>
      <c r="M17" s="94">
        <f>'12'!F13</f>
        <v>8</v>
      </c>
      <c r="N17" s="94">
        <f>'13'!F13</f>
        <v>8.1999999999999993</v>
      </c>
      <c r="O17" s="94">
        <f>'14'!F13</f>
        <v>21.4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24.9</v>
      </c>
      <c r="U17" s="94">
        <f>'20'!F13</f>
        <v>1.9</v>
      </c>
      <c r="V17" s="94">
        <f>'21'!F13</f>
        <v>0</v>
      </c>
      <c r="W17" s="94">
        <f>'22'!F13</f>
        <v>66.599999999999994</v>
      </c>
      <c r="X17" s="94">
        <f>'23'!F13</f>
        <v>17.3</v>
      </c>
      <c r="Y17" s="94">
        <f>'24'!F13</f>
        <v>3.4</v>
      </c>
      <c r="Z17" s="94">
        <f>'25'!F13</f>
        <v>24.2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26.6</v>
      </c>
      <c r="AE17" s="94">
        <f>'30'!F13</f>
        <v>0</v>
      </c>
      <c r="AF17" s="94">
        <f>'31'!F13</f>
        <v>0</v>
      </c>
      <c r="AG17" s="94">
        <f>SUM(B17:AF17)</f>
        <v>240.9</v>
      </c>
      <c r="AH17" s="13"/>
      <c r="AJ17" s="14"/>
      <c r="AK17" s="17"/>
    </row>
    <row r="18" spans="1:37" x14ac:dyDescent="0.2">
      <c r="A18" s="16" t="s">
        <v>93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3.3000000000000003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1.65</v>
      </c>
      <c r="K18" s="94">
        <f>'10'!F14</f>
        <v>55.6</v>
      </c>
      <c r="L18" s="94">
        <f>'11'!F14</f>
        <v>7</v>
      </c>
      <c r="M18" s="94">
        <f>'12'!F14</f>
        <v>14.8</v>
      </c>
      <c r="N18" s="94">
        <f>'13'!F14</f>
        <v>5.1999999999999993</v>
      </c>
      <c r="O18" s="94">
        <f>'14'!F14</f>
        <v>5.45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15.5</v>
      </c>
      <c r="U18" s="94">
        <f>'20'!F14</f>
        <v>0.5</v>
      </c>
      <c r="V18" s="94">
        <f>'21'!F14</f>
        <v>0</v>
      </c>
      <c r="W18" s="94">
        <f>'22'!F14</f>
        <v>38.799999999999997</v>
      </c>
      <c r="X18" s="94">
        <f>'23'!F14</f>
        <v>18.599999999999998</v>
      </c>
      <c r="Y18" s="94">
        <f>'24'!F14</f>
        <v>0.1</v>
      </c>
      <c r="Z18" s="94">
        <f>'25'!F14</f>
        <v>5.8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13</v>
      </c>
      <c r="AE18" s="94">
        <f>'30'!F14</f>
        <v>0.1</v>
      </c>
      <c r="AF18" s="94">
        <f>'31'!F14</f>
        <v>0</v>
      </c>
      <c r="AG18" s="94">
        <f t="shared" ref="AG18:AG29" si="1">SUM(B18:AF18)</f>
        <v>185.4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1.7</v>
      </c>
      <c r="C19" s="94">
        <f>'02'!F15</f>
        <v>0</v>
      </c>
      <c r="D19" s="94">
        <f>'03'!F15</f>
        <v>0</v>
      </c>
      <c r="E19" s="94">
        <f>'04'!F15</f>
        <v>2</v>
      </c>
      <c r="F19" s="94">
        <f>'05'!F15</f>
        <v>0.2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0.4</v>
      </c>
      <c r="K19" s="94">
        <f>'10'!F15</f>
        <v>42.7</v>
      </c>
      <c r="L19" s="94">
        <f>'11'!F15</f>
        <v>7.6000000000000005</v>
      </c>
      <c r="M19" s="94">
        <f>'12'!F15</f>
        <v>13.7</v>
      </c>
      <c r="N19" s="94">
        <f>'13'!F15</f>
        <v>6.8999999999999995</v>
      </c>
      <c r="O19" s="94">
        <f>'14'!F15</f>
        <v>6.6000000000000005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15</v>
      </c>
      <c r="U19" s="94">
        <f>'20'!F15</f>
        <v>0.3</v>
      </c>
      <c r="V19" s="94">
        <f>'21'!F15</f>
        <v>0</v>
      </c>
      <c r="W19" s="94">
        <f>'22'!F15</f>
        <v>35.700000000000003</v>
      </c>
      <c r="X19" s="94">
        <f>'23'!F15</f>
        <v>12.6</v>
      </c>
      <c r="Y19" s="94">
        <f>'24'!F15</f>
        <v>1.3</v>
      </c>
      <c r="Z19" s="94">
        <f>'25'!F15</f>
        <v>16.8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22.9</v>
      </c>
      <c r="AE19" s="94">
        <f>'30'!F15</f>
        <v>0</v>
      </c>
      <c r="AF19" s="94">
        <f>'31'!F15</f>
        <v>0</v>
      </c>
      <c r="AG19" s="94">
        <f t="shared" si="1"/>
        <v>186.40000000000003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0.4</v>
      </c>
      <c r="C20" s="94">
        <f>'02'!F16</f>
        <v>0</v>
      </c>
      <c r="D20" s="94">
        <f>'03'!F16</f>
        <v>0</v>
      </c>
      <c r="E20" s="94">
        <f>'04'!F16</f>
        <v>1.1000000000000001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0.6</v>
      </c>
      <c r="K20" s="94">
        <f>'10'!F16</f>
        <v>64.400000000000006</v>
      </c>
      <c r="L20" s="94">
        <f>'11'!F16</f>
        <v>7</v>
      </c>
      <c r="M20" s="94">
        <f>'12'!F16</f>
        <v>11.2</v>
      </c>
      <c r="N20" s="94">
        <f>'13'!F16</f>
        <v>5</v>
      </c>
      <c r="O20" s="94">
        <f>'14'!F16</f>
        <v>6.6000000000000005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14.8</v>
      </c>
      <c r="U20" s="94">
        <f>'20'!F16</f>
        <v>0.6</v>
      </c>
      <c r="V20" s="94">
        <f>'21'!F16</f>
        <v>0</v>
      </c>
      <c r="W20" s="94">
        <f>'22'!F16</f>
        <v>24.7</v>
      </c>
      <c r="X20" s="94">
        <f>'23'!F16</f>
        <v>5.6</v>
      </c>
      <c r="Y20" s="94">
        <f>'24'!F16</f>
        <v>1.2</v>
      </c>
      <c r="Z20" s="94">
        <f>'25'!F16</f>
        <v>16.8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9.8000000000000007</v>
      </c>
      <c r="AE20" s="94">
        <f>'30'!F16</f>
        <v>0</v>
      </c>
      <c r="AF20" s="94">
        <f>'31'!F16</f>
        <v>0</v>
      </c>
      <c r="AG20" s="94">
        <f t="shared" si="1"/>
        <v>169.79999999999998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0.2</v>
      </c>
      <c r="C21" s="94">
        <f>'02'!F17</f>
        <v>0</v>
      </c>
      <c r="D21" s="94">
        <f>'03'!F17</f>
        <v>0</v>
      </c>
      <c r="E21" s="94">
        <f>'04'!F17</f>
        <v>7.8</v>
      </c>
      <c r="F21" s="94">
        <f>'05'!F17</f>
        <v>0.5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1</v>
      </c>
      <c r="K21" s="94">
        <f>'10'!F17</f>
        <v>30.099999999999998</v>
      </c>
      <c r="L21" s="94">
        <f>'11'!F17</f>
        <v>6</v>
      </c>
      <c r="M21" s="94">
        <f>'12'!F17</f>
        <v>10.5</v>
      </c>
      <c r="N21" s="94">
        <f>'13'!F17</f>
        <v>4.4000000000000004</v>
      </c>
      <c r="O21" s="94">
        <f>'14'!F17</f>
        <v>16.8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55.1</v>
      </c>
      <c r="U21" s="94">
        <f>'20'!F17</f>
        <v>0.2</v>
      </c>
      <c r="V21" s="94">
        <f>'21'!F17</f>
        <v>0</v>
      </c>
      <c r="W21" s="94">
        <f>'22'!F17</f>
        <v>38.799999999999997</v>
      </c>
      <c r="X21" s="94">
        <f>'23'!F17</f>
        <v>10.4</v>
      </c>
      <c r="Y21" s="94">
        <f>'24'!F17</f>
        <v>0</v>
      </c>
      <c r="Z21" s="94">
        <f>'25'!F17</f>
        <v>8.8000000000000007</v>
      </c>
      <c r="AA21" s="94">
        <f>'26'!F17</f>
        <v>0</v>
      </c>
      <c r="AB21" s="94">
        <f>'27'!F17</f>
        <v>0.8</v>
      </c>
      <c r="AC21" s="94">
        <f>'28'!F17</f>
        <v>12.8</v>
      </c>
      <c r="AD21" s="94">
        <f>'29'!F17</f>
        <v>150.9</v>
      </c>
      <c r="AE21" s="94">
        <f>'30'!F17</f>
        <v>0</v>
      </c>
      <c r="AF21" s="94">
        <f>'31'!F17</f>
        <v>0</v>
      </c>
      <c r="AG21" s="94">
        <f>SUM(B21:AF21)</f>
        <v>355.1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10</v>
      </c>
      <c r="C22" s="94">
        <f>'02'!F18</f>
        <v>0</v>
      </c>
      <c r="D22" s="94">
        <f>'03'!F18</f>
        <v>0</v>
      </c>
      <c r="E22" s="94">
        <f>'04'!F18</f>
        <v>4.0999999999999996</v>
      </c>
      <c r="F22" s="94">
        <f>'05'!F18</f>
        <v>0.3</v>
      </c>
      <c r="G22" s="94">
        <f>'06'!F18</f>
        <v>0</v>
      </c>
      <c r="H22" s="94">
        <f>'07'!F18</f>
        <v>0</v>
      </c>
      <c r="I22" s="94">
        <f>'08'!F18</f>
        <v>0.6</v>
      </c>
      <c r="J22" s="94">
        <f>'09'!F18</f>
        <v>1</v>
      </c>
      <c r="K22" s="94">
        <f>'10'!F18</f>
        <v>8.9</v>
      </c>
      <c r="L22" s="94">
        <f>'11'!F18</f>
        <v>0.7</v>
      </c>
      <c r="M22" s="94">
        <f>'12'!F18</f>
        <v>16.600000000000001</v>
      </c>
      <c r="N22" s="94">
        <f>'13'!F18</f>
        <v>5.3</v>
      </c>
      <c r="O22" s="94">
        <f>'14'!F18</f>
        <v>13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43.900000000000006</v>
      </c>
      <c r="U22" s="94">
        <f>'20'!F18</f>
        <v>0.6</v>
      </c>
      <c r="V22" s="94">
        <f>'21'!F18</f>
        <v>0</v>
      </c>
      <c r="W22" s="94">
        <f>'22'!F18</f>
        <v>90.600000000000009</v>
      </c>
      <c r="X22" s="94">
        <f>'23'!F18</f>
        <v>22.700000000000003</v>
      </c>
      <c r="Y22" s="94">
        <f>'24'!F18</f>
        <v>0</v>
      </c>
      <c r="Z22" s="94">
        <f>'25'!F18</f>
        <v>45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15.5</v>
      </c>
      <c r="AE22" s="94">
        <f>'30'!F18</f>
        <v>0</v>
      </c>
      <c r="AF22" s="94">
        <f>'31'!F18</f>
        <v>0</v>
      </c>
      <c r="AG22" s="94">
        <f t="shared" si="1"/>
        <v>278.8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4.7</v>
      </c>
      <c r="F23" s="94">
        <f>'05'!F19</f>
        <v>0.8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0.8</v>
      </c>
      <c r="K23" s="94">
        <f>'10'!F19</f>
        <v>47.900000000000006</v>
      </c>
      <c r="L23" s="94">
        <f>'11'!F19</f>
        <v>6.3000000000000007</v>
      </c>
      <c r="M23" s="94">
        <f>'12'!F19</f>
        <v>20.8</v>
      </c>
      <c r="N23" s="94">
        <f>'13'!F19</f>
        <v>6.7</v>
      </c>
      <c r="O23" s="94">
        <f>'14'!F19</f>
        <v>15.5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19.100000000000001</v>
      </c>
      <c r="U23" s="94">
        <f>'20'!F19</f>
        <v>0.1</v>
      </c>
      <c r="V23" s="94">
        <f>'21'!F19</f>
        <v>0</v>
      </c>
      <c r="W23" s="94">
        <f>'22'!F19</f>
        <v>11.5</v>
      </c>
      <c r="X23" s="94">
        <f>'23'!F19</f>
        <v>30.400000000000002</v>
      </c>
      <c r="Y23" s="94">
        <f>'24'!F19</f>
        <v>1.2</v>
      </c>
      <c r="Z23" s="94">
        <f>'25'!F19</f>
        <v>1.5</v>
      </c>
      <c r="AA23" s="94">
        <f>'26'!F19</f>
        <v>0</v>
      </c>
      <c r="AB23" s="94">
        <f>'27'!F19</f>
        <v>3.5</v>
      </c>
      <c r="AC23" s="94">
        <f>'28'!F19</f>
        <v>2.2000000000000002</v>
      </c>
      <c r="AD23" s="94">
        <f>'29'!F19</f>
        <v>21.700000000000003</v>
      </c>
      <c r="AE23" s="94">
        <f>'30'!F19</f>
        <v>0</v>
      </c>
      <c r="AF23" s="94">
        <f>'31'!F19</f>
        <v>0</v>
      </c>
      <c r="AG23" s="94">
        <f t="shared" si="1"/>
        <v>194.7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4.9000000000000004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19.2</v>
      </c>
      <c r="J24" s="94">
        <f>'09'!F20</f>
        <v>2.5</v>
      </c>
      <c r="K24" s="94">
        <f>'10'!F20</f>
        <v>5.3999999999999995</v>
      </c>
      <c r="L24" s="94">
        <f>'11'!F20</f>
        <v>11.5</v>
      </c>
      <c r="M24" s="94">
        <f>'12'!F20</f>
        <v>46</v>
      </c>
      <c r="N24" s="94">
        <f>'13'!F20</f>
        <v>2.2000000000000002</v>
      </c>
      <c r="O24" s="94">
        <f>'14'!F20</f>
        <v>10.3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6.9</v>
      </c>
      <c r="U24" s="94">
        <f>'20'!F20</f>
        <v>0.6</v>
      </c>
      <c r="V24" s="94">
        <f>'21'!F20</f>
        <v>0</v>
      </c>
      <c r="W24" s="94">
        <f>'22'!F20</f>
        <v>66.7</v>
      </c>
      <c r="X24" s="94">
        <f>'23'!F20</f>
        <v>23.199999999999996</v>
      </c>
      <c r="Y24" s="94">
        <f>'24'!F20</f>
        <v>0</v>
      </c>
      <c r="Z24" s="94">
        <f>'25'!F20</f>
        <v>13.3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10</v>
      </c>
      <c r="AE24" s="94">
        <f>'30'!F20</f>
        <v>0.2</v>
      </c>
      <c r="AF24" s="94">
        <f>'31'!F20</f>
        <v>0</v>
      </c>
      <c r="AG24" s="94">
        <f t="shared" si="1"/>
        <v>222.89999999999998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1.2</v>
      </c>
      <c r="C25" s="94">
        <f>'02'!F21</f>
        <v>0</v>
      </c>
      <c r="D25" s="94">
        <f>'03'!F21</f>
        <v>0</v>
      </c>
      <c r="E25" s="94">
        <f>'04'!F21</f>
        <v>3.5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0.8</v>
      </c>
      <c r="K25" s="94">
        <f>'10'!F21</f>
        <v>37.4</v>
      </c>
      <c r="L25" s="94">
        <f>'11'!F21</f>
        <v>3.9000000000000004</v>
      </c>
      <c r="M25" s="94">
        <f>'12'!F21</f>
        <v>20.2</v>
      </c>
      <c r="N25" s="94">
        <f>'13'!F21</f>
        <v>5.2</v>
      </c>
      <c r="O25" s="94">
        <f>'14'!F21</f>
        <v>7.6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6.5</v>
      </c>
      <c r="U25" s="94">
        <f>'20'!F21</f>
        <v>1</v>
      </c>
      <c r="V25" s="94">
        <f>'21'!F21</f>
        <v>0</v>
      </c>
      <c r="W25" s="94">
        <f>'22'!F21</f>
        <v>45.8</v>
      </c>
      <c r="X25" s="94">
        <f>'23'!F21</f>
        <v>9.8999999999999986</v>
      </c>
      <c r="Y25" s="94">
        <f>'24'!F21</f>
        <v>1.3</v>
      </c>
      <c r="Z25" s="94">
        <f>'25'!F21</f>
        <v>22</v>
      </c>
      <c r="AA25" s="94">
        <f>'26'!F21</f>
        <v>0</v>
      </c>
      <c r="AB25" s="94">
        <f>'27'!F21</f>
        <v>6.5</v>
      </c>
      <c r="AC25" s="94">
        <f>'28'!F21</f>
        <v>0</v>
      </c>
      <c r="AD25" s="94">
        <f>'29'!F21</f>
        <v>27.7</v>
      </c>
      <c r="AE25" s="94">
        <f>'30'!F21</f>
        <v>0.2</v>
      </c>
      <c r="AF25" s="94">
        <f>'31'!F21</f>
        <v>0</v>
      </c>
      <c r="AG25" s="94">
        <f t="shared" si="1"/>
        <v>200.7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2.9</v>
      </c>
      <c r="C26" s="94">
        <f>'02'!F22</f>
        <v>0</v>
      </c>
      <c r="D26" s="94">
        <f>'03'!F22</f>
        <v>0</v>
      </c>
      <c r="E26" s="94">
        <f>'04'!F22</f>
        <v>3.4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0.7</v>
      </c>
      <c r="K26" s="94">
        <f>'10'!F22</f>
        <v>37.200000000000003</v>
      </c>
      <c r="L26" s="94">
        <f>'11'!F22</f>
        <v>7.5</v>
      </c>
      <c r="M26" s="94">
        <f>'12'!F22</f>
        <v>21.8</v>
      </c>
      <c r="N26" s="94">
        <f>'13'!F22</f>
        <v>5.1000000000000005</v>
      </c>
      <c r="O26" s="94">
        <f>'14'!F22</f>
        <v>7.1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12.6</v>
      </c>
      <c r="U26" s="94">
        <f>'20'!F22</f>
        <v>0.2</v>
      </c>
      <c r="V26" s="94">
        <f>'21'!F22</f>
        <v>0</v>
      </c>
      <c r="W26" s="94">
        <f>'22'!F22</f>
        <v>39</v>
      </c>
      <c r="X26" s="94">
        <f>'23'!F22</f>
        <v>17.100000000000001</v>
      </c>
      <c r="Y26" s="94">
        <f>'24'!F22</f>
        <v>1.8</v>
      </c>
      <c r="Z26" s="94">
        <f>'25'!F22</f>
        <v>14.1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26.7</v>
      </c>
      <c r="AE26" s="94">
        <f>'30'!F22</f>
        <v>0</v>
      </c>
      <c r="AF26" s="94">
        <f>'31'!F22</f>
        <v>0</v>
      </c>
      <c r="AG26" s="94">
        <f t="shared" si="1"/>
        <v>197.2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1</v>
      </c>
      <c r="C27" s="94">
        <f>'02'!F23</f>
        <v>0</v>
      </c>
      <c r="D27" s="94">
        <f>'03'!F23</f>
        <v>0</v>
      </c>
      <c r="E27" s="94">
        <f>'04'!F23</f>
        <v>3.8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1.2</v>
      </c>
      <c r="K27" s="94">
        <f>'10'!F23</f>
        <v>8.6999999999999993</v>
      </c>
      <c r="L27" s="94">
        <f>'11'!F23</f>
        <v>4</v>
      </c>
      <c r="M27" s="94">
        <f>'12'!F23</f>
        <v>27</v>
      </c>
      <c r="N27" s="94">
        <f>'13'!F23</f>
        <v>2.2999999999999998</v>
      </c>
      <c r="O27" s="94">
        <f>'14'!F23</f>
        <v>9.3999999999999986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24.6</v>
      </c>
      <c r="U27" s="94">
        <f>'20'!F23</f>
        <v>0.8</v>
      </c>
      <c r="V27" s="94">
        <f>'21'!F23</f>
        <v>0</v>
      </c>
      <c r="W27" s="94">
        <f>'22'!F23</f>
        <v>72</v>
      </c>
      <c r="X27" s="94">
        <f>'23'!F23</f>
        <v>15.2</v>
      </c>
      <c r="Y27" s="94">
        <f>'24'!F23</f>
        <v>0.5</v>
      </c>
      <c r="Z27" s="94">
        <f>'25'!F23</f>
        <v>7.2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32.299999999999997</v>
      </c>
      <c r="AE27" s="94">
        <f>'30'!F23</f>
        <v>0</v>
      </c>
      <c r="AF27" s="94">
        <f>'31'!F23</f>
        <v>0</v>
      </c>
      <c r="AG27" s="94">
        <f t="shared" si="1"/>
        <v>210</v>
      </c>
      <c r="AH27" s="13"/>
      <c r="AJ27" s="14"/>
      <c r="AK27" s="17"/>
    </row>
    <row r="28" spans="1:37" s="6" customFormat="1" x14ac:dyDescent="0.2">
      <c r="A28" s="18" t="s">
        <v>22</v>
      </c>
      <c r="B28" s="77">
        <f>'01'!F24</f>
        <v>1.7818181818181815</v>
      </c>
      <c r="C28" s="77">
        <f>'02'!F24</f>
        <v>0</v>
      </c>
      <c r="D28" s="77">
        <f>'03'!F24</f>
        <v>0</v>
      </c>
      <c r="E28" s="77">
        <f>'04'!F24</f>
        <v>3.9727272727272722</v>
      </c>
      <c r="F28" s="77">
        <f>'05'!F24</f>
        <v>0.2</v>
      </c>
      <c r="G28" s="77">
        <f>'06'!F24</f>
        <v>0</v>
      </c>
      <c r="H28" s="77">
        <f>'07'!F24</f>
        <v>0</v>
      </c>
      <c r="I28" s="77">
        <f>'08'!F24</f>
        <v>2.5363636363636362</v>
      </c>
      <c r="J28" s="77">
        <f>'09'!F24</f>
        <v>1.25</v>
      </c>
      <c r="K28" s="77">
        <f>'10'!F24</f>
        <v>31.572727272727267</v>
      </c>
      <c r="L28" s="77">
        <f>'11'!F24</f>
        <v>6.5454545454545459</v>
      </c>
      <c r="M28" s="77">
        <f>'12'!F24</f>
        <v>19.145454545454548</v>
      </c>
      <c r="N28" s="77">
        <f>'13'!F24</f>
        <v>5.1363636363636367</v>
      </c>
      <c r="O28" s="77">
        <f>'14'!F24</f>
        <v>10.886363636363633</v>
      </c>
      <c r="P28" s="77">
        <f>'15'!F24</f>
        <v>0</v>
      </c>
      <c r="Q28" s="77">
        <f>'16'!F24</f>
        <v>0</v>
      </c>
      <c r="R28" s="77">
        <f>'17'!F24</f>
        <v>0</v>
      </c>
      <c r="S28" s="77">
        <f>'18'!F24</f>
        <v>0</v>
      </c>
      <c r="T28" s="77">
        <f>'19'!F24</f>
        <v>21.718181818181819</v>
      </c>
      <c r="U28" s="77">
        <f>'20'!F24</f>
        <v>0.61818181818181805</v>
      </c>
      <c r="V28" s="77">
        <f>'21'!F24</f>
        <v>0</v>
      </c>
      <c r="W28" s="77">
        <f>'22'!F24</f>
        <v>48.2</v>
      </c>
      <c r="X28" s="77">
        <f>'23'!F24</f>
        <v>16.636363636363637</v>
      </c>
      <c r="Y28" s="77">
        <f>'24'!F24</f>
        <v>0.98181818181818192</v>
      </c>
      <c r="Z28" s="77">
        <f>'25'!F24</f>
        <v>15.954545454545451</v>
      </c>
      <c r="AA28" s="77">
        <f>'26'!F24</f>
        <v>0</v>
      </c>
      <c r="AB28" s="77">
        <f>'27'!F24</f>
        <v>0.98181818181818192</v>
      </c>
      <c r="AC28" s="77">
        <f>'28'!F24</f>
        <v>1.3636363636363635</v>
      </c>
      <c r="AD28" s="77">
        <f>'29'!F24</f>
        <v>32.463636363636361</v>
      </c>
      <c r="AE28" s="77">
        <f>'30'!F24</f>
        <v>4.5454545454545456E-2</v>
      </c>
      <c r="AF28" s="77">
        <f>'31'!F24</f>
        <v>0</v>
      </c>
      <c r="AG28" s="19">
        <f>AVERAGE(AG17:AG27)</f>
        <v>221.9909090909091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1</v>
      </c>
      <c r="C29" s="94">
        <f>'02'!F25</f>
        <v>0</v>
      </c>
      <c r="D29" s="94">
        <f>'03'!F25</f>
        <v>0</v>
      </c>
      <c r="E29" s="94">
        <f>'04'!F25</f>
        <v>4.5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3.5</v>
      </c>
      <c r="K29" s="94">
        <f>'10'!F25</f>
        <v>2</v>
      </c>
      <c r="L29" s="94">
        <f>'11'!F25</f>
        <v>4</v>
      </c>
      <c r="M29" s="94">
        <f>'12'!F25</f>
        <v>22.8</v>
      </c>
      <c r="N29" s="94">
        <f>'13'!F25</f>
        <v>3.5</v>
      </c>
      <c r="O29" s="94">
        <f>'14'!F25</f>
        <v>6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24.8</v>
      </c>
      <c r="U29" s="94">
        <f>'20'!F25</f>
        <v>0.2</v>
      </c>
      <c r="V29" s="94">
        <f>'21'!F25</f>
        <v>0</v>
      </c>
      <c r="W29" s="94">
        <f>'22'!F25</f>
        <v>97.8</v>
      </c>
      <c r="X29" s="94">
        <f>'23'!F25</f>
        <v>7.7</v>
      </c>
      <c r="Y29" s="94">
        <f>'24'!F25</f>
        <v>1.7</v>
      </c>
      <c r="Z29" s="94">
        <f>'25'!F25</f>
        <v>27.8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22.5</v>
      </c>
      <c r="AE29" s="94">
        <f>'30'!F25</f>
        <v>0</v>
      </c>
      <c r="AF29" s="94">
        <f>'31'!F25</f>
        <v>0</v>
      </c>
      <c r="AG29" s="94">
        <f t="shared" si="1"/>
        <v>229.79999999999998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1.2</v>
      </c>
      <c r="C30" s="94">
        <f>'02'!F26</f>
        <v>0</v>
      </c>
      <c r="D30" s="94">
        <f>'03'!F26</f>
        <v>0</v>
      </c>
      <c r="E30" s="94">
        <f>'04'!F26</f>
        <v>1.6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7.5</v>
      </c>
      <c r="K30" s="94">
        <f>'10'!F26</f>
        <v>5.2</v>
      </c>
      <c r="L30" s="94">
        <f>'11'!F26</f>
        <v>4.2</v>
      </c>
      <c r="M30" s="94">
        <f>'12'!F26</f>
        <v>15.2</v>
      </c>
      <c r="N30" s="94">
        <f>'13'!F26</f>
        <v>2.2000000000000002</v>
      </c>
      <c r="O30" s="94">
        <f>'14'!F26</f>
        <v>7.2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14.3</v>
      </c>
      <c r="U30" s="94">
        <f>'20'!F26</f>
        <v>0.6</v>
      </c>
      <c r="V30" s="94">
        <f>'21'!F26</f>
        <v>0</v>
      </c>
      <c r="W30" s="94">
        <f>'22'!F26</f>
        <v>77.599999999999994</v>
      </c>
      <c r="X30" s="94">
        <f>'23'!F26</f>
        <v>9.9</v>
      </c>
      <c r="Y30" s="94">
        <f>'24'!F26</f>
        <v>0</v>
      </c>
      <c r="Z30" s="94">
        <f>'25'!F26</f>
        <v>42.2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14.4</v>
      </c>
      <c r="AE30" s="94">
        <f>'30'!F26</f>
        <v>0</v>
      </c>
      <c r="AF30" s="94">
        <f>'31'!F26</f>
        <v>0</v>
      </c>
      <c r="AG30" s="94">
        <f>SUM(B30:AF30)</f>
        <v>203.30000000000004</v>
      </c>
      <c r="AH30" s="13"/>
      <c r="AJ30" s="14"/>
      <c r="AK30" s="17"/>
    </row>
    <row r="31" spans="1:37" x14ac:dyDescent="0.2">
      <c r="A31" s="18" t="s">
        <v>25</v>
      </c>
      <c r="B31" s="77">
        <f>'01'!F27</f>
        <v>1.1000000000000001</v>
      </c>
      <c r="C31" s="77">
        <f>'02'!F27</f>
        <v>0</v>
      </c>
      <c r="D31" s="77">
        <f>'03'!F27</f>
        <v>0</v>
      </c>
      <c r="E31" s="77">
        <f>'04'!F27</f>
        <v>3.05</v>
      </c>
      <c r="F31" s="77">
        <f>'05'!F27</f>
        <v>0</v>
      </c>
      <c r="G31" s="77">
        <f>'06'!F27</f>
        <v>0</v>
      </c>
      <c r="H31" s="77">
        <f>'07'!F27</f>
        <v>0</v>
      </c>
      <c r="I31" s="77">
        <f>'08'!F27</f>
        <v>0</v>
      </c>
      <c r="J31" s="77">
        <f>'09'!F27</f>
        <v>5.5</v>
      </c>
      <c r="K31" s="77">
        <f>'10'!F27</f>
        <v>3.6</v>
      </c>
      <c r="L31" s="77">
        <f>'11'!F27</f>
        <v>4.0999999999999996</v>
      </c>
      <c r="M31" s="77">
        <f>'12'!F27</f>
        <v>19</v>
      </c>
      <c r="N31" s="77">
        <f>'13'!F27</f>
        <v>2.85</v>
      </c>
      <c r="O31" s="77">
        <f>'14'!F27</f>
        <v>6.6</v>
      </c>
      <c r="P31" s="77">
        <f>'15'!F27</f>
        <v>0</v>
      </c>
      <c r="Q31" s="77">
        <f>'16'!F27</f>
        <v>0</v>
      </c>
      <c r="R31" s="77">
        <f>'17'!F27</f>
        <v>0</v>
      </c>
      <c r="S31" s="77">
        <f>'18'!F27</f>
        <v>0</v>
      </c>
      <c r="T31" s="77">
        <f>'19'!F27</f>
        <v>19.55</v>
      </c>
      <c r="U31" s="77">
        <f>'20'!F27</f>
        <v>0.4</v>
      </c>
      <c r="V31" s="77">
        <f>'21'!F27</f>
        <v>0</v>
      </c>
      <c r="W31" s="77">
        <f>'22'!F27</f>
        <v>87.699999999999989</v>
      </c>
      <c r="X31" s="77">
        <f>'23'!F27</f>
        <v>8.8000000000000007</v>
      </c>
      <c r="Y31" s="77">
        <f>'24'!F27</f>
        <v>0.85</v>
      </c>
      <c r="Z31" s="77">
        <f>'25'!F27</f>
        <v>35</v>
      </c>
      <c r="AA31" s="77">
        <f>'26'!F27</f>
        <v>0</v>
      </c>
      <c r="AB31" s="77">
        <f>'27'!F27</f>
        <v>0</v>
      </c>
      <c r="AC31" s="77">
        <f>'28'!F27</f>
        <v>0</v>
      </c>
      <c r="AD31" s="77">
        <f>'29'!F27</f>
        <v>18.45</v>
      </c>
      <c r="AE31" s="77">
        <f>'30'!F27</f>
        <v>0</v>
      </c>
      <c r="AF31" s="77">
        <f>'31'!F27</f>
        <v>0</v>
      </c>
      <c r="AG31" s="19">
        <f>AVERAGE(AG29:AG30)</f>
        <v>216.55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7.6</v>
      </c>
      <c r="F32" s="94">
        <f>'05'!F28</f>
        <v>0.9</v>
      </c>
      <c r="G32" s="94">
        <f>'06'!F28</f>
        <v>0</v>
      </c>
      <c r="H32" s="94">
        <f>'07'!F28</f>
        <v>0</v>
      </c>
      <c r="I32" s="94">
        <f>'08'!F28</f>
        <v>9</v>
      </c>
      <c r="J32" s="94">
        <f>'09'!F28</f>
        <v>4.2</v>
      </c>
      <c r="K32" s="94">
        <f>'10'!F28</f>
        <v>12.299999999999999</v>
      </c>
      <c r="L32" s="94">
        <f>'11'!F28</f>
        <v>22.5</v>
      </c>
      <c r="M32" s="94">
        <f>'12'!F28</f>
        <v>22.8</v>
      </c>
      <c r="N32" s="94">
        <f>'13'!F28</f>
        <v>5.0999999999999996</v>
      </c>
      <c r="O32" s="94">
        <f>'14'!F28</f>
        <v>3.5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6.8</v>
      </c>
      <c r="U32" s="94">
        <f>'20'!F28</f>
        <v>1</v>
      </c>
      <c r="V32" s="94">
        <f>'21'!F28</f>
        <v>0</v>
      </c>
      <c r="W32" s="94">
        <f>'22'!F28</f>
        <v>81.5</v>
      </c>
      <c r="X32" s="94">
        <f>'23'!F28</f>
        <v>7.1999999999999993</v>
      </c>
      <c r="Y32" s="94">
        <f>'24'!F28</f>
        <v>0.4</v>
      </c>
      <c r="Z32" s="94">
        <f>'25'!F28</f>
        <v>9.1999999999999993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20.700000000000003</v>
      </c>
      <c r="AE32" s="94">
        <f>'30'!F28</f>
        <v>0</v>
      </c>
      <c r="AF32" s="94">
        <f>'31'!F28</f>
        <v>0.6</v>
      </c>
      <c r="AG32" s="94">
        <f>SUM(B32:AF32)</f>
        <v>215.29999999999998</v>
      </c>
      <c r="AJ32" s="14"/>
      <c r="AK32" s="17"/>
    </row>
    <row r="33" spans="1:37" x14ac:dyDescent="0.2">
      <c r="A33" s="16" t="s">
        <v>27</v>
      </c>
      <c r="B33" s="94">
        <f>'01'!F29</f>
        <v>0.2</v>
      </c>
      <c r="C33" s="94">
        <f>'02'!F29</f>
        <v>0</v>
      </c>
      <c r="D33" s="94">
        <f>'03'!F29</f>
        <v>0</v>
      </c>
      <c r="E33" s="94">
        <f>'04'!F29</f>
        <v>4.5999999999999996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5.5</v>
      </c>
      <c r="K33" s="94">
        <f>'10'!F29</f>
        <v>1.8</v>
      </c>
      <c r="L33" s="94">
        <f>'11'!F29</f>
        <v>2.4</v>
      </c>
      <c r="M33" s="94">
        <f>'12'!F29</f>
        <v>35.799999999999997</v>
      </c>
      <c r="N33" s="94">
        <f>'13'!F29</f>
        <v>4.3</v>
      </c>
      <c r="O33" s="94">
        <f>'14'!F29</f>
        <v>5.0999999999999996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5.4</v>
      </c>
      <c r="U33" s="94">
        <f>'20'!F29</f>
        <v>3.3</v>
      </c>
      <c r="V33" s="94">
        <f>'21'!F29</f>
        <v>0</v>
      </c>
      <c r="W33" s="94">
        <f>'22'!F29</f>
        <v>86.1</v>
      </c>
      <c r="X33" s="94">
        <f>'23'!F29</f>
        <v>9.2000000000000011</v>
      </c>
      <c r="Y33" s="94">
        <f>'24'!F29</f>
        <v>0</v>
      </c>
      <c r="Z33" s="94">
        <f>'25'!F29</f>
        <v>41.8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15.3</v>
      </c>
      <c r="AE33" s="94">
        <f>'30'!F29</f>
        <v>0</v>
      </c>
      <c r="AF33" s="94">
        <f>'31'!F29</f>
        <v>0</v>
      </c>
      <c r="AG33" s="94">
        <f>SUM(B33:AF33)</f>
        <v>220.8</v>
      </c>
      <c r="AJ33" s="14"/>
      <c r="AK33" s="17"/>
    </row>
    <row r="34" spans="1:37" x14ac:dyDescent="0.2">
      <c r="A34" s="16" t="s">
        <v>28</v>
      </c>
      <c r="B34" s="94">
        <f>'01'!F30</f>
        <v>0.2</v>
      </c>
      <c r="C34" s="94">
        <f>'02'!F30</f>
        <v>0</v>
      </c>
      <c r="D34" s="94">
        <f>'03'!F30</f>
        <v>0</v>
      </c>
      <c r="E34" s="94">
        <f>'04'!F30</f>
        <v>5.5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10.6</v>
      </c>
      <c r="J34" s="94">
        <f>'09'!F30</f>
        <v>9</v>
      </c>
      <c r="K34" s="94">
        <f>'10'!F30</f>
        <v>3.9</v>
      </c>
      <c r="L34" s="94">
        <f>'11'!F30</f>
        <v>14.5</v>
      </c>
      <c r="M34" s="94">
        <f>'12'!F30</f>
        <v>26.7</v>
      </c>
      <c r="N34" s="94">
        <f>'13'!F30</f>
        <v>4.3</v>
      </c>
      <c r="O34" s="94">
        <f>'14'!F30</f>
        <v>7.8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47.5</v>
      </c>
      <c r="U34" s="94">
        <f>'20'!F30</f>
        <v>1.5</v>
      </c>
      <c r="V34" s="94">
        <f>'21'!F30</f>
        <v>0</v>
      </c>
      <c r="W34" s="94">
        <f>'22'!F30</f>
        <v>86.8</v>
      </c>
      <c r="X34" s="94">
        <f>'23'!F30</f>
        <v>2.2000000000000002</v>
      </c>
      <c r="Y34" s="94">
        <f>'24'!F30</f>
        <v>0.5</v>
      </c>
      <c r="Z34" s="94">
        <f>'25'!F30</f>
        <v>9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22</v>
      </c>
      <c r="AE34" s="94">
        <f>'30'!F30</f>
        <v>0</v>
      </c>
      <c r="AF34" s="94">
        <f>'31'!F30</f>
        <v>0</v>
      </c>
      <c r="AG34" s="94">
        <f>SUM(B34:AF34)</f>
        <v>252</v>
      </c>
      <c r="AH34" s="13"/>
      <c r="AJ34" s="14"/>
      <c r="AK34" s="17"/>
    </row>
    <row r="35" spans="1:37" x14ac:dyDescent="0.2">
      <c r="A35" s="18" t="s">
        <v>29</v>
      </c>
      <c r="B35" s="77">
        <f>'01'!F31</f>
        <v>0.13333333333333333</v>
      </c>
      <c r="C35" s="77">
        <f>'02'!F31</f>
        <v>0</v>
      </c>
      <c r="D35" s="77">
        <f>'03'!F31</f>
        <v>0</v>
      </c>
      <c r="E35" s="77">
        <f>'04'!F31</f>
        <v>5.8999999999999995</v>
      </c>
      <c r="F35" s="77">
        <f>'05'!F31</f>
        <v>0.3</v>
      </c>
      <c r="G35" s="77">
        <f>'06'!F31</f>
        <v>0</v>
      </c>
      <c r="H35" s="77">
        <f>'07'!F31</f>
        <v>0</v>
      </c>
      <c r="I35" s="77">
        <f>'08'!F31</f>
        <v>6.5333333333333341</v>
      </c>
      <c r="J35" s="77">
        <f>'09'!F31</f>
        <v>6.2333333333333334</v>
      </c>
      <c r="K35" s="77">
        <f>'10'!F31</f>
        <v>6</v>
      </c>
      <c r="L35" s="77">
        <f>'11'!F31</f>
        <v>13.133333333333333</v>
      </c>
      <c r="M35" s="77">
        <f>'12'!F31</f>
        <v>28.433333333333334</v>
      </c>
      <c r="N35" s="77">
        <f>'13'!F31</f>
        <v>4.5666666666666664</v>
      </c>
      <c r="O35" s="77">
        <f>'14'!F31</f>
        <v>5.4666666666666659</v>
      </c>
      <c r="P35" s="77">
        <f>'15'!F31</f>
        <v>0</v>
      </c>
      <c r="Q35" s="77">
        <f>'16'!F31</f>
        <v>0</v>
      </c>
      <c r="R35" s="77">
        <f>'17'!F31</f>
        <v>0</v>
      </c>
      <c r="S35" s="77">
        <f>'18'!F31</f>
        <v>0</v>
      </c>
      <c r="T35" s="77">
        <f>'19'!F31</f>
        <v>19.900000000000002</v>
      </c>
      <c r="U35" s="77">
        <f>'20'!F31</f>
        <v>1.9333333333333333</v>
      </c>
      <c r="V35" s="77">
        <f>'21'!F31</f>
        <v>0</v>
      </c>
      <c r="W35" s="77">
        <f>'22'!F31</f>
        <v>84.8</v>
      </c>
      <c r="X35" s="77">
        <f>'23'!F31</f>
        <v>6.1999999999999993</v>
      </c>
      <c r="Y35" s="77">
        <f>'24'!F31</f>
        <v>0.3</v>
      </c>
      <c r="Z35" s="77">
        <f>'25'!F31</f>
        <v>20</v>
      </c>
      <c r="AA35" s="77">
        <f>'26'!F31</f>
        <v>0</v>
      </c>
      <c r="AB35" s="77">
        <f>'27'!F31</f>
        <v>0</v>
      </c>
      <c r="AC35" s="77">
        <f>'28'!F31</f>
        <v>0</v>
      </c>
      <c r="AD35" s="77">
        <f>'29'!F31</f>
        <v>19.333333333333332</v>
      </c>
      <c r="AE35" s="77">
        <f>'30'!F31</f>
        <v>0</v>
      </c>
      <c r="AF35" s="77">
        <f>'31'!F31</f>
        <v>0.19999999999999998</v>
      </c>
      <c r="AG35" s="19">
        <f>AVERAGE(AG32:AG34)</f>
        <v>229.36666666666667</v>
      </c>
      <c r="AH35" s="13"/>
      <c r="AJ35" s="14"/>
      <c r="AK35" s="14"/>
    </row>
    <row r="36" spans="1:37" x14ac:dyDescent="0.2">
      <c r="A36" s="16" t="s">
        <v>47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3.8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7</v>
      </c>
      <c r="K36" s="94">
        <f>'10'!F32</f>
        <v>7.2</v>
      </c>
      <c r="L36" s="94">
        <f>'11'!F32</f>
        <v>23.5</v>
      </c>
      <c r="M36" s="94">
        <f>'12'!F32</f>
        <v>30.6</v>
      </c>
      <c r="N36" s="94">
        <f>'13'!F32</f>
        <v>10</v>
      </c>
      <c r="O36" s="94">
        <f>'14'!F32</f>
        <v>8.6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26.6</v>
      </c>
      <c r="U36" s="94">
        <f>'20'!F32</f>
        <v>0.2</v>
      </c>
      <c r="V36" s="94">
        <f>'21'!F32</f>
        <v>0</v>
      </c>
      <c r="W36" s="94">
        <f>'22'!F32</f>
        <v>71.599999999999994</v>
      </c>
      <c r="X36" s="94">
        <f>'23'!F32</f>
        <v>21.6</v>
      </c>
      <c r="Y36" s="94">
        <f>'24'!F32</f>
        <v>0.3</v>
      </c>
      <c r="Z36" s="94">
        <f>'25'!F32</f>
        <v>24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5</v>
      </c>
      <c r="AE36" s="94">
        <f>'30'!F32</f>
        <v>0.2</v>
      </c>
      <c r="AF36" s="94">
        <f>'31'!F32</f>
        <v>0</v>
      </c>
      <c r="AG36" s="94">
        <f t="shared" ref="AG36:AG42" si="2">SUM(B36:AF36)</f>
        <v>240.19999999999996</v>
      </c>
      <c r="AH36" s="144">
        <f>MAX(B8:AF44)</f>
        <v>150.9</v>
      </c>
      <c r="AJ36" s="14"/>
      <c r="AK36" s="14"/>
    </row>
    <row r="37" spans="1:37" x14ac:dyDescent="0.2">
      <c r="A37" s="16" t="s">
        <v>30</v>
      </c>
      <c r="B37" s="94">
        <f>'01'!F33</f>
        <v>0.4</v>
      </c>
      <c r="C37" s="94">
        <f>'02'!F33</f>
        <v>0</v>
      </c>
      <c r="D37" s="94">
        <f>'03'!F33</f>
        <v>0</v>
      </c>
      <c r="E37" s="94">
        <f>'04'!F33</f>
        <v>8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9</v>
      </c>
      <c r="J37" s="94">
        <f>'09'!F33</f>
        <v>5.4</v>
      </c>
      <c r="K37" s="94">
        <f>'10'!F33</f>
        <v>28.799999999999997</v>
      </c>
      <c r="L37" s="94">
        <f>'11'!F33</f>
        <v>64</v>
      </c>
      <c r="M37" s="94">
        <f>'12'!F33</f>
        <v>83.6</v>
      </c>
      <c r="N37" s="94">
        <f>'13'!F33</f>
        <v>7</v>
      </c>
      <c r="O37" s="94">
        <f>'14'!F33</f>
        <v>8.1999999999999993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41.1</v>
      </c>
      <c r="U37" s="94">
        <f>'20'!F33</f>
        <v>0.4</v>
      </c>
      <c r="V37" s="94">
        <f>'21'!F33</f>
        <v>0</v>
      </c>
      <c r="W37" s="94">
        <f>'22'!F33</f>
        <v>47.8</v>
      </c>
      <c r="X37" s="94">
        <f>'23'!F33</f>
        <v>9.6</v>
      </c>
      <c r="Y37" s="94">
        <f>'24'!F33</f>
        <v>0</v>
      </c>
      <c r="Z37" s="94">
        <f>'25'!F33</f>
        <v>30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9.1999999999999993</v>
      </c>
      <c r="AE37" s="94">
        <f>'30'!F33</f>
        <v>0</v>
      </c>
      <c r="AF37" s="94">
        <f>'31'!F33</f>
        <v>0</v>
      </c>
      <c r="AG37" s="94">
        <f t="shared" si="2"/>
        <v>352.5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26.099999999999998</v>
      </c>
      <c r="F38" s="94">
        <f>'05'!F34</f>
        <v>0.8</v>
      </c>
      <c r="G38" s="94">
        <f>'06'!F34</f>
        <v>0.8</v>
      </c>
      <c r="H38" s="94">
        <f>'07'!F34</f>
        <v>0</v>
      </c>
      <c r="I38" s="94">
        <f>'08'!F34</f>
        <v>3.9</v>
      </c>
      <c r="J38" s="94">
        <f>'09'!F34</f>
        <v>13.5</v>
      </c>
      <c r="K38" s="94">
        <f>'10'!F34</f>
        <v>36.699999999999996</v>
      </c>
      <c r="L38" s="94">
        <f>'11'!F34</f>
        <v>60.199999999999996</v>
      </c>
      <c r="M38" s="94">
        <f>'12'!F34</f>
        <v>20.6</v>
      </c>
      <c r="N38" s="94">
        <f>'13'!F34</f>
        <v>6.8</v>
      </c>
      <c r="O38" s="94">
        <f>'14'!F34</f>
        <v>12.533333333333335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19.399999999999999</v>
      </c>
      <c r="U38" s="94">
        <f>'20'!F34</f>
        <v>1</v>
      </c>
      <c r="V38" s="94">
        <f>'21'!F34</f>
        <v>0</v>
      </c>
      <c r="W38" s="94">
        <f>'22'!F34</f>
        <v>47.9</v>
      </c>
      <c r="X38" s="94">
        <f>'23'!F34</f>
        <v>35.800000000000004</v>
      </c>
      <c r="Y38" s="94">
        <f>'24'!F34</f>
        <v>1</v>
      </c>
      <c r="Z38" s="94">
        <f>'25'!F34</f>
        <v>17.8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4.3</v>
      </c>
      <c r="AE38" s="94">
        <f>'30'!F34</f>
        <v>0</v>
      </c>
      <c r="AF38" s="94">
        <f>'31'!F34</f>
        <v>1.6</v>
      </c>
      <c r="AG38" s="94">
        <f t="shared" si="2"/>
        <v>310.73333333333335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8.1999999999999993</v>
      </c>
      <c r="C39" s="94">
        <f>'02'!F35</f>
        <v>0</v>
      </c>
      <c r="D39" s="94">
        <f>'03'!F35</f>
        <v>0</v>
      </c>
      <c r="E39" s="94">
        <f>'04'!F35</f>
        <v>4.3000000000000007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1.8</v>
      </c>
      <c r="K39" s="94">
        <f>'10'!F35</f>
        <v>3.6</v>
      </c>
      <c r="L39" s="94">
        <f>'11'!F35</f>
        <v>2.2000000000000002</v>
      </c>
      <c r="M39" s="94">
        <f>'12'!F35</f>
        <v>24.3</v>
      </c>
      <c r="N39" s="94">
        <f>'13'!F35</f>
        <v>8</v>
      </c>
      <c r="O39" s="94">
        <f>'14'!F35</f>
        <v>9.4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14.1</v>
      </c>
      <c r="U39" s="94">
        <f>'20'!F35</f>
        <v>0.8</v>
      </c>
      <c r="V39" s="94">
        <f>'21'!F35</f>
        <v>0</v>
      </c>
      <c r="W39" s="94">
        <f>'22'!F35</f>
        <v>74.2</v>
      </c>
      <c r="X39" s="94">
        <f>'23'!F35</f>
        <v>13.3</v>
      </c>
      <c r="Y39" s="94">
        <f>'24'!F35</f>
        <v>0.5</v>
      </c>
      <c r="Z39" s="94">
        <f>'25'!F35</f>
        <v>14.8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23.2</v>
      </c>
      <c r="AE39" s="94">
        <f>'30'!F35</f>
        <v>0</v>
      </c>
      <c r="AF39" s="94">
        <f>'31'!F35</f>
        <v>0</v>
      </c>
      <c r="AG39" s="94">
        <f t="shared" si="2"/>
        <v>202.70000000000002</v>
      </c>
      <c r="AH39" s="13"/>
      <c r="AJ39" s="14"/>
      <c r="AK39" s="17"/>
    </row>
    <row r="40" spans="1:37" x14ac:dyDescent="0.2">
      <c r="A40" s="16" t="s">
        <v>48</v>
      </c>
      <c r="B40" s="94">
        <f>'01'!F36</f>
        <v>1.6</v>
      </c>
      <c r="C40" s="94">
        <f>'02'!F36</f>
        <v>0</v>
      </c>
      <c r="D40" s="94">
        <f>'03'!F36</f>
        <v>0</v>
      </c>
      <c r="E40" s="94">
        <f>'04'!F36</f>
        <v>7.1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22.6</v>
      </c>
      <c r="L40" s="94">
        <f>'11'!F36</f>
        <v>8.6999999999999993</v>
      </c>
      <c r="M40" s="94">
        <f>'12'!F36</f>
        <v>20</v>
      </c>
      <c r="N40" s="94">
        <f>'13'!F36</f>
        <v>7</v>
      </c>
      <c r="O40" s="94">
        <f>'14'!F36</f>
        <v>16.399999999999999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15.2</v>
      </c>
      <c r="U40" s="94">
        <f>'20'!F36</f>
        <v>1.5</v>
      </c>
      <c r="V40" s="94">
        <f>'21'!F36</f>
        <v>0</v>
      </c>
      <c r="W40" s="94">
        <f>'22'!F36</f>
        <v>82</v>
      </c>
      <c r="X40" s="94">
        <f>'23'!F36</f>
        <v>7.9999999999999991</v>
      </c>
      <c r="Y40" s="94">
        <f>'24'!F36</f>
        <v>3</v>
      </c>
      <c r="Z40" s="94">
        <f>'25'!F36</f>
        <v>16.2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12.4</v>
      </c>
      <c r="AE40" s="94">
        <f>'30'!F36</f>
        <v>0</v>
      </c>
      <c r="AF40" s="94">
        <f>'31'!F36</f>
        <v>4.3</v>
      </c>
      <c r="AG40" s="94">
        <f t="shared" si="2"/>
        <v>226.00000000000003</v>
      </c>
      <c r="AH40" s="13"/>
      <c r="AJ40" s="14"/>
      <c r="AK40" s="17"/>
    </row>
    <row r="41" spans="1:37" x14ac:dyDescent="0.2">
      <c r="A41" s="16" t="s">
        <v>34</v>
      </c>
      <c r="B41" s="94">
        <f>'01'!F37</f>
        <v>0.6</v>
      </c>
      <c r="C41" s="94">
        <f>'02'!F37</f>
        <v>0</v>
      </c>
      <c r="D41" s="94">
        <f>'03'!F37</f>
        <v>0</v>
      </c>
      <c r="E41" s="94">
        <f>'04'!F37</f>
        <v>14.8</v>
      </c>
      <c r="F41" s="94">
        <f>'05'!F37</f>
        <v>1</v>
      </c>
      <c r="G41" s="94">
        <f>'06'!F37</f>
        <v>0</v>
      </c>
      <c r="H41" s="94">
        <f>'07'!F37</f>
        <v>0</v>
      </c>
      <c r="I41" s="94">
        <f>'08'!F37</f>
        <v>1.8</v>
      </c>
      <c r="J41" s="94">
        <f>'09'!F37</f>
        <v>1.8</v>
      </c>
      <c r="K41" s="94">
        <f>'10'!F37</f>
        <v>19.3</v>
      </c>
      <c r="L41" s="94">
        <f>'11'!F37</f>
        <v>74.400000000000006</v>
      </c>
      <c r="M41" s="94">
        <f>'12'!F37</f>
        <v>26.3</v>
      </c>
      <c r="N41" s="94">
        <f>'13'!F37</f>
        <v>11.8</v>
      </c>
      <c r="O41" s="94">
        <f>'14'!F37</f>
        <v>8.4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43.7</v>
      </c>
      <c r="U41" s="94">
        <f>'20'!F37</f>
        <v>0.4</v>
      </c>
      <c r="V41" s="94">
        <f>'21'!F37</f>
        <v>0</v>
      </c>
      <c r="W41" s="94">
        <f>'22'!F37</f>
        <v>80.599999999999994</v>
      </c>
      <c r="X41" s="94">
        <f>'23'!F37</f>
        <v>24.599999999999998</v>
      </c>
      <c r="Y41" s="94">
        <f>'24'!F37</f>
        <v>1.7</v>
      </c>
      <c r="Z41" s="94">
        <f>'25'!F37</f>
        <v>22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10.5</v>
      </c>
      <c r="AE41" s="94">
        <f>'30'!F37</f>
        <v>0</v>
      </c>
      <c r="AF41" s="94">
        <f>'31'!F37</f>
        <v>0</v>
      </c>
      <c r="AG41" s="94">
        <f t="shared" si="2"/>
        <v>343.70000000000005</v>
      </c>
      <c r="AH41" s="13"/>
      <c r="AJ41" s="14"/>
      <c r="AK41" s="17"/>
    </row>
    <row r="42" spans="1:37" x14ac:dyDescent="0.2">
      <c r="A42" s="16" t="s">
        <v>35</v>
      </c>
      <c r="B42" s="94">
        <f>'01'!F38</f>
        <v>15.6</v>
      </c>
      <c r="C42" s="94">
        <f>'02'!F38</f>
        <v>0</v>
      </c>
      <c r="D42" s="94">
        <f>'03'!F38</f>
        <v>0</v>
      </c>
      <c r="E42" s="94">
        <f>'04'!F38</f>
        <v>5.1999999999999993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6.8999999999999995</v>
      </c>
      <c r="K42" s="94">
        <f>'10'!F38</f>
        <v>3.2</v>
      </c>
      <c r="L42" s="94">
        <f>'11'!F38</f>
        <v>6.6</v>
      </c>
      <c r="M42" s="94">
        <f>'12'!F38</f>
        <v>27.9</v>
      </c>
      <c r="N42" s="94">
        <f>'13'!F38</f>
        <v>3.1999999999999997</v>
      </c>
      <c r="O42" s="94">
        <f>'14'!F38</f>
        <v>7.6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16.399999999999999</v>
      </c>
      <c r="U42" s="94">
        <f>'20'!F38</f>
        <v>4.5</v>
      </c>
      <c r="V42" s="94">
        <f>'21'!F38</f>
        <v>0</v>
      </c>
      <c r="W42" s="94">
        <f>'22'!F38</f>
        <v>90</v>
      </c>
      <c r="X42" s="94">
        <f>'23'!F38</f>
        <v>10.700000000000001</v>
      </c>
      <c r="Y42" s="94">
        <f>'24'!F38</f>
        <v>1</v>
      </c>
      <c r="Z42" s="128">
        <f>'25'!F38</f>
        <v>35.799999999999997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29.4</v>
      </c>
      <c r="AE42" s="94">
        <f>'30'!F38</f>
        <v>2.5</v>
      </c>
      <c r="AF42" s="94">
        <f>'31'!F38</f>
        <v>1.3</v>
      </c>
      <c r="AG42" s="94">
        <f t="shared" si="2"/>
        <v>267.79999999999995</v>
      </c>
      <c r="AH42" s="13"/>
      <c r="AJ42" s="14"/>
      <c r="AK42" s="17"/>
    </row>
    <row r="43" spans="1:37" x14ac:dyDescent="0.2">
      <c r="A43" s="16" t="s">
        <v>36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42.9</v>
      </c>
      <c r="F43" s="94">
        <f>'05'!F39</f>
        <v>0.3</v>
      </c>
      <c r="G43" s="94">
        <f>'06'!F39</f>
        <v>2</v>
      </c>
      <c r="H43" s="94">
        <f>'07'!F39</f>
        <v>0</v>
      </c>
      <c r="I43" s="94">
        <f>'08'!F39</f>
        <v>6.3999999999999995</v>
      </c>
      <c r="J43" s="94">
        <f>'09'!F39</f>
        <v>4.8</v>
      </c>
      <c r="K43" s="94">
        <f>'10'!F39</f>
        <v>3.2</v>
      </c>
      <c r="L43" s="94">
        <f>'11'!F39</f>
        <v>32</v>
      </c>
      <c r="M43" s="94">
        <f>'12'!F39</f>
        <v>49.5</v>
      </c>
      <c r="N43" s="94">
        <f>'13'!F39</f>
        <v>3.6999999999999997</v>
      </c>
      <c r="O43" s="94">
        <f>'14'!F39</f>
        <v>6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8.1999999999999993</v>
      </c>
      <c r="U43" s="94">
        <f>'20'!F39</f>
        <v>0.2</v>
      </c>
      <c r="V43" s="94">
        <f>'21'!F39</f>
        <v>0</v>
      </c>
      <c r="W43" s="94">
        <f>'22'!F39</f>
        <v>36.6</v>
      </c>
      <c r="X43" s="94">
        <f>'23'!F39</f>
        <v>56</v>
      </c>
      <c r="Y43" s="94">
        <f>'24'!F39</f>
        <v>5.2</v>
      </c>
      <c r="Z43" s="94">
        <f>'25'!F39</f>
        <v>36.200000000000003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72</v>
      </c>
      <c r="AE43" s="94">
        <f>'30'!F39</f>
        <v>0</v>
      </c>
      <c r="AF43" s="94">
        <f>'31'!F39</f>
        <v>0</v>
      </c>
      <c r="AG43" s="94">
        <f>SUM(B43:AF43)</f>
        <v>365.19999999999993</v>
      </c>
      <c r="AH43" s="13"/>
      <c r="AJ43" s="14"/>
      <c r="AK43" s="17"/>
    </row>
    <row r="44" spans="1:37" x14ac:dyDescent="0.2">
      <c r="A44" s="16" t="s">
        <v>90</v>
      </c>
      <c r="B44" s="94">
        <f>'01'!F40</f>
        <v>0.2</v>
      </c>
      <c r="C44" s="94">
        <f>'02'!F40</f>
        <v>0</v>
      </c>
      <c r="D44" s="94">
        <f>'03'!F40</f>
        <v>0</v>
      </c>
      <c r="E44" s="94">
        <f>'04'!F40</f>
        <v>8.1999999999999993</v>
      </c>
      <c r="F44" s="94">
        <f>'05'!F40</f>
        <v>0.6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2.2000000000000002</v>
      </c>
      <c r="K44" s="94">
        <f>'10'!F40</f>
        <v>17.7</v>
      </c>
      <c r="L44" s="94">
        <f>'11'!F40</f>
        <v>34.200000000000003</v>
      </c>
      <c r="M44" s="94">
        <f>'12'!F40</f>
        <v>16.5</v>
      </c>
      <c r="N44" s="94">
        <f>'13'!F40</f>
        <v>4.6999999999999993</v>
      </c>
      <c r="O44" s="94">
        <f>'14'!F40</f>
        <v>23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22</v>
      </c>
      <c r="U44" s="94">
        <f>'20'!F40</f>
        <v>0.3</v>
      </c>
      <c r="V44" s="94">
        <f>'21'!F40</f>
        <v>0</v>
      </c>
      <c r="W44" s="94">
        <f>'22'!F40</f>
        <v>66.5</v>
      </c>
      <c r="X44" s="94">
        <f>'23'!F40</f>
        <v>17.299999999999997</v>
      </c>
      <c r="Y44" s="94">
        <f>'24'!F40</f>
        <v>2</v>
      </c>
      <c r="Z44" s="94">
        <f>'25'!F40</f>
        <v>5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10.4</v>
      </c>
      <c r="AE44" s="94">
        <f>'30'!F40</f>
        <v>0</v>
      </c>
      <c r="AF44" s="94">
        <f>'31'!F40</f>
        <v>0</v>
      </c>
      <c r="AG44" s="94">
        <f>SUM(B44:AF44)</f>
        <v>230.80000000000004</v>
      </c>
      <c r="AH44" s="13"/>
      <c r="AJ44" s="14"/>
      <c r="AK44" s="17"/>
    </row>
    <row r="45" spans="1:37" x14ac:dyDescent="0.2">
      <c r="A45" s="18" t="s">
        <v>37</v>
      </c>
      <c r="B45" s="19">
        <f>AVERAGE(B36:B44)</f>
        <v>2.9555555555555553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13.37777777777778</v>
      </c>
      <c r="F45" s="19">
        <f t="shared" si="3"/>
        <v>0.30000000000000004</v>
      </c>
      <c r="G45" s="19">
        <f t="shared" si="3"/>
        <v>0.31111111111111112</v>
      </c>
      <c r="H45" s="19">
        <f t="shared" si="3"/>
        <v>0</v>
      </c>
      <c r="I45" s="19">
        <f t="shared" si="3"/>
        <v>2.3444444444444446</v>
      </c>
      <c r="J45" s="19">
        <f t="shared" si="3"/>
        <v>4.822222222222222</v>
      </c>
      <c r="K45" s="19">
        <f t="shared" si="3"/>
        <v>15.81111111111111</v>
      </c>
      <c r="L45" s="19">
        <f t="shared" si="3"/>
        <v>33.977777777777774</v>
      </c>
      <c r="M45" s="19">
        <f t="shared" si="3"/>
        <v>33.25555555555556</v>
      </c>
      <c r="N45" s="19">
        <f t="shared" si="3"/>
        <v>6.9111111111111114</v>
      </c>
      <c r="O45" s="19">
        <f t="shared" si="3"/>
        <v>11.125925925925925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22.966666666666665</v>
      </c>
      <c r="U45" s="19">
        <f t="shared" si="3"/>
        <v>1.0333333333333334</v>
      </c>
      <c r="V45" s="19">
        <f t="shared" si="3"/>
        <v>0</v>
      </c>
      <c r="W45" s="19">
        <f t="shared" si="3"/>
        <v>66.355555555555554</v>
      </c>
      <c r="X45" s="19">
        <f t="shared" si="3"/>
        <v>21.877777777777776</v>
      </c>
      <c r="Y45" s="19">
        <f t="shared" si="3"/>
        <v>1.6333333333333333</v>
      </c>
      <c r="Z45" s="19">
        <f t="shared" si="3"/>
        <v>22.422222222222224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19.600000000000001</v>
      </c>
      <c r="AE45" s="19">
        <f t="shared" si="3"/>
        <v>0.30000000000000004</v>
      </c>
      <c r="AF45" s="19">
        <f t="shared" si="3"/>
        <v>0.8</v>
      </c>
      <c r="AG45" s="19">
        <f>AVERAGE(AG36:AG44)</f>
        <v>282.18148148148146</v>
      </c>
      <c r="AH45" s="13"/>
      <c r="AJ45" s="14"/>
      <c r="AK45" s="14"/>
    </row>
    <row r="46" spans="1:37" x14ac:dyDescent="0.2">
      <c r="A46" s="23" t="s">
        <v>38</v>
      </c>
      <c r="B46" s="24">
        <f>AVERAGE(B36:B44,B32:B34,B29:B30,B17:B27,B8:B15)</f>
        <v>1.6221212121212119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6.4696969696969706</v>
      </c>
      <c r="F46" s="24">
        <f t="shared" si="4"/>
        <v>0.26060606060606062</v>
      </c>
      <c r="G46" s="24">
        <f t="shared" si="4"/>
        <v>8.484848484848484E-2</v>
      </c>
      <c r="H46" s="24">
        <f t="shared" si="4"/>
        <v>0</v>
      </c>
      <c r="I46" s="24">
        <f t="shared" si="4"/>
        <v>2.0787878787878791</v>
      </c>
      <c r="J46" s="24">
        <f t="shared" si="4"/>
        <v>3.1409090909090907</v>
      </c>
      <c r="K46" s="24">
        <f t="shared" si="4"/>
        <v>17.024242424242424</v>
      </c>
      <c r="L46" s="24">
        <f t="shared" si="4"/>
        <v>13.410909090909087</v>
      </c>
      <c r="M46" s="24">
        <f t="shared" si="4"/>
        <v>25.818181818181813</v>
      </c>
      <c r="N46" s="24">
        <f t="shared" si="4"/>
        <v>5.0939393939393955</v>
      </c>
      <c r="O46" s="24">
        <f t="shared" si="4"/>
        <v>8.5467676767676775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18.372727272727275</v>
      </c>
      <c r="U46" s="24">
        <f t="shared" si="4"/>
        <v>0.86969696969696997</v>
      </c>
      <c r="V46" s="24">
        <f t="shared" si="4"/>
        <v>0</v>
      </c>
      <c r="W46" s="24">
        <f t="shared" si="4"/>
        <v>61.36969696969696</v>
      </c>
      <c r="X46" s="24">
        <f t="shared" si="4"/>
        <v>18.193939393939392</v>
      </c>
      <c r="Y46" s="24">
        <f t="shared" si="4"/>
        <v>1.0212121212121212</v>
      </c>
      <c r="Z46" s="24">
        <f t="shared" si="4"/>
        <v>22.190909090909095</v>
      </c>
      <c r="AA46" s="24">
        <f t="shared" si="4"/>
        <v>0</v>
      </c>
      <c r="AB46" s="24">
        <f t="shared" si="4"/>
        <v>0.32727272727272727</v>
      </c>
      <c r="AC46" s="24">
        <f t="shared" si="4"/>
        <v>0.45454545454545453</v>
      </c>
      <c r="AD46" s="24">
        <f t="shared" si="4"/>
        <v>21.742424242424246</v>
      </c>
      <c r="AE46" s="24">
        <f t="shared" si="4"/>
        <v>9.6969696969696983E-2</v>
      </c>
      <c r="AF46" s="24">
        <f t="shared" si="4"/>
        <v>0.24242424242424243</v>
      </c>
      <c r="AG46" s="24">
        <f>SUM(B46:AF46)</f>
        <v>228.4328282828283</v>
      </c>
      <c r="AH46" s="13"/>
      <c r="AJ46" s="25"/>
      <c r="AK46" s="26"/>
    </row>
    <row r="47" spans="1:37" x14ac:dyDescent="0.2">
      <c r="A47" s="89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>
        <v>9</v>
      </c>
      <c r="L47" s="27">
        <v>14</v>
      </c>
      <c r="M47" s="27">
        <v>22</v>
      </c>
      <c r="N47" s="27"/>
      <c r="O47" s="27">
        <v>2</v>
      </c>
      <c r="P47" s="27"/>
      <c r="Q47" s="27"/>
      <c r="R47" s="27"/>
      <c r="S47" s="27"/>
      <c r="T47" s="27">
        <v>21</v>
      </c>
      <c r="U47" s="27"/>
      <c r="V47" s="27"/>
      <c r="W47" s="27">
        <v>64</v>
      </c>
      <c r="X47" s="27">
        <v>8</v>
      </c>
      <c r="Y47" s="27"/>
      <c r="Z47" s="27">
        <v>29</v>
      </c>
      <c r="AA47" s="27"/>
      <c r="AB47" s="27"/>
      <c r="AC47" s="27"/>
      <c r="AD47" s="27">
        <v>11</v>
      </c>
      <c r="AE47" s="27"/>
      <c r="AF47" s="27"/>
      <c r="AG47" s="28">
        <f>SUM(B47:AF47)</f>
        <v>180</v>
      </c>
      <c r="AH47" s="13"/>
      <c r="AJ47" s="29"/>
      <c r="AK47" s="26"/>
    </row>
    <row r="48" spans="1:37" x14ac:dyDescent="0.2">
      <c r="A48" s="110" t="s">
        <v>94</v>
      </c>
      <c r="B48" s="110">
        <v>4</v>
      </c>
      <c r="C48" s="110">
        <v>3</v>
      </c>
      <c r="D48" s="110">
        <v>1</v>
      </c>
      <c r="E48" s="110">
        <v>3</v>
      </c>
      <c r="F48" s="110">
        <v>0</v>
      </c>
      <c r="G48" s="110">
        <v>1</v>
      </c>
      <c r="H48" s="110">
        <v>0</v>
      </c>
      <c r="I48" s="110">
        <v>6</v>
      </c>
      <c r="J48" s="110">
        <v>2</v>
      </c>
      <c r="K48" s="110">
        <v>7</v>
      </c>
      <c r="L48" s="110">
        <v>4</v>
      </c>
      <c r="M48" s="110">
        <v>18</v>
      </c>
      <c r="N48" s="110">
        <v>14</v>
      </c>
      <c r="O48" s="110">
        <v>7</v>
      </c>
      <c r="P48" s="110">
        <v>8</v>
      </c>
      <c r="Q48" s="110">
        <v>6</v>
      </c>
      <c r="R48" s="110">
        <v>2</v>
      </c>
      <c r="S48" s="110">
        <v>3</v>
      </c>
      <c r="T48" s="110">
        <v>12</v>
      </c>
      <c r="U48" s="110">
        <v>6</v>
      </c>
      <c r="V48" s="110">
        <v>9</v>
      </c>
      <c r="W48" s="110">
        <v>8</v>
      </c>
      <c r="X48" s="110">
        <v>29</v>
      </c>
      <c r="Y48" s="110">
        <v>8</v>
      </c>
      <c r="Z48" s="110">
        <v>24</v>
      </c>
      <c r="AA48" s="110">
        <v>14</v>
      </c>
      <c r="AB48" s="110">
        <v>4</v>
      </c>
      <c r="AC48" s="110">
        <v>7</v>
      </c>
      <c r="AD48" s="110">
        <v>337</v>
      </c>
      <c r="AE48" s="110">
        <v>94</v>
      </c>
      <c r="AF48" s="110">
        <v>34</v>
      </c>
      <c r="AG48" s="111">
        <f>SUM(B48:AF48)</f>
        <v>675</v>
      </c>
      <c r="AJ48" s="17"/>
      <c r="AK48" s="17"/>
    </row>
    <row r="49" spans="1:35" ht="15.75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</row>
    <row r="50" spans="1:35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</row>
    <row r="52" spans="1:35" x14ac:dyDescent="0.2">
      <c r="T52" s="88"/>
    </row>
    <row r="53" spans="1:35" x14ac:dyDescent="0.2">
      <c r="S53" s="37"/>
      <c r="T53" s="37"/>
      <c r="U53" s="37"/>
      <c r="V53" s="37"/>
      <c r="W53" s="37"/>
      <c r="AH53" s="31"/>
      <c r="AI53" s="31"/>
    </row>
    <row r="54" spans="1:35" x14ac:dyDescent="0.2">
      <c r="AG54" s="32"/>
      <c r="AH54" s="32"/>
      <c r="AI54" s="31"/>
    </row>
    <row r="55" spans="1:35" x14ac:dyDescent="0.2">
      <c r="AG55" s="33"/>
      <c r="AH55" s="34"/>
      <c r="AI55" s="31"/>
    </row>
    <row r="56" spans="1:35" x14ac:dyDescent="0.2">
      <c r="AG56" s="33"/>
      <c r="AH56" s="34"/>
      <c r="AI56" s="31"/>
    </row>
    <row r="57" spans="1:35" x14ac:dyDescent="0.2">
      <c r="AG57" s="33"/>
      <c r="AH57" s="34"/>
      <c r="AI57" s="31"/>
    </row>
    <row r="58" spans="1:35" x14ac:dyDescent="0.2">
      <c r="AG58" s="33"/>
      <c r="AH58" s="34"/>
      <c r="AI58" s="31"/>
    </row>
    <row r="59" spans="1:35" x14ac:dyDescent="0.2">
      <c r="AG59" s="33"/>
      <c r="AH59" s="34"/>
      <c r="AI59" s="31"/>
    </row>
    <row r="60" spans="1:35" x14ac:dyDescent="0.2">
      <c r="AG60" s="33"/>
      <c r="AH60" s="34"/>
      <c r="AI60" s="31"/>
    </row>
    <row r="61" spans="1:35" x14ac:dyDescent="0.2">
      <c r="AG61" s="35"/>
      <c r="AH61" s="32"/>
      <c r="AI61" s="31"/>
    </row>
    <row r="62" spans="1:35" x14ac:dyDescent="0.2">
      <c r="AG62" s="35"/>
      <c r="AH62" s="32"/>
      <c r="AI62" s="31"/>
    </row>
    <row r="63" spans="1:35" x14ac:dyDescent="0.2">
      <c r="AG63" s="33"/>
      <c r="AH63" s="34"/>
      <c r="AI63" s="31"/>
    </row>
    <row r="64" spans="1:35" x14ac:dyDescent="0.2">
      <c r="AG64" s="33"/>
      <c r="AH64" s="34"/>
      <c r="AI64" s="31"/>
    </row>
    <row r="65" spans="33:35" x14ac:dyDescent="0.2">
      <c r="AG65" s="33"/>
      <c r="AH65" s="34"/>
      <c r="AI65" s="31"/>
    </row>
    <row r="66" spans="33:35" x14ac:dyDescent="0.2">
      <c r="AG66" s="33"/>
      <c r="AH66" s="34"/>
      <c r="AI66" s="31"/>
    </row>
    <row r="67" spans="33:35" x14ac:dyDescent="0.2">
      <c r="AG67" s="33"/>
      <c r="AH67" s="34"/>
      <c r="AI67" s="31"/>
    </row>
    <row r="68" spans="33:35" x14ac:dyDescent="0.2">
      <c r="AG68" s="33"/>
      <c r="AH68" s="34"/>
      <c r="AI68" s="31"/>
    </row>
    <row r="69" spans="33:35" x14ac:dyDescent="0.2">
      <c r="AG69" s="33"/>
      <c r="AH69" s="34"/>
      <c r="AI69" s="31"/>
    </row>
    <row r="70" spans="33:35" x14ac:dyDescent="0.2">
      <c r="AG70" s="33"/>
      <c r="AH70" s="34"/>
      <c r="AI70" s="31"/>
    </row>
    <row r="71" spans="33:35" x14ac:dyDescent="0.2">
      <c r="AG71" s="33"/>
      <c r="AH71" s="34"/>
      <c r="AI71" s="31"/>
    </row>
    <row r="72" spans="33:35" x14ac:dyDescent="0.2">
      <c r="AG72" s="33"/>
      <c r="AH72" s="34"/>
      <c r="AI72" s="31"/>
    </row>
    <row r="73" spans="33:35" x14ac:dyDescent="0.2">
      <c r="AG73" s="33"/>
      <c r="AH73" s="34"/>
      <c r="AI73" s="31"/>
    </row>
    <row r="74" spans="33:35" x14ac:dyDescent="0.2">
      <c r="AG74" s="35"/>
      <c r="AH74" s="32"/>
      <c r="AI74" s="31"/>
    </row>
    <row r="75" spans="33:35" x14ac:dyDescent="0.2">
      <c r="AG75" s="33"/>
      <c r="AH75" s="34"/>
      <c r="AI75" s="31"/>
    </row>
    <row r="76" spans="33:35" x14ac:dyDescent="0.2">
      <c r="AG76" s="33"/>
      <c r="AH76" s="34"/>
      <c r="AI76" s="31"/>
    </row>
    <row r="77" spans="33:35" x14ac:dyDescent="0.2">
      <c r="AG77" s="35"/>
      <c r="AH77" s="32"/>
      <c r="AI77" s="31"/>
    </row>
    <row r="78" spans="33:35" x14ac:dyDescent="0.2">
      <c r="AG78" s="33"/>
      <c r="AH78" s="34"/>
      <c r="AI78" s="31"/>
    </row>
    <row r="79" spans="33:35" x14ac:dyDescent="0.2">
      <c r="AG79" s="33"/>
      <c r="AH79" s="34"/>
      <c r="AI79" s="31"/>
    </row>
    <row r="80" spans="33:35" x14ac:dyDescent="0.2">
      <c r="AG80" s="33"/>
      <c r="AH80" s="34"/>
      <c r="AI80" s="31"/>
    </row>
    <row r="81" spans="33:35" x14ac:dyDescent="0.2">
      <c r="AG81" s="35"/>
      <c r="AH81" s="32"/>
      <c r="AI81" s="31"/>
    </row>
    <row r="82" spans="33:35" x14ac:dyDescent="0.2">
      <c r="AG82" s="33"/>
      <c r="AH82" s="34"/>
      <c r="AI82" s="31"/>
    </row>
    <row r="83" spans="33:35" x14ac:dyDescent="0.2">
      <c r="AG83" s="33"/>
      <c r="AH83" s="34"/>
      <c r="AI83" s="31"/>
    </row>
    <row r="84" spans="33:35" x14ac:dyDescent="0.2">
      <c r="AG84" s="33"/>
      <c r="AH84" s="34"/>
      <c r="AI84" s="31"/>
    </row>
    <row r="85" spans="33:35" x14ac:dyDescent="0.2">
      <c r="AG85" s="33"/>
      <c r="AH85" s="34"/>
      <c r="AI85" s="31"/>
    </row>
    <row r="86" spans="33:35" x14ac:dyDescent="0.2">
      <c r="AG86" s="33"/>
      <c r="AH86" s="34"/>
      <c r="AI86" s="31"/>
    </row>
    <row r="87" spans="33:35" x14ac:dyDescent="0.2">
      <c r="AG87" s="33"/>
      <c r="AH87" s="34"/>
      <c r="AI87" s="31"/>
    </row>
    <row r="88" spans="33:35" x14ac:dyDescent="0.2">
      <c r="AG88" s="33"/>
      <c r="AH88" s="34"/>
      <c r="AI88" s="31"/>
    </row>
    <row r="89" spans="33:35" x14ac:dyDescent="0.2">
      <c r="AG89" s="33"/>
      <c r="AH89" s="34"/>
      <c r="AI89" s="31"/>
    </row>
    <row r="90" spans="33:35" x14ac:dyDescent="0.2">
      <c r="AG90" s="35"/>
      <c r="AH90" s="36"/>
      <c r="AI90" s="31"/>
    </row>
    <row r="91" spans="33:35" x14ac:dyDescent="0.2">
      <c r="AG91" s="35"/>
      <c r="AH91" s="36"/>
      <c r="AI91" s="31"/>
    </row>
    <row r="92" spans="33:35" x14ac:dyDescent="0.2">
      <c r="AH92" s="31"/>
      <c r="AI92" s="31"/>
    </row>
    <row r="93" spans="33:35" x14ac:dyDescent="0.2">
      <c r="AH93" s="31"/>
      <c r="AI93" s="31"/>
    </row>
    <row r="94" spans="33:35" x14ac:dyDescent="0.2">
      <c r="AH94" s="31"/>
      <c r="AI94" s="31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40" sqref="E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106</v>
      </c>
      <c r="B1" s="130"/>
      <c r="C1" s="130"/>
      <c r="D1" s="130"/>
      <c r="E1" s="130"/>
      <c r="F1" s="130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0.8</v>
      </c>
      <c r="E4" s="12">
        <v>0.3</v>
      </c>
      <c r="F4" s="12">
        <f t="shared" ref="F4:F11" si="0">B4+C4+D4+E4</f>
        <v>1.1000000000000001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1.5</v>
      </c>
      <c r="E5" s="12">
        <v>0</v>
      </c>
      <c r="F5" s="12">
        <f t="shared" si="0"/>
        <v>1.5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1</v>
      </c>
      <c r="E6" s="12">
        <v>0</v>
      </c>
      <c r="F6" s="12">
        <f t="shared" si="0"/>
        <v>1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1</v>
      </c>
      <c r="E7" s="12">
        <v>0</v>
      </c>
      <c r="F7" s="12">
        <f t="shared" si="0"/>
        <v>1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4.2</v>
      </c>
      <c r="E8" s="12">
        <v>1</v>
      </c>
      <c r="F8" s="12">
        <f t="shared" si="0"/>
        <v>5.2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0.2</v>
      </c>
      <c r="E9" s="12">
        <v>1</v>
      </c>
      <c r="F9" s="12">
        <f t="shared" si="0"/>
        <v>1.2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1.1000000000000001</v>
      </c>
      <c r="E10" s="12">
        <v>0.7</v>
      </c>
      <c r="F10" s="12">
        <f t="shared" si="0"/>
        <v>1.8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1</v>
      </c>
      <c r="E11" s="12">
        <v>3</v>
      </c>
      <c r="F11" s="12">
        <f t="shared" si="0"/>
        <v>4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1.3499999999999999</v>
      </c>
      <c r="E12" s="44">
        <f>AVERAGE(E4:E11)</f>
        <v>0.75</v>
      </c>
      <c r="F12" s="44">
        <f>AVERAGE(F4:F11)</f>
        <v>2.1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2.1</v>
      </c>
      <c r="E13" s="12">
        <v>1</v>
      </c>
      <c r="F13" s="12">
        <f t="shared" ref="F13:F23" si="1">B13+C13+D13+E13</f>
        <v>3.1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1.65</v>
      </c>
      <c r="E14" s="12">
        <v>0</v>
      </c>
      <c r="F14" s="12">
        <f t="shared" si="1"/>
        <v>1.65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0.6</v>
      </c>
      <c r="E16" s="12">
        <v>0</v>
      </c>
      <c r="F16" s="12">
        <f t="shared" si="1"/>
        <v>0.6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1</v>
      </c>
      <c r="E17" s="12">
        <v>0</v>
      </c>
      <c r="F17" s="12">
        <f t="shared" si="1"/>
        <v>1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1</v>
      </c>
      <c r="E18" s="12">
        <v>0</v>
      </c>
      <c r="F18" s="12">
        <f t="shared" si="1"/>
        <v>1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0.8</v>
      </c>
      <c r="E19" s="12">
        <v>0</v>
      </c>
      <c r="F19" s="12">
        <f t="shared" si="1"/>
        <v>0.8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2.5</v>
      </c>
      <c r="E20" s="12">
        <v>0</v>
      </c>
      <c r="F20" s="12">
        <f t="shared" si="1"/>
        <v>2.5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0.8</v>
      </c>
      <c r="E21" s="12">
        <v>0</v>
      </c>
      <c r="F21" s="12">
        <f t="shared" si="1"/>
        <v>0.8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0.7</v>
      </c>
      <c r="E22" s="12">
        <v>0</v>
      </c>
      <c r="F22" s="12">
        <f t="shared" si="1"/>
        <v>0.7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1.2</v>
      </c>
      <c r="E23" s="12">
        <v>0</v>
      </c>
      <c r="F23" s="12">
        <f t="shared" si="1"/>
        <v>1.2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1.1590909090909092</v>
      </c>
      <c r="E24" s="45">
        <f>AVERAGE(E13:E23)</f>
        <v>9.0909090909090912E-2</v>
      </c>
      <c r="F24" s="45">
        <f>AVERAGE(F13:F23)</f>
        <v>1.25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0.5</v>
      </c>
      <c r="E25" s="12">
        <v>3</v>
      </c>
      <c r="F25" s="12">
        <f>B25+C25+D25+E25</f>
        <v>3.5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1.1000000000000001</v>
      </c>
      <c r="E26" s="12">
        <v>6.4</v>
      </c>
      <c r="F26" s="12">
        <f>B26+C26+D26+E26</f>
        <v>7.5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0.8</v>
      </c>
      <c r="E27" s="44">
        <f>AVERAGE(E25:E26)</f>
        <v>4.7</v>
      </c>
      <c r="F27" s="45">
        <f>AVERAGE(F25:F26)</f>
        <v>5.5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2.7</v>
      </c>
      <c r="E28" s="12">
        <v>1.5</v>
      </c>
      <c r="F28" s="12">
        <f>B28+C28+D28+E28</f>
        <v>4.2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5.5</v>
      </c>
      <c r="E29" s="12">
        <v>0</v>
      </c>
      <c r="F29" s="12">
        <f>B29+C29+D29+E29</f>
        <v>5.5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9</v>
      </c>
      <c r="E30" s="12">
        <v>0</v>
      </c>
      <c r="F30" s="12">
        <f>B30+C30+D30+E30</f>
        <v>9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5.7333333333333334</v>
      </c>
      <c r="E31" s="44">
        <f>AVERAGE(E28:E30)</f>
        <v>0.5</v>
      </c>
      <c r="F31" s="45">
        <f>AVERAGE(F28:F30)</f>
        <v>6.2333333333333334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7</v>
      </c>
      <c r="F32" s="12">
        <f t="shared" ref="F32:F40" si="2">B32+C32+D32+E32</f>
        <v>7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2</v>
      </c>
      <c r="E33" s="12">
        <v>3.4</v>
      </c>
      <c r="F33" s="12">
        <f t="shared" si="2"/>
        <v>5.4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13.5</v>
      </c>
      <c r="E34" s="12">
        <v>0</v>
      </c>
      <c r="F34" s="12">
        <f t="shared" si="2"/>
        <v>13.5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1.8</v>
      </c>
      <c r="E35" s="12">
        <v>0</v>
      </c>
      <c r="F35" s="12">
        <f t="shared" si="2"/>
        <v>1.8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1.8</v>
      </c>
      <c r="E37" s="12">
        <v>0</v>
      </c>
      <c r="F37" s="12">
        <f t="shared" si="2"/>
        <v>1.8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0.8</v>
      </c>
      <c r="E38" s="12">
        <v>6.1</v>
      </c>
      <c r="F38" s="12">
        <f t="shared" si="2"/>
        <v>6.8999999999999995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4.8</v>
      </c>
      <c r="E39" s="12">
        <v>0</v>
      </c>
      <c r="F39" s="12">
        <f t="shared" si="2"/>
        <v>4.8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2.2000000000000002</v>
      </c>
      <c r="F40" s="12">
        <f t="shared" si="2"/>
        <v>2.2000000000000002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2.7444444444444449</v>
      </c>
      <c r="E41" s="45">
        <f>AVERAGE(E32:E40)</f>
        <v>2.0777777777777775</v>
      </c>
      <c r="F41" s="45">
        <f>AVERAGE(F32:F40)</f>
        <v>4.822222222222222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2.0318181818181813</v>
      </c>
      <c r="E42" s="48">
        <f>AVERAGE(E4:E11,E13:E23,E25:E26,E28:E30,E32:E40)</f>
        <v>1.1090909090909091</v>
      </c>
      <c r="F42" s="48">
        <f>AVERAGE(F4:F11,F13:F23,F25:F26,F28:F30,F32:F40)</f>
        <v>3.1409090909090911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workbookViewId="0">
      <selection activeCell="H11" sqref="H1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0" t="s">
        <v>107</v>
      </c>
      <c r="B1" s="130"/>
      <c r="C1" s="130"/>
      <c r="D1" s="130"/>
      <c r="E1" s="130"/>
      <c r="F1" s="13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0</v>
      </c>
      <c r="C4" s="12">
        <v>0</v>
      </c>
      <c r="D4" s="12">
        <v>3.5</v>
      </c>
      <c r="E4" s="12">
        <v>0.6</v>
      </c>
      <c r="F4" s="12">
        <f t="shared" ref="F4:F11" si="0">B4+C4+D4+E4</f>
        <v>4.0999999999999996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0</v>
      </c>
      <c r="C5" s="12">
        <v>0</v>
      </c>
      <c r="D5" s="12">
        <v>5.5</v>
      </c>
      <c r="E5" s="12">
        <v>1</v>
      </c>
      <c r="F5" s="12">
        <f t="shared" si="0"/>
        <v>6.5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8.9</v>
      </c>
      <c r="E6" s="12">
        <v>0.4</v>
      </c>
      <c r="F6" s="12">
        <f t="shared" si="0"/>
        <v>9.3000000000000007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0</v>
      </c>
      <c r="C7" s="12">
        <v>0</v>
      </c>
      <c r="D7" s="12">
        <v>7</v>
      </c>
      <c r="E7" s="12">
        <v>0.6</v>
      </c>
      <c r="F7" s="12">
        <f t="shared" si="0"/>
        <v>7.6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0</v>
      </c>
      <c r="C8" s="12">
        <v>0</v>
      </c>
      <c r="D8" s="12">
        <v>1</v>
      </c>
      <c r="E8" s="12">
        <v>1.2</v>
      </c>
      <c r="F8" s="12">
        <f t="shared" si="0"/>
        <v>2.2000000000000002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0</v>
      </c>
      <c r="C9" s="12">
        <v>0</v>
      </c>
      <c r="D9" s="12">
        <v>0.7</v>
      </c>
      <c r="E9" s="12">
        <v>0.6</v>
      </c>
      <c r="F9" s="12">
        <f t="shared" si="0"/>
        <v>1.2999999999999998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0.5</v>
      </c>
      <c r="C10" s="12">
        <v>0</v>
      </c>
      <c r="D10" s="12">
        <v>7.7</v>
      </c>
      <c r="E10" s="12">
        <v>0.6</v>
      </c>
      <c r="F10" s="12">
        <f t="shared" si="0"/>
        <v>8.7999999999999989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125">
        <v>0.2</v>
      </c>
      <c r="C11" s="125">
        <v>0.6</v>
      </c>
      <c r="D11" s="125">
        <v>5.4</v>
      </c>
      <c r="E11" s="125">
        <v>1</v>
      </c>
      <c r="F11" s="12">
        <f t="shared" si="0"/>
        <v>7.2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8.7499999999999994E-2</v>
      </c>
      <c r="C12" s="44">
        <f>AVERAGE(C4:C11)</f>
        <v>7.4999999999999997E-2</v>
      </c>
      <c r="D12" s="44">
        <f>AVERAGE(D4:D11)</f>
        <v>4.9624999999999995</v>
      </c>
      <c r="E12" s="44">
        <f>AVERAGE(E4:E11)</f>
        <v>0.74999999999999989</v>
      </c>
      <c r="F12" s="44">
        <f>AVERAGE(F4:F11)</f>
        <v>5.875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0.8</v>
      </c>
      <c r="C13" s="12">
        <v>0</v>
      </c>
      <c r="D13" s="12">
        <v>7.8</v>
      </c>
      <c r="E13" s="12">
        <v>0.4</v>
      </c>
      <c r="F13" s="12">
        <f t="shared" ref="F13:F23" si="1">B13+C13+D13+E13</f>
        <v>9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</v>
      </c>
      <c r="D14" s="12">
        <v>55.4</v>
      </c>
      <c r="E14" s="12">
        <v>0.2</v>
      </c>
      <c r="F14" s="12">
        <f t="shared" si="1"/>
        <v>55.6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0</v>
      </c>
      <c r="C15" s="12">
        <v>0</v>
      </c>
      <c r="D15" s="12">
        <v>41.2</v>
      </c>
      <c r="E15" s="12">
        <v>1.5</v>
      </c>
      <c r="F15" s="12">
        <f t="shared" si="1"/>
        <v>42.7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0</v>
      </c>
      <c r="C16" s="12">
        <v>0</v>
      </c>
      <c r="D16" s="119">
        <v>63.4</v>
      </c>
      <c r="E16" s="12">
        <v>1</v>
      </c>
      <c r="F16" s="12">
        <f t="shared" si="1"/>
        <v>64.400000000000006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0</v>
      </c>
      <c r="C17" s="12">
        <v>0</v>
      </c>
      <c r="D17" s="12">
        <v>29.7</v>
      </c>
      <c r="E17" s="12">
        <v>0.4</v>
      </c>
      <c r="F17" s="12">
        <f t="shared" si="1"/>
        <v>30.099999999999998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0</v>
      </c>
      <c r="C18" s="12">
        <v>0</v>
      </c>
      <c r="D18" s="12">
        <v>8.1</v>
      </c>
      <c r="E18" s="12">
        <v>0.8</v>
      </c>
      <c r="F18" s="12">
        <f t="shared" si="1"/>
        <v>8.9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0</v>
      </c>
      <c r="C19" s="12">
        <v>0</v>
      </c>
      <c r="D19" s="12">
        <v>46.7</v>
      </c>
      <c r="E19" s="12">
        <v>1.2</v>
      </c>
      <c r="F19" s="12">
        <f t="shared" si="1"/>
        <v>47.900000000000006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1.4</v>
      </c>
      <c r="C20" s="12">
        <v>0</v>
      </c>
      <c r="D20" s="119">
        <v>3.8</v>
      </c>
      <c r="E20" s="12">
        <v>0.2</v>
      </c>
      <c r="F20" s="12">
        <f t="shared" si="1"/>
        <v>5.3999999999999995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0</v>
      </c>
      <c r="C21" s="12">
        <v>0</v>
      </c>
      <c r="D21" s="12">
        <v>36.799999999999997</v>
      </c>
      <c r="E21" s="12">
        <v>0.6</v>
      </c>
      <c r="F21" s="12">
        <f t="shared" si="1"/>
        <v>37.4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0</v>
      </c>
      <c r="C22" s="12">
        <v>0</v>
      </c>
      <c r="D22" s="12">
        <v>36.200000000000003</v>
      </c>
      <c r="E22" s="12">
        <v>1</v>
      </c>
      <c r="F22" s="12">
        <f t="shared" si="1"/>
        <v>37.200000000000003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0</v>
      </c>
      <c r="C23" s="12">
        <v>0</v>
      </c>
      <c r="D23" s="12">
        <v>7.2</v>
      </c>
      <c r="E23" s="12">
        <v>1.5</v>
      </c>
      <c r="F23" s="12">
        <f t="shared" si="1"/>
        <v>8.6999999999999993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0.2</v>
      </c>
      <c r="C24" s="45">
        <f>AVERAGE(C13:C23)</f>
        <v>0</v>
      </c>
      <c r="D24" s="45">
        <f>AVERAGE(D13:D23)</f>
        <v>30.572727272727274</v>
      </c>
      <c r="E24" s="45">
        <f>AVERAGE(E13:E23)</f>
        <v>0.8</v>
      </c>
      <c r="F24" s="45">
        <f>AVERAGE(F13:F23)</f>
        <v>31.572727272727267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0</v>
      </c>
      <c r="C25" s="12">
        <v>0.5</v>
      </c>
      <c r="D25" s="12">
        <v>0.5</v>
      </c>
      <c r="E25" s="12">
        <v>1</v>
      </c>
      <c r="F25" s="12">
        <f>B25+C25+D25+E25</f>
        <v>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0</v>
      </c>
      <c r="C26" s="119">
        <v>0.4</v>
      </c>
      <c r="D26" s="119">
        <v>3.6</v>
      </c>
      <c r="E26" s="12">
        <v>1.2</v>
      </c>
      <c r="F26" s="12">
        <f>B26+C26+D26+E26</f>
        <v>5.2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0</v>
      </c>
      <c r="C27" s="44">
        <f>AVERAGE(C25:C26)</f>
        <v>0.45</v>
      </c>
      <c r="D27" s="44">
        <f>AVERAGE(D25:D26)</f>
        <v>2.0499999999999998</v>
      </c>
      <c r="E27" s="44">
        <f>AVERAGE(E25:E26)</f>
        <v>1.1000000000000001</v>
      </c>
      <c r="F27" s="45">
        <f>AVERAGE(F25:F26)</f>
        <v>3.6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0.5</v>
      </c>
      <c r="C28" s="12">
        <v>0</v>
      </c>
      <c r="D28" s="12">
        <v>10.199999999999999</v>
      </c>
      <c r="E28" s="12">
        <v>1.6</v>
      </c>
      <c r="F28" s="12">
        <f>B28+C28+D28+E28</f>
        <v>12.299999999999999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0</v>
      </c>
      <c r="C29" s="12">
        <v>0</v>
      </c>
      <c r="D29" s="119">
        <v>0.5</v>
      </c>
      <c r="E29" s="12">
        <v>1.3</v>
      </c>
      <c r="F29" s="12">
        <f>B29+C29+D29+E29</f>
        <v>1.8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0</v>
      </c>
      <c r="C30" s="12">
        <v>0</v>
      </c>
      <c r="D30" s="12">
        <v>2.5</v>
      </c>
      <c r="E30" s="12">
        <v>1.4</v>
      </c>
      <c r="F30" s="12">
        <f>B30+C30+D30+E30</f>
        <v>3.9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0.16666666666666666</v>
      </c>
      <c r="C31" s="44">
        <f>AVERAGE(C28:C30)</f>
        <v>0</v>
      </c>
      <c r="D31" s="44">
        <f>AVERAGE(D28:D30)</f>
        <v>4.3999999999999995</v>
      </c>
      <c r="E31" s="44">
        <f>AVERAGE(E28:E30)</f>
        <v>1.4333333333333336</v>
      </c>
      <c r="F31" s="45">
        <f>AVERAGE(F28:F30)</f>
        <v>6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0</v>
      </c>
      <c r="C32" s="12">
        <v>0</v>
      </c>
      <c r="D32" s="12">
        <v>7.2</v>
      </c>
      <c r="E32" s="12">
        <v>0</v>
      </c>
      <c r="F32" s="12">
        <f t="shared" ref="F32:F40" si="2">B32+C32+D32+E32</f>
        <v>7.2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2</v>
      </c>
      <c r="C33" s="12">
        <v>0</v>
      </c>
      <c r="D33" s="12">
        <v>25.4</v>
      </c>
      <c r="E33" s="12">
        <v>1.4</v>
      </c>
      <c r="F33" s="12">
        <f t="shared" si="2"/>
        <v>28.799999999999997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1</v>
      </c>
      <c r="C34" s="12">
        <v>0</v>
      </c>
      <c r="D34" s="12">
        <v>34.799999999999997</v>
      </c>
      <c r="E34" s="12">
        <v>0.9</v>
      </c>
      <c r="F34" s="12">
        <f t="shared" si="2"/>
        <v>36.699999999999996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0</v>
      </c>
      <c r="C35" s="12">
        <v>0</v>
      </c>
      <c r="D35" s="12">
        <v>2</v>
      </c>
      <c r="E35" s="12">
        <v>1.6</v>
      </c>
      <c r="F35" s="12">
        <f t="shared" si="2"/>
        <v>3.6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1.6</v>
      </c>
      <c r="C36" s="12">
        <v>0</v>
      </c>
      <c r="D36" s="12">
        <v>19</v>
      </c>
      <c r="E36" s="12">
        <v>2</v>
      </c>
      <c r="F36" s="12">
        <f t="shared" si="2"/>
        <v>22.6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0</v>
      </c>
      <c r="C37" s="12">
        <v>0</v>
      </c>
      <c r="D37" s="12">
        <v>18.3</v>
      </c>
      <c r="E37" s="12">
        <v>1</v>
      </c>
      <c r="F37" s="12">
        <f t="shared" si="2"/>
        <v>19.3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1.8</v>
      </c>
      <c r="C38" s="119">
        <v>0.2</v>
      </c>
      <c r="D38" s="119">
        <v>0.4</v>
      </c>
      <c r="E38" s="12">
        <v>0.8</v>
      </c>
      <c r="F38" s="12">
        <f t="shared" si="2"/>
        <v>3.2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2">
        <v>0</v>
      </c>
      <c r="C39" s="12">
        <v>0</v>
      </c>
      <c r="D39" s="87">
        <v>1.8</v>
      </c>
      <c r="E39" s="12">
        <v>1.4</v>
      </c>
      <c r="F39" s="12">
        <f t="shared" si="2"/>
        <v>3.2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0.5</v>
      </c>
      <c r="C40" s="12">
        <v>0.2</v>
      </c>
      <c r="D40" s="87">
        <v>15.8</v>
      </c>
      <c r="E40" s="12">
        <v>1.2</v>
      </c>
      <c r="F40" s="12">
        <f t="shared" si="2"/>
        <v>17.7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0.76666666666666661</v>
      </c>
      <c r="C41" s="45">
        <f>AVERAGE(C32:C40)</f>
        <v>4.4444444444444446E-2</v>
      </c>
      <c r="D41" s="45">
        <f>AVERAGE(D32:D40)</f>
        <v>13.855555555555556</v>
      </c>
      <c r="E41" s="45">
        <f>AVERAGE(E32:E40)</f>
        <v>1.1444444444444444</v>
      </c>
      <c r="F41" s="45">
        <f>AVERAGE(F32:F40)</f>
        <v>15.81111111111111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0.31212121212121213</v>
      </c>
      <c r="C42" s="48">
        <f>AVERAGE(C4:C11,C13:C23,C25:C26,C28:C30,C32:C40)</f>
        <v>5.7575757575757572E-2</v>
      </c>
      <c r="D42" s="48">
        <f>AVERAGE(D4:D11,D13:D23,D25:D26,D28:D30,D32:D40)</f>
        <v>15.696969696969697</v>
      </c>
      <c r="E42" s="48">
        <f>AVERAGE(E4:E11,E13:E23,E25:E26,E28:E30,E32:E40)</f>
        <v>0.95757575757575752</v>
      </c>
      <c r="F42" s="48">
        <f>AVERAGE(F4:F11,F13:F23,F25:F26,F28:F30,F32:F40)</f>
        <v>17.024242424242427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E6" sqref="E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108</v>
      </c>
      <c r="B1" s="130"/>
      <c r="C1" s="130"/>
      <c r="D1" s="130"/>
      <c r="E1" s="130"/>
      <c r="F1" s="130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19">
        <v>1.4</v>
      </c>
      <c r="F4" s="12">
        <f t="shared" ref="F4:F11" si="0">B4+C4+D4+E4</f>
        <v>1.4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19">
        <v>0</v>
      </c>
      <c r="C5" s="12">
        <v>0</v>
      </c>
      <c r="D5" s="12">
        <v>0</v>
      </c>
      <c r="E5" s="119">
        <v>2.5</v>
      </c>
      <c r="F5" s="12">
        <f t="shared" si="0"/>
        <v>2.5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0.2</v>
      </c>
      <c r="C6" s="12">
        <v>0</v>
      </c>
      <c r="D6" s="12">
        <v>0</v>
      </c>
      <c r="E6" s="12">
        <v>1.1000000000000001</v>
      </c>
      <c r="F6" s="12">
        <f t="shared" si="0"/>
        <v>1.3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1.2</v>
      </c>
      <c r="E7" s="12">
        <v>1.8</v>
      </c>
      <c r="F7" s="12">
        <f t="shared" si="0"/>
        <v>3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4</v>
      </c>
      <c r="F8" s="12">
        <f t="shared" si="0"/>
        <v>4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1.4</v>
      </c>
      <c r="F9" s="12">
        <f t="shared" si="0"/>
        <v>1.4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0.06</v>
      </c>
      <c r="C10" s="12">
        <v>0</v>
      </c>
      <c r="D10" s="12">
        <v>0</v>
      </c>
      <c r="E10" s="12">
        <v>1.5</v>
      </c>
      <c r="F10" s="12">
        <f t="shared" si="0"/>
        <v>1.56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12">
        <v>0</v>
      </c>
      <c r="C11" s="12">
        <v>0</v>
      </c>
      <c r="D11" s="12">
        <v>0</v>
      </c>
      <c r="E11" s="119">
        <v>2</v>
      </c>
      <c r="F11" s="12">
        <f t="shared" si="0"/>
        <v>2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3.2500000000000001E-2</v>
      </c>
      <c r="C12" s="44">
        <f>AVERAGE(C4:C11)</f>
        <v>0</v>
      </c>
      <c r="D12" s="44">
        <f>AVERAGE(D4:D11)</f>
        <v>0.15</v>
      </c>
      <c r="E12" s="44">
        <f>AVERAGE(E4:E11)</f>
        <v>1.9625000000000001</v>
      </c>
      <c r="F12" s="44">
        <f>AVERAGE(F4:F11)</f>
        <v>2.145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3.4</v>
      </c>
      <c r="C13" s="12">
        <v>0</v>
      </c>
      <c r="D13" s="112">
        <v>4.2</v>
      </c>
      <c r="E13" s="12">
        <v>2.9</v>
      </c>
      <c r="F13" s="12">
        <f t="shared" ref="F13:F23" si="1">B13+C13+D13+E13</f>
        <v>10.5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</v>
      </c>
      <c r="C14" s="12">
        <v>0</v>
      </c>
      <c r="D14" s="12">
        <v>7</v>
      </c>
      <c r="E14" s="12">
        <v>0</v>
      </c>
      <c r="F14" s="12">
        <f t="shared" si="1"/>
        <v>7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</v>
      </c>
      <c r="C15" s="12">
        <v>0</v>
      </c>
      <c r="D15" s="12">
        <v>7.2</v>
      </c>
      <c r="E15" s="12">
        <v>0.4</v>
      </c>
      <c r="F15" s="12">
        <f t="shared" si="1"/>
        <v>7.6000000000000005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</v>
      </c>
      <c r="C16" s="12">
        <v>0</v>
      </c>
      <c r="D16" s="12">
        <v>7</v>
      </c>
      <c r="E16" s="12">
        <v>0</v>
      </c>
      <c r="F16" s="12">
        <f t="shared" si="1"/>
        <v>7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12">
        <v>4.8</v>
      </c>
      <c r="E17" s="12">
        <v>1.2</v>
      </c>
      <c r="F17" s="12">
        <f t="shared" si="1"/>
        <v>6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0.2</v>
      </c>
      <c r="C18" s="12">
        <v>0</v>
      </c>
      <c r="D18" s="12">
        <v>0.5</v>
      </c>
      <c r="E18" s="12">
        <v>0</v>
      </c>
      <c r="F18" s="12">
        <f t="shared" si="1"/>
        <v>0.7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4.4000000000000004</v>
      </c>
      <c r="E19" s="12">
        <v>1.9</v>
      </c>
      <c r="F19" s="12">
        <f t="shared" si="1"/>
        <v>6.3000000000000007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11.5</v>
      </c>
      <c r="E20" s="12">
        <v>0</v>
      </c>
      <c r="F20" s="12">
        <f t="shared" si="1"/>
        <v>11.5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0.2</v>
      </c>
      <c r="C21" s="12">
        <v>0</v>
      </c>
      <c r="D21" s="12">
        <v>3.7</v>
      </c>
      <c r="E21" s="12">
        <v>0</v>
      </c>
      <c r="F21" s="12">
        <f t="shared" si="1"/>
        <v>3.9000000000000004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</v>
      </c>
      <c r="C22" s="12">
        <v>0</v>
      </c>
      <c r="D22" s="12">
        <v>7.5</v>
      </c>
      <c r="E22" s="12">
        <v>0</v>
      </c>
      <c r="F22" s="12">
        <f t="shared" si="1"/>
        <v>7.5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12">
        <v>1.4</v>
      </c>
      <c r="E23" s="12">
        <v>2.6</v>
      </c>
      <c r="F23" s="12">
        <f t="shared" si="1"/>
        <v>4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0.34545454545454546</v>
      </c>
      <c r="C24" s="45">
        <f>AVERAGE(C13:C23)</f>
        <v>0</v>
      </c>
      <c r="D24" s="45">
        <f>AVERAGE(D13:D23)</f>
        <v>5.3818181818181818</v>
      </c>
      <c r="E24" s="45">
        <f>AVERAGE(E13:E23)</f>
        <v>0.81818181818181823</v>
      </c>
      <c r="F24" s="45">
        <f>AVERAGE(F13:F23)</f>
        <v>6.5454545454545459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4</v>
      </c>
      <c r="F25" s="12">
        <f>B25+C25+D25+E25</f>
        <v>4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0.2</v>
      </c>
      <c r="C26" s="12">
        <v>0</v>
      </c>
      <c r="D26" s="12">
        <v>0</v>
      </c>
      <c r="E26" s="12">
        <v>4</v>
      </c>
      <c r="F26" s="12">
        <f>B26+C26+D26+E26</f>
        <v>4.2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0.1</v>
      </c>
      <c r="C27" s="44">
        <f>AVERAGE(C25:C26)</f>
        <v>0</v>
      </c>
      <c r="D27" s="44">
        <f>AVERAGE(D25:D26)</f>
        <v>0</v>
      </c>
      <c r="E27" s="44">
        <f>AVERAGE(E25:E26)</f>
        <v>4</v>
      </c>
      <c r="F27" s="45">
        <f>AVERAGE(F25:F26)</f>
        <v>4.0999999999999996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1</v>
      </c>
      <c r="C28" s="12">
        <v>0</v>
      </c>
      <c r="D28" s="12">
        <v>11</v>
      </c>
      <c r="E28" s="12">
        <v>10.5</v>
      </c>
      <c r="F28" s="12">
        <f>B28+C28+D28+E28</f>
        <v>22.5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2.4</v>
      </c>
      <c r="C29" s="12">
        <v>0</v>
      </c>
      <c r="D29" s="12">
        <v>0</v>
      </c>
      <c r="E29" s="12">
        <v>0</v>
      </c>
      <c r="F29" s="12">
        <f>B29+C29+D29+E29</f>
        <v>2.4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8</v>
      </c>
      <c r="E30" s="12">
        <v>6.5</v>
      </c>
      <c r="F30" s="12">
        <f>B30+C30+D30+E30</f>
        <v>14.5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1.1333333333333333</v>
      </c>
      <c r="C31" s="44">
        <f>AVERAGE(C28:C30)</f>
        <v>0</v>
      </c>
      <c r="D31" s="44">
        <f>AVERAGE(D28:D30)</f>
        <v>6.333333333333333</v>
      </c>
      <c r="E31" s="44">
        <f>AVERAGE(E28:E30)</f>
        <v>5.666666666666667</v>
      </c>
      <c r="F31" s="45">
        <f>AVERAGE(F28:F30)</f>
        <v>13.133333333333333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0.5</v>
      </c>
      <c r="C32" s="12">
        <v>0</v>
      </c>
      <c r="D32" s="12">
        <v>17</v>
      </c>
      <c r="E32" s="12">
        <v>6</v>
      </c>
      <c r="F32" s="12">
        <f t="shared" ref="F32:F40" si="2">B32+C32+D32+E32</f>
        <v>23.5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12">
        <v>51.8</v>
      </c>
      <c r="E33" s="12">
        <v>12.2</v>
      </c>
      <c r="F33" s="120">
        <f t="shared" si="2"/>
        <v>64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45.8</v>
      </c>
      <c r="E34" s="12">
        <v>14.4</v>
      </c>
      <c r="F34" s="120">
        <f t="shared" si="2"/>
        <v>60.199999999999996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12">
        <v>2.2000000000000002</v>
      </c>
      <c r="E35" s="12">
        <v>0</v>
      </c>
      <c r="F35" s="12">
        <f t="shared" si="2"/>
        <v>2.2000000000000002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5</v>
      </c>
      <c r="E36" s="12">
        <v>3.7</v>
      </c>
      <c r="F36" s="12">
        <f t="shared" si="2"/>
        <v>8.6999999999999993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0.2</v>
      </c>
      <c r="C37" s="12">
        <v>0</v>
      </c>
      <c r="D37" s="119">
        <v>65.400000000000006</v>
      </c>
      <c r="E37" s="12">
        <v>8.8000000000000007</v>
      </c>
      <c r="F37" s="120">
        <f>B37+C37+D37+E37</f>
        <v>74.400000000000006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19">
        <v>6.6</v>
      </c>
      <c r="F38" s="12">
        <f t="shared" si="2"/>
        <v>6.6</v>
      </c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8</v>
      </c>
      <c r="E39" s="12">
        <v>24</v>
      </c>
      <c r="F39" s="120">
        <f t="shared" si="2"/>
        <v>32</v>
      </c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27.2</v>
      </c>
      <c r="E40" s="12">
        <v>7</v>
      </c>
      <c r="F40" s="120">
        <f t="shared" si="2"/>
        <v>34.200000000000003</v>
      </c>
    </row>
    <row r="41" spans="1:20" x14ac:dyDescent="0.2">
      <c r="A41" s="43" t="s">
        <v>37</v>
      </c>
      <c r="B41" s="45">
        <f>AVERAGE(B32:B40)</f>
        <v>7.7777777777777779E-2</v>
      </c>
      <c r="C41" s="45">
        <f>AVERAGE(C32:C40)</f>
        <v>0</v>
      </c>
      <c r="D41" s="45">
        <f>AVERAGE(D32:D40)</f>
        <v>24.711111111111109</v>
      </c>
      <c r="E41" s="45">
        <f>AVERAGE(E32:E40)</f>
        <v>9.18888888888889</v>
      </c>
      <c r="F41" s="45">
        <f>AVERAGE(F32:F40)</f>
        <v>33.977777777777774</v>
      </c>
    </row>
    <row r="42" spans="1:20" x14ac:dyDescent="0.2">
      <c r="A42" s="47" t="s">
        <v>38</v>
      </c>
      <c r="B42" s="48">
        <f>AVERAGE(B4:B11,B13:B23,B25:B26,B28:B30,B32:B40)</f>
        <v>0.2533333333333333</v>
      </c>
      <c r="C42" s="48">
        <f>AVERAGE(C4:C11,C13:C23,C25:C26,C28:C30,C32:C40)</f>
        <v>0</v>
      </c>
      <c r="D42" s="48">
        <f>AVERAGE(D4:D11,D13:D23,D25:D26,D28:D30,D32:D40)</f>
        <v>9.1454545454545464</v>
      </c>
      <c r="E42" s="48">
        <f>AVERAGE(E4:E11,E13:E23,E25:E26,E28:E30,E32:E40)</f>
        <v>4.0121212121212126</v>
      </c>
      <c r="F42" s="48">
        <f>AVERAGE(F4:F11,F13:F23,F25:F26,F28:F30,F32:F40)</f>
        <v>13.41090909090909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E11" sqref="E1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0" t="s">
        <v>109</v>
      </c>
      <c r="B1" s="130"/>
      <c r="C1" s="130"/>
      <c r="D1" s="130"/>
      <c r="E1" s="130"/>
      <c r="F1" s="130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17</v>
      </c>
      <c r="E4" s="12">
        <v>4.5</v>
      </c>
      <c r="F4" s="12">
        <f t="shared" ref="F4:F11" si="0">B4+C4+D4+E4</f>
        <v>21.5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17.5</v>
      </c>
      <c r="E5" s="12">
        <v>3.5</v>
      </c>
      <c r="F5" s="12">
        <f t="shared" si="0"/>
        <v>21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24.4</v>
      </c>
      <c r="E6" s="12">
        <v>2.4</v>
      </c>
      <c r="F6" s="12">
        <f t="shared" si="0"/>
        <v>26.799999999999997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17.8</v>
      </c>
      <c r="E7" s="12">
        <v>4.4000000000000004</v>
      </c>
      <c r="F7" s="12">
        <f t="shared" si="0"/>
        <v>22.200000000000003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0.3</v>
      </c>
      <c r="C8" s="12">
        <v>0</v>
      </c>
      <c r="D8" s="12">
        <v>29</v>
      </c>
      <c r="E8" s="12">
        <v>4</v>
      </c>
      <c r="F8" s="120">
        <f t="shared" si="0"/>
        <v>33.299999999999997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0.4</v>
      </c>
      <c r="C9" s="12">
        <v>0</v>
      </c>
      <c r="D9" s="12">
        <v>38.4</v>
      </c>
      <c r="E9" s="12">
        <v>1.6</v>
      </c>
      <c r="F9" s="120">
        <f t="shared" si="0"/>
        <v>40.4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31.1</v>
      </c>
      <c r="E10" s="12">
        <v>4.7</v>
      </c>
      <c r="F10" s="120">
        <f t="shared" si="0"/>
        <v>35.800000000000004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12.6</v>
      </c>
      <c r="E11" s="12">
        <v>5.2</v>
      </c>
      <c r="F11" s="12">
        <f t="shared" si="0"/>
        <v>17.8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8.7499999999999994E-2</v>
      </c>
      <c r="C12" s="44">
        <f>AVERAGE(C4:C11)</f>
        <v>0</v>
      </c>
      <c r="D12" s="44">
        <f>AVERAGE(D4:D11)</f>
        <v>23.474999999999998</v>
      </c>
      <c r="E12" s="44">
        <f>AVERAGE(E4:E11)</f>
        <v>3.7875000000000001</v>
      </c>
      <c r="F12" s="44">
        <f>AVERAGE(F4:F11)</f>
        <v>27.35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5</v>
      </c>
      <c r="E13" s="12">
        <v>3</v>
      </c>
      <c r="F13" s="12">
        <f t="shared" ref="F13:F23" si="1">B13+C13+D13+E13</f>
        <v>8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1.5</v>
      </c>
      <c r="C14" s="12">
        <v>0</v>
      </c>
      <c r="D14" s="12">
        <v>8.1</v>
      </c>
      <c r="E14" s="12">
        <v>5.2</v>
      </c>
      <c r="F14" s="12">
        <f t="shared" si="1"/>
        <v>14.8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8.6</v>
      </c>
      <c r="E15" s="12">
        <v>5.0999999999999996</v>
      </c>
      <c r="F15" s="12">
        <f t="shared" si="1"/>
        <v>13.7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7.1</v>
      </c>
      <c r="E16" s="12">
        <v>4.0999999999999996</v>
      </c>
      <c r="F16" s="12">
        <f t="shared" si="1"/>
        <v>11.2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6.5</v>
      </c>
      <c r="E17" s="12">
        <v>4</v>
      </c>
      <c r="F17" s="12">
        <f t="shared" si="1"/>
        <v>10.5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9.8000000000000007</v>
      </c>
      <c r="E18" s="12">
        <v>6.8</v>
      </c>
      <c r="F18" s="12">
        <f t="shared" si="1"/>
        <v>16.600000000000001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15.1</v>
      </c>
      <c r="E19" s="12">
        <v>5.7</v>
      </c>
      <c r="F19" s="12">
        <f t="shared" si="1"/>
        <v>20.8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40.200000000000003</v>
      </c>
      <c r="E20" s="12">
        <v>5.8</v>
      </c>
      <c r="F20" s="120">
        <f t="shared" si="1"/>
        <v>46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0.1</v>
      </c>
      <c r="C21" s="12">
        <v>0</v>
      </c>
      <c r="D21" s="12">
        <v>12.3</v>
      </c>
      <c r="E21" s="12">
        <v>7.8</v>
      </c>
      <c r="F21" s="12">
        <f t="shared" si="1"/>
        <v>20.2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16.600000000000001</v>
      </c>
      <c r="E22" s="12">
        <v>5.2</v>
      </c>
      <c r="F22" s="12">
        <f t="shared" si="1"/>
        <v>21.8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19</v>
      </c>
      <c r="E23" s="12">
        <v>8</v>
      </c>
      <c r="F23" s="12">
        <f t="shared" si="1"/>
        <v>27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0.14545454545454548</v>
      </c>
      <c r="C24" s="45">
        <f>AVERAGE(C13:C23)</f>
        <v>0</v>
      </c>
      <c r="D24" s="45">
        <f>AVERAGE(D13:D23)</f>
        <v>13.481818181818182</v>
      </c>
      <c r="E24" s="45">
        <f>AVERAGE(E13:E23)</f>
        <v>5.5181818181818176</v>
      </c>
      <c r="F24" s="45">
        <f>AVERAGE(F13:F23)</f>
        <v>19.145454545454548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17.5</v>
      </c>
      <c r="E25" s="12">
        <v>5.3</v>
      </c>
      <c r="F25" s="12">
        <f>B25+C25+D25+E25</f>
        <v>22.8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10.6</v>
      </c>
      <c r="E26" s="12">
        <v>4.5999999999999996</v>
      </c>
      <c r="F26" s="12">
        <f>B26+C26+D26+E26</f>
        <v>15.2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14.05</v>
      </c>
      <c r="E27" s="44">
        <f>AVERAGE(E25:E26)</f>
        <v>4.9499999999999993</v>
      </c>
      <c r="F27" s="45">
        <f>AVERAGE(F25:F26)</f>
        <v>19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18.8</v>
      </c>
      <c r="E28" s="12">
        <v>4</v>
      </c>
      <c r="F28" s="12">
        <f>B28+C28+D28+E28</f>
        <v>22.8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31</v>
      </c>
      <c r="E29" s="12">
        <v>4.8</v>
      </c>
      <c r="F29" s="120">
        <f>B29+C29+D29+E29</f>
        <v>35.799999999999997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22.7</v>
      </c>
      <c r="E30" s="12">
        <v>4</v>
      </c>
      <c r="F30" s="12">
        <f>B30+C30+D30+E30</f>
        <v>26.7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24.166666666666668</v>
      </c>
      <c r="E31" s="44">
        <f>AVERAGE(E28:E30)</f>
        <v>4.2666666666666666</v>
      </c>
      <c r="F31" s="45">
        <f>AVERAGE(F28:F30)</f>
        <v>28.433333333333334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15.2</v>
      </c>
      <c r="E32" s="12">
        <v>15.4</v>
      </c>
      <c r="F32" s="120">
        <f t="shared" ref="F32:F40" si="2">B32+C32+D32+E32</f>
        <v>30.6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46.2</v>
      </c>
      <c r="E33" s="12">
        <v>37.4</v>
      </c>
      <c r="F33" s="120">
        <f t="shared" si="2"/>
        <v>83.6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1</v>
      </c>
      <c r="C34" s="12">
        <v>0</v>
      </c>
      <c r="D34" s="12">
        <v>8.6</v>
      </c>
      <c r="E34" s="12">
        <v>11</v>
      </c>
      <c r="F34" s="12">
        <f t="shared" si="2"/>
        <v>20.6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3.2</v>
      </c>
      <c r="C35" s="12">
        <v>0</v>
      </c>
      <c r="D35" s="12">
        <v>12.6</v>
      </c>
      <c r="E35" s="12">
        <v>8.5</v>
      </c>
      <c r="F35" s="12">
        <f t="shared" si="2"/>
        <v>24.3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13</v>
      </c>
      <c r="E36" s="12">
        <v>7</v>
      </c>
      <c r="F36" s="12">
        <f t="shared" si="2"/>
        <v>20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0.2</v>
      </c>
      <c r="C37" s="12">
        <v>0</v>
      </c>
      <c r="D37" s="12">
        <v>20.8</v>
      </c>
      <c r="E37" s="12">
        <v>5.3</v>
      </c>
      <c r="F37" s="12">
        <f t="shared" si="2"/>
        <v>26.3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3.4</v>
      </c>
      <c r="C38" s="12">
        <v>0</v>
      </c>
      <c r="D38" s="12">
        <v>22.4</v>
      </c>
      <c r="E38" s="12">
        <v>2.1</v>
      </c>
      <c r="F38" s="12">
        <f t="shared" si="2"/>
        <v>27.9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6</v>
      </c>
      <c r="E39" s="12">
        <v>43.5</v>
      </c>
      <c r="F39" s="120">
        <f t="shared" si="2"/>
        <v>49.5</v>
      </c>
    </row>
    <row r="40" spans="1:19" s="6" customFormat="1" x14ac:dyDescent="0.2">
      <c r="A40" s="16" t="s">
        <v>90</v>
      </c>
      <c r="B40" s="12">
        <v>0.3</v>
      </c>
      <c r="C40" s="12">
        <v>0</v>
      </c>
      <c r="D40" s="12">
        <v>11.8</v>
      </c>
      <c r="E40" s="12">
        <v>4.4000000000000004</v>
      </c>
      <c r="F40" s="12">
        <f t="shared" si="2"/>
        <v>16.5</v>
      </c>
    </row>
    <row r="41" spans="1:19" x14ac:dyDescent="0.2">
      <c r="A41" s="43" t="s">
        <v>37</v>
      </c>
      <c r="B41" s="45">
        <f>AVERAGE(B32:B40)</f>
        <v>0.90000000000000013</v>
      </c>
      <c r="C41" s="45">
        <f>AVERAGE(C32:C40)</f>
        <v>0</v>
      </c>
      <c r="D41" s="45">
        <f>AVERAGE(D32:D40)</f>
        <v>17.399999999999999</v>
      </c>
      <c r="E41" s="45">
        <f>AVERAGE(E32:E40)</f>
        <v>14.955555555555556</v>
      </c>
      <c r="F41" s="45">
        <f>AVERAGE(F32:F40)</f>
        <v>33.25555555555556</v>
      </c>
    </row>
    <row r="42" spans="1:19" x14ac:dyDescent="0.2">
      <c r="A42" s="47" t="s">
        <v>38</v>
      </c>
      <c r="B42" s="48">
        <f>AVERAGE(B4:B11,B13:B23,B25:B26,B28:B30,B32:B40)</f>
        <v>0.31515151515151518</v>
      </c>
      <c r="C42" s="48">
        <f>AVERAGE(C4:C11,C13:C23,C25:C26,C28:C30,C32:C40)</f>
        <v>0</v>
      </c>
      <c r="D42" s="48">
        <f>AVERAGE(D4:D11,D13:D23,D25:D26,D28:D30,D32:D40)</f>
        <v>17.978787878787877</v>
      </c>
      <c r="E42" s="48">
        <f>AVERAGE(E4:E11,E13:E23,E25:E26,E28:E30,E32:E40)</f>
        <v>7.5242424242424244</v>
      </c>
      <c r="F42" s="48">
        <f>AVERAGE(F4:F11,F13:F23,F25:F26,F28:F30,F32:F40)</f>
        <v>25.818181818181817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I22" sqref="I2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110</v>
      </c>
      <c r="B1" s="130"/>
      <c r="C1" s="130"/>
      <c r="D1" s="130"/>
      <c r="E1" s="130"/>
      <c r="F1" s="130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4.3</v>
      </c>
      <c r="C4" s="12">
        <v>0</v>
      </c>
      <c r="D4" s="12">
        <v>0</v>
      </c>
      <c r="E4" s="12">
        <v>0</v>
      </c>
      <c r="F4" s="12">
        <f t="shared" ref="F4:F11" si="0">B4+C4+D4+E4</f>
        <v>4.3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0.8</v>
      </c>
      <c r="C5" s="12">
        <v>0.8</v>
      </c>
      <c r="D5" s="12">
        <v>6.2</v>
      </c>
      <c r="E5" s="12">
        <v>0</v>
      </c>
      <c r="F5" s="12">
        <f t="shared" si="0"/>
        <v>7.8000000000000007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1.7</v>
      </c>
      <c r="C6" s="12">
        <v>0.9</v>
      </c>
      <c r="D6" s="12">
        <v>0</v>
      </c>
      <c r="E6" s="12">
        <v>0</v>
      </c>
      <c r="F6" s="12">
        <f t="shared" si="0"/>
        <v>2.6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2.2000000000000002</v>
      </c>
      <c r="C7" s="12">
        <v>0.4</v>
      </c>
      <c r="D7" s="12">
        <v>0</v>
      </c>
      <c r="E7" s="12">
        <v>0</v>
      </c>
      <c r="F7" s="12">
        <f t="shared" si="0"/>
        <v>2.6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2.9</v>
      </c>
      <c r="C8" s="12">
        <v>1.9</v>
      </c>
      <c r="D8" s="12">
        <v>0</v>
      </c>
      <c r="E8" s="12">
        <v>0</v>
      </c>
      <c r="F8" s="12">
        <f t="shared" si="0"/>
        <v>4.8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1.6</v>
      </c>
      <c r="C9" s="12">
        <v>1.2</v>
      </c>
      <c r="D9" s="12">
        <v>1.7</v>
      </c>
      <c r="E9" s="12">
        <v>0</v>
      </c>
      <c r="F9" s="12">
        <f t="shared" si="0"/>
        <v>4.5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0.1</v>
      </c>
      <c r="C10" s="12">
        <v>0.7</v>
      </c>
      <c r="D10" s="12">
        <v>0</v>
      </c>
      <c r="E10" s="12">
        <v>0</v>
      </c>
      <c r="F10" s="12">
        <f t="shared" si="0"/>
        <v>0.79999999999999993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2.4</v>
      </c>
      <c r="C11" s="12">
        <v>0.2</v>
      </c>
      <c r="D11" s="12">
        <v>0</v>
      </c>
      <c r="E11" s="12">
        <v>0</v>
      </c>
      <c r="F11" s="12">
        <f t="shared" si="0"/>
        <v>2.6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2</v>
      </c>
      <c r="C12" s="44">
        <f>AVERAGE(C4:C11)</f>
        <v>0.76250000000000007</v>
      </c>
      <c r="D12" s="44">
        <f>AVERAGE(D4:D11)</f>
        <v>0.98750000000000004</v>
      </c>
      <c r="E12" s="44">
        <f>AVERAGE(E4:E11)</f>
        <v>0</v>
      </c>
      <c r="F12" s="44">
        <f>AVERAGE(F4:F11)</f>
        <v>3.7500000000000004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8.1999999999999993</v>
      </c>
      <c r="C13" s="12">
        <v>0</v>
      </c>
      <c r="D13" s="12">
        <v>0</v>
      </c>
      <c r="E13" s="12">
        <v>0</v>
      </c>
      <c r="F13" s="12">
        <f t="shared" ref="F13:F23" si="1">B13+C13+D13+E13</f>
        <v>8.1999999999999993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3.3</v>
      </c>
      <c r="C14" s="12">
        <v>1.9</v>
      </c>
      <c r="D14" s="12">
        <v>0</v>
      </c>
      <c r="E14" s="12">
        <v>0</v>
      </c>
      <c r="F14" s="12">
        <f t="shared" si="1"/>
        <v>5.1999999999999993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3.3</v>
      </c>
      <c r="C15" s="12">
        <v>1.4</v>
      </c>
      <c r="D15" s="12">
        <v>2.2000000000000002</v>
      </c>
      <c r="E15" s="12">
        <v>0</v>
      </c>
      <c r="F15" s="12">
        <f t="shared" si="1"/>
        <v>6.8999999999999995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3</v>
      </c>
      <c r="C16" s="12">
        <v>2</v>
      </c>
      <c r="D16" s="12">
        <v>0</v>
      </c>
      <c r="E16" s="12">
        <v>0</v>
      </c>
      <c r="F16" s="12">
        <f t="shared" si="1"/>
        <v>5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3.4</v>
      </c>
      <c r="C17" s="12">
        <v>1</v>
      </c>
      <c r="D17" s="12">
        <v>0</v>
      </c>
      <c r="E17" s="12">
        <v>0</v>
      </c>
      <c r="F17" s="12">
        <f t="shared" si="1"/>
        <v>4.4000000000000004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3.8</v>
      </c>
      <c r="C18" s="12">
        <v>1.5</v>
      </c>
      <c r="D18" s="12">
        <v>0</v>
      </c>
      <c r="E18" s="12">
        <v>0</v>
      </c>
      <c r="F18" s="12">
        <f t="shared" si="1"/>
        <v>5.3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3.1</v>
      </c>
      <c r="C19" s="12">
        <v>1.6</v>
      </c>
      <c r="D19" s="12">
        <v>2</v>
      </c>
      <c r="E19" s="12">
        <v>0</v>
      </c>
      <c r="F19" s="12">
        <f t="shared" si="1"/>
        <v>6.7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1.7</v>
      </c>
      <c r="C20" s="12">
        <v>0.5</v>
      </c>
      <c r="D20" s="12">
        <v>0</v>
      </c>
      <c r="E20" s="12">
        <v>0</v>
      </c>
      <c r="F20" s="12">
        <f t="shared" si="1"/>
        <v>2.2000000000000002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4</v>
      </c>
      <c r="C21" s="12">
        <v>1.2</v>
      </c>
      <c r="D21" s="12">
        <v>0</v>
      </c>
      <c r="E21" s="12">
        <v>0</v>
      </c>
      <c r="F21" s="12">
        <f t="shared" si="1"/>
        <v>5.2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3</v>
      </c>
      <c r="C22" s="12">
        <v>1.9</v>
      </c>
      <c r="D22" s="12">
        <v>0.2</v>
      </c>
      <c r="E22" s="12">
        <v>0</v>
      </c>
      <c r="F22" s="12">
        <f t="shared" si="1"/>
        <v>5.1000000000000005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1.3</v>
      </c>
      <c r="C23" s="12">
        <v>1</v>
      </c>
      <c r="D23" s="12">
        <v>0</v>
      </c>
      <c r="E23" s="12">
        <v>0</v>
      </c>
      <c r="F23" s="12">
        <f t="shared" si="1"/>
        <v>2.2999999999999998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3.463636363636363</v>
      </c>
      <c r="C24" s="45">
        <f>AVERAGE(C13:C23)</f>
        <v>1.2727272727272727</v>
      </c>
      <c r="D24" s="45">
        <f>AVERAGE(D13:D23)</f>
        <v>0.4</v>
      </c>
      <c r="E24" s="45">
        <f>AVERAGE(E13:E23)</f>
        <v>0</v>
      </c>
      <c r="F24" s="45">
        <f>AVERAGE(F13:F23)</f>
        <v>5.1363636363636367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3</v>
      </c>
      <c r="C25" s="12">
        <v>0.5</v>
      </c>
      <c r="D25" s="12">
        <v>0</v>
      </c>
      <c r="E25" s="12">
        <v>0</v>
      </c>
      <c r="F25" s="12">
        <f>B25+C25+D25+E25</f>
        <v>3.5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1</v>
      </c>
      <c r="C26" s="12">
        <v>1.2</v>
      </c>
      <c r="D26" s="12">
        <v>0</v>
      </c>
      <c r="E26" s="12">
        <v>0</v>
      </c>
      <c r="F26" s="12">
        <f>B26+C26+D26+E26</f>
        <v>2.2000000000000002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2</v>
      </c>
      <c r="C27" s="44">
        <f>AVERAGE(C25:C26)</f>
        <v>0.85</v>
      </c>
      <c r="D27" s="44">
        <f>AVERAGE(D25:D26)</f>
        <v>0</v>
      </c>
      <c r="E27" s="44">
        <f>AVERAGE(E25:E26)</f>
        <v>0</v>
      </c>
      <c r="F27" s="45">
        <f>AVERAGE(F25:F26)</f>
        <v>2.85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2.8</v>
      </c>
      <c r="C28" s="12">
        <v>2.2999999999999998</v>
      </c>
      <c r="D28" s="12">
        <v>0</v>
      </c>
      <c r="E28" s="12">
        <v>0</v>
      </c>
      <c r="F28" s="12">
        <f>B28+C28+D28+E28</f>
        <v>5.0999999999999996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2.2999999999999998</v>
      </c>
      <c r="C29" s="12">
        <v>2</v>
      </c>
      <c r="D29" s="12">
        <v>0</v>
      </c>
      <c r="E29" s="12">
        <v>0</v>
      </c>
      <c r="F29" s="12">
        <f>B29+C29+D29+E29</f>
        <v>4.3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2.5</v>
      </c>
      <c r="C30" s="12">
        <v>1.8</v>
      </c>
      <c r="D30" s="12">
        <v>0</v>
      </c>
      <c r="E30" s="12">
        <v>0</v>
      </c>
      <c r="F30" s="12">
        <f>B30+C30+D30+E30</f>
        <v>4.3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2.5333333333333332</v>
      </c>
      <c r="C31" s="44">
        <f>AVERAGE(C28:C30)</f>
        <v>2.0333333333333332</v>
      </c>
      <c r="D31" s="44">
        <f>AVERAGE(D28:D30)</f>
        <v>0</v>
      </c>
      <c r="E31" s="44">
        <f>AVERAGE(E28:E30)</f>
        <v>0</v>
      </c>
      <c r="F31" s="45">
        <f>AVERAGE(F28:F30)</f>
        <v>4.5666666666666664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8</v>
      </c>
      <c r="C32" s="12">
        <v>2</v>
      </c>
      <c r="D32" s="12">
        <v>0</v>
      </c>
      <c r="E32" s="12">
        <v>0</v>
      </c>
      <c r="F32" s="12">
        <f t="shared" ref="F32:F40" si="2">B32+C32+D32+E32</f>
        <v>10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4.8</v>
      </c>
      <c r="C33" s="12">
        <v>2.2000000000000002</v>
      </c>
      <c r="D33" s="12">
        <v>0</v>
      </c>
      <c r="E33" s="12">
        <v>0</v>
      </c>
      <c r="F33" s="12">
        <f t="shared" si="2"/>
        <v>7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4.8</v>
      </c>
      <c r="C34" s="12">
        <v>2</v>
      </c>
      <c r="D34" s="12">
        <v>0</v>
      </c>
      <c r="E34" s="12">
        <v>0</v>
      </c>
      <c r="F34" s="12">
        <f t="shared" si="2"/>
        <v>6.8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5.6</v>
      </c>
      <c r="C35" s="12">
        <v>2.4</v>
      </c>
      <c r="D35" s="12">
        <v>0</v>
      </c>
      <c r="E35" s="12">
        <v>0</v>
      </c>
      <c r="F35" s="12">
        <f t="shared" si="2"/>
        <v>8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4.5</v>
      </c>
      <c r="C36" s="12">
        <v>2.5</v>
      </c>
      <c r="D36" s="12">
        <v>0</v>
      </c>
      <c r="E36" s="12">
        <v>0</v>
      </c>
      <c r="F36" s="12">
        <f t="shared" si="2"/>
        <v>7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7.3</v>
      </c>
      <c r="C37" s="12">
        <v>3</v>
      </c>
      <c r="D37" s="12">
        <v>1.5</v>
      </c>
      <c r="E37" s="12">
        <v>0</v>
      </c>
      <c r="F37" s="12">
        <f t="shared" si="2"/>
        <v>11.8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2.8</v>
      </c>
      <c r="C38" s="12">
        <v>0.4</v>
      </c>
      <c r="D38" s="12">
        <v>0</v>
      </c>
      <c r="E38" s="12">
        <v>0</v>
      </c>
      <c r="F38" s="12">
        <f t="shared" si="2"/>
        <v>3.1999999999999997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2.2999999999999998</v>
      </c>
      <c r="C39" s="12">
        <v>1.4</v>
      </c>
      <c r="D39" s="12">
        <v>0</v>
      </c>
      <c r="E39" s="12">
        <v>0</v>
      </c>
      <c r="F39" s="12">
        <f t="shared" si="2"/>
        <v>3.6999999999999997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2">
        <v>3.3</v>
      </c>
      <c r="C40" s="12">
        <v>1.4</v>
      </c>
      <c r="D40" s="12">
        <v>0</v>
      </c>
      <c r="E40" s="12">
        <v>0</v>
      </c>
      <c r="F40" s="12">
        <f t="shared" si="2"/>
        <v>4.6999999999999993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4.8222222222222211</v>
      </c>
      <c r="C41" s="45">
        <f>AVERAGE(C32:C40)</f>
        <v>1.9222222222222223</v>
      </c>
      <c r="D41" s="45">
        <f>AVERAGE(D32:D40)</f>
        <v>0.16666666666666666</v>
      </c>
      <c r="E41" s="45">
        <f>AVERAGE(E32:E40)</f>
        <v>0</v>
      </c>
      <c r="F41" s="45">
        <f>AVERAGE(F32:F40)</f>
        <v>6.9111111111111114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3.3060606060606048</v>
      </c>
      <c r="C42" s="48">
        <f>AVERAGE(C4:C11,C13:C23,C25:C26,C28:C30,C32:C40)</f>
        <v>1.3696969696969696</v>
      </c>
      <c r="D42" s="48">
        <f>AVERAGE(D4:D11,D13:D23,D25:D26,D28:D30,D32:D40)</f>
        <v>0.41818181818181821</v>
      </c>
      <c r="E42" s="48">
        <f>AVERAGE(E4:E11,E13:E23,E25:E26,E28:E30,E32:E40)</f>
        <v>0</v>
      </c>
      <c r="F42" s="48">
        <f>AVERAGE(F4:F11,F13:F23,F25:F26,F28:F30,F32:F40)</f>
        <v>5.0939393939393929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K21" sqref="K2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0" t="s">
        <v>111</v>
      </c>
      <c r="B1" s="130"/>
      <c r="C1" s="130"/>
      <c r="D1" s="130"/>
      <c r="E1" s="130"/>
      <c r="F1" s="130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1</v>
      </c>
      <c r="E4" s="12">
        <v>2</v>
      </c>
      <c r="F4" s="12">
        <f t="shared" ref="F4:F11" si="0">B4+C4+D4+E4</f>
        <v>3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0</v>
      </c>
      <c r="C5" s="12">
        <v>0</v>
      </c>
      <c r="D5" s="12">
        <v>1.5</v>
      </c>
      <c r="E5" s="12">
        <v>0</v>
      </c>
      <c r="F5" s="12">
        <f t="shared" si="0"/>
        <v>1.5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5.6</v>
      </c>
      <c r="E6" s="12">
        <v>0</v>
      </c>
      <c r="F6" s="12">
        <f t="shared" si="0"/>
        <v>5.6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13" t="s">
        <v>6</v>
      </c>
      <c r="B7" s="112">
        <v>0</v>
      </c>
      <c r="C7" s="112">
        <v>0</v>
      </c>
      <c r="D7" s="112">
        <v>9.6</v>
      </c>
      <c r="E7" s="112">
        <v>0</v>
      </c>
      <c r="F7" s="112">
        <f t="shared" si="0"/>
        <v>9.6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13" t="s">
        <v>7</v>
      </c>
      <c r="B8" s="112">
        <v>0</v>
      </c>
      <c r="C8" s="112">
        <v>0</v>
      </c>
      <c r="D8" s="112">
        <v>0.5</v>
      </c>
      <c r="E8" s="112">
        <v>0</v>
      </c>
      <c r="F8" s="112">
        <f t="shared" si="0"/>
        <v>0.5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13" t="s">
        <v>8</v>
      </c>
      <c r="B9" s="112">
        <v>0</v>
      </c>
      <c r="C9" s="112">
        <v>0</v>
      </c>
      <c r="D9" s="112">
        <v>0.6</v>
      </c>
      <c r="E9" s="112">
        <v>0</v>
      </c>
      <c r="F9" s="112">
        <f t="shared" si="0"/>
        <v>0.6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13" t="s">
        <v>9</v>
      </c>
      <c r="B10" s="112">
        <v>0</v>
      </c>
      <c r="C10" s="112">
        <v>0</v>
      </c>
      <c r="D10" s="112">
        <v>5.56</v>
      </c>
      <c r="E10" s="112">
        <v>0</v>
      </c>
      <c r="F10" s="112">
        <f t="shared" si="0"/>
        <v>5.56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114" t="s">
        <v>49</v>
      </c>
      <c r="B11" s="112">
        <v>0</v>
      </c>
      <c r="C11" s="112">
        <v>0</v>
      </c>
      <c r="D11" s="112">
        <v>6.2</v>
      </c>
      <c r="E11" s="112">
        <v>0</v>
      </c>
      <c r="F11" s="112">
        <f t="shared" si="0"/>
        <v>6.2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3.82</v>
      </c>
      <c r="E12" s="44">
        <v>0</v>
      </c>
      <c r="F12" s="44">
        <f>AVERAGE(F4:F11)</f>
        <v>4.07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21" t="s">
        <v>11</v>
      </c>
      <c r="B13" s="120">
        <v>0</v>
      </c>
      <c r="C13" s="120">
        <v>0.2</v>
      </c>
      <c r="D13" s="120">
        <v>21.2</v>
      </c>
      <c r="E13" s="120">
        <v>0</v>
      </c>
      <c r="F13" s="120">
        <f t="shared" ref="F13:F23" si="1">B13+C13+D13+E13</f>
        <v>21.4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5.15</v>
      </c>
      <c r="E14" s="12">
        <v>0.3</v>
      </c>
      <c r="F14" s="12">
        <f t="shared" si="1"/>
        <v>5.45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13" t="s">
        <v>13</v>
      </c>
      <c r="B15" s="112">
        <v>0</v>
      </c>
      <c r="C15" s="112">
        <v>1.2</v>
      </c>
      <c r="D15" s="112">
        <v>5.4</v>
      </c>
      <c r="E15" s="112">
        <v>0</v>
      </c>
      <c r="F15" s="112">
        <f t="shared" si="1"/>
        <v>6.6000000000000005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13" t="s">
        <v>14</v>
      </c>
      <c r="B16" s="112">
        <v>0</v>
      </c>
      <c r="C16" s="112">
        <v>1.2</v>
      </c>
      <c r="D16" s="112">
        <v>5.4</v>
      </c>
      <c r="E16" s="112">
        <v>0</v>
      </c>
      <c r="F16" s="112">
        <f t="shared" si="1"/>
        <v>6.6000000000000005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21" t="s">
        <v>15</v>
      </c>
      <c r="B17" s="120">
        <v>0</v>
      </c>
      <c r="C17" s="120">
        <v>0</v>
      </c>
      <c r="D17" s="120">
        <v>16.8</v>
      </c>
      <c r="E17" s="120">
        <v>0</v>
      </c>
      <c r="F17" s="120">
        <f t="shared" si="1"/>
        <v>16.8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21" t="s">
        <v>16</v>
      </c>
      <c r="B18" s="120">
        <v>0</v>
      </c>
      <c r="C18" s="120">
        <v>0</v>
      </c>
      <c r="D18" s="120">
        <v>13</v>
      </c>
      <c r="E18" s="120">
        <v>0</v>
      </c>
      <c r="F18" s="120">
        <f t="shared" si="1"/>
        <v>13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12">
        <v>0</v>
      </c>
      <c r="D19" s="112">
        <v>15.5</v>
      </c>
      <c r="E19" s="12">
        <v>0</v>
      </c>
      <c r="F19" s="12">
        <f t="shared" si="1"/>
        <v>15.5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21" t="s">
        <v>18</v>
      </c>
      <c r="B20" s="120">
        <v>0</v>
      </c>
      <c r="C20" s="120">
        <v>0</v>
      </c>
      <c r="D20" s="120">
        <v>10.3</v>
      </c>
      <c r="E20" s="120">
        <v>0</v>
      </c>
      <c r="F20" s="120">
        <f t="shared" si="1"/>
        <v>10.3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13" t="s">
        <v>19</v>
      </c>
      <c r="B21" s="112">
        <v>0</v>
      </c>
      <c r="C21" s="112">
        <v>3.8</v>
      </c>
      <c r="D21" s="112">
        <v>3.8</v>
      </c>
      <c r="E21" s="112">
        <v>0</v>
      </c>
      <c r="F21" s="112">
        <f t="shared" si="1"/>
        <v>7.6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117" t="s">
        <v>20</v>
      </c>
      <c r="B22" s="112">
        <v>0</v>
      </c>
      <c r="C22" s="112">
        <v>2.5</v>
      </c>
      <c r="D22" s="112">
        <v>4.5999999999999996</v>
      </c>
      <c r="E22" s="112">
        <v>0</v>
      </c>
      <c r="F22" s="112">
        <f t="shared" si="1"/>
        <v>7.1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117" t="s">
        <v>21</v>
      </c>
      <c r="B23" s="112">
        <v>0</v>
      </c>
      <c r="C23" s="112">
        <v>1.2</v>
      </c>
      <c r="D23" s="112">
        <v>8.1999999999999993</v>
      </c>
      <c r="E23" s="112">
        <v>0</v>
      </c>
      <c r="F23" s="112">
        <f t="shared" si="1"/>
        <v>9.3999999999999986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</v>
      </c>
      <c r="C24" s="45">
        <f>AVERAGE(C13:C23)</f>
        <v>0.91818181818181799</v>
      </c>
      <c r="D24" s="45">
        <f>AVERAGE(D13:D23)</f>
        <v>9.9409090909090896</v>
      </c>
      <c r="E24" s="45">
        <v>0</v>
      </c>
      <c r="F24" s="45">
        <f>AVERAGE(F13:F23)</f>
        <v>10.886363636363633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13" t="s">
        <v>23</v>
      </c>
      <c r="B25" s="112">
        <v>0</v>
      </c>
      <c r="C25" s="112">
        <v>0.2</v>
      </c>
      <c r="D25" s="112">
        <v>5.8</v>
      </c>
      <c r="E25" s="112">
        <v>0</v>
      </c>
      <c r="F25" s="112">
        <f>B25+C25+D25+E25</f>
        <v>6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13" t="s">
        <v>24</v>
      </c>
      <c r="B26" s="112">
        <v>0</v>
      </c>
      <c r="C26" s="112">
        <v>0</v>
      </c>
      <c r="D26" s="112">
        <v>7.2</v>
      </c>
      <c r="E26" s="112">
        <v>0</v>
      </c>
      <c r="F26" s="112">
        <f>B26+C26+D26+E26</f>
        <v>7.2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0.1</v>
      </c>
      <c r="D27" s="44">
        <f>AVERAGE(D25:D26)</f>
        <v>6.5</v>
      </c>
      <c r="E27" s="44">
        <v>0</v>
      </c>
      <c r="F27" s="45">
        <f>AVERAGE(F25:F26)</f>
        <v>6.6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</v>
      </c>
      <c r="C28" s="12">
        <v>0</v>
      </c>
      <c r="D28" s="112">
        <v>3.5</v>
      </c>
      <c r="E28" s="12">
        <v>0</v>
      </c>
      <c r="F28" s="12">
        <f>B28+C28+D28+E28</f>
        <v>3.5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5.0999999999999996</v>
      </c>
      <c r="E29" s="12">
        <v>0</v>
      </c>
      <c r="F29" s="12">
        <f>B29+C29+D29+E29</f>
        <v>5.0999999999999996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13" t="s">
        <v>28</v>
      </c>
      <c r="B30" s="112">
        <v>0</v>
      </c>
      <c r="C30" s="112">
        <v>0</v>
      </c>
      <c r="D30" s="112">
        <v>7.8</v>
      </c>
      <c r="E30" s="112">
        <v>0</v>
      </c>
      <c r="F30" s="112">
        <f>B30+C30+D30+E30</f>
        <v>7.8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5.4666666666666659</v>
      </c>
      <c r="E31" s="44">
        <v>0</v>
      </c>
      <c r="F31" s="45">
        <f>AVERAGE(F28:F30)</f>
        <v>5.4666666666666659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13" t="s">
        <v>47</v>
      </c>
      <c r="B32" s="112">
        <v>0</v>
      </c>
      <c r="C32" s="112">
        <v>0</v>
      </c>
      <c r="D32" s="112">
        <v>8.6</v>
      </c>
      <c r="E32" s="112">
        <v>0</v>
      </c>
      <c r="F32" s="112">
        <f t="shared" ref="F32:F40" si="2">B32+C32+D32+E32</f>
        <v>8.6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13" t="s">
        <v>30</v>
      </c>
      <c r="B33" s="112">
        <v>0</v>
      </c>
      <c r="C33" s="112">
        <v>0</v>
      </c>
      <c r="D33" s="112">
        <v>8.1999999999999993</v>
      </c>
      <c r="E33" s="112">
        <v>0</v>
      </c>
      <c r="F33" s="112">
        <f t="shared" si="2"/>
        <v>8.1999999999999993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</v>
      </c>
      <c r="C34" s="119">
        <f>AVERAGE(C32,C40,C39)</f>
        <v>2.4666666666666668</v>
      </c>
      <c r="D34" s="119">
        <f>AVERAGE(D32,D40,D39)</f>
        <v>10.066666666666668</v>
      </c>
      <c r="E34" s="12">
        <v>0</v>
      </c>
      <c r="F34" s="12">
        <f t="shared" si="2"/>
        <v>12.533333333333335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13" t="s">
        <v>32</v>
      </c>
      <c r="B35" s="112">
        <v>0</v>
      </c>
      <c r="C35" s="112">
        <v>0</v>
      </c>
      <c r="D35" s="112">
        <v>9.4</v>
      </c>
      <c r="E35" s="112">
        <v>0</v>
      </c>
      <c r="F35" s="112">
        <f t="shared" si="2"/>
        <v>9.4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21" t="s">
        <v>33</v>
      </c>
      <c r="B36" s="120">
        <v>0</v>
      </c>
      <c r="C36" s="120">
        <v>2.4</v>
      </c>
      <c r="D36" s="120">
        <v>14</v>
      </c>
      <c r="E36" s="120">
        <v>0</v>
      </c>
      <c r="F36" s="120">
        <f t="shared" si="2"/>
        <v>16.399999999999999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13" t="s">
        <v>34</v>
      </c>
      <c r="B37" s="112">
        <v>0</v>
      </c>
      <c r="C37" s="112">
        <v>0</v>
      </c>
      <c r="D37" s="112">
        <v>8.4</v>
      </c>
      <c r="E37" s="112">
        <v>0</v>
      </c>
      <c r="F37" s="112">
        <f t="shared" si="2"/>
        <v>8.4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13" t="s">
        <v>35</v>
      </c>
      <c r="B38" s="112">
        <v>0</v>
      </c>
      <c r="C38" s="112">
        <v>0</v>
      </c>
      <c r="D38" s="112">
        <v>7.6</v>
      </c>
      <c r="E38" s="112">
        <v>0</v>
      </c>
      <c r="F38" s="112">
        <f t="shared" si="2"/>
        <v>7.6</v>
      </c>
      <c r="G38" s="81"/>
      <c r="H38" s="65"/>
      <c r="I38" s="65"/>
    </row>
    <row r="39" spans="1:21" s="6" customFormat="1" x14ac:dyDescent="0.2">
      <c r="A39" s="113" t="s">
        <v>46</v>
      </c>
      <c r="B39" s="112">
        <v>0</v>
      </c>
      <c r="C39" s="112">
        <v>4.4000000000000004</v>
      </c>
      <c r="D39" s="112">
        <v>1.6</v>
      </c>
      <c r="E39" s="112">
        <v>0</v>
      </c>
      <c r="F39" s="112">
        <f t="shared" si="2"/>
        <v>6</v>
      </c>
      <c r="G39" s="82"/>
      <c r="H39" s="65"/>
      <c r="I39" s="61"/>
    </row>
    <row r="40" spans="1:21" s="6" customFormat="1" x14ac:dyDescent="0.2">
      <c r="A40" s="121" t="s">
        <v>90</v>
      </c>
      <c r="B40" s="120">
        <v>0</v>
      </c>
      <c r="C40" s="120">
        <v>3</v>
      </c>
      <c r="D40" s="120">
        <v>20</v>
      </c>
      <c r="E40" s="120">
        <v>0</v>
      </c>
      <c r="F40" s="120">
        <f t="shared" si="2"/>
        <v>23</v>
      </c>
      <c r="G40" s="82"/>
      <c r="H40" s="65"/>
      <c r="I40" s="61"/>
    </row>
    <row r="41" spans="1:21" x14ac:dyDescent="0.2">
      <c r="A41" s="122" t="s">
        <v>37</v>
      </c>
      <c r="B41" s="123">
        <f>AVERAGE(B32:B40)</f>
        <v>0</v>
      </c>
      <c r="C41" s="123">
        <f>AVERAGE(C32:C40)</f>
        <v>1.3629629629629632</v>
      </c>
      <c r="D41" s="123">
        <f>AVERAGE(D32:D40)</f>
        <v>9.7629629629629626</v>
      </c>
      <c r="E41" s="123">
        <v>0</v>
      </c>
      <c r="F41" s="123">
        <f>AVERAGE(F32:F40)</f>
        <v>11.125925925925925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0.68383838383838369</v>
      </c>
      <c r="D42" s="48">
        <f>AVERAGE(D4:D11,D13:D23,D25:D26,D28:D30,D32:D40)</f>
        <v>7.7932323232323215</v>
      </c>
      <c r="E42" s="48">
        <v>0</v>
      </c>
      <c r="F42" s="48">
        <f>AVERAGE(F4:F11,F13:F23,F25:F26,F28:F30,F32:F40)</f>
        <v>8.5467676767676757</v>
      </c>
    </row>
  </sheetData>
  <protectedRanges>
    <protectedRange sqref="B25:E26 B4:E11 B13:E23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C32" sqref="C3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112</v>
      </c>
      <c r="B1" s="130"/>
      <c r="C1" s="130"/>
      <c r="D1" s="130"/>
      <c r="E1" s="130"/>
      <c r="F1" s="130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13" t="s">
        <v>6</v>
      </c>
      <c r="B7" s="12">
        <v>0</v>
      </c>
      <c r="C7" s="12">
        <v>0</v>
      </c>
      <c r="D7" s="12">
        <v>0</v>
      </c>
      <c r="E7" s="12">
        <v>0</v>
      </c>
      <c r="F7" s="112">
        <f t="shared" si="0"/>
        <v>0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114" t="s">
        <v>49</v>
      </c>
      <c r="B11" s="12">
        <v>0</v>
      </c>
      <c r="C11" s="12">
        <v>0</v>
      </c>
      <c r="D11" s="12">
        <v>0</v>
      </c>
      <c r="E11" s="12">
        <v>0</v>
      </c>
      <c r="F11" s="112">
        <f t="shared" si="0"/>
        <v>0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7" customFormat="1" ht="12.75" customHeight="1" x14ac:dyDescent="0.2">
      <c r="A13" s="115" t="s">
        <v>11</v>
      </c>
      <c r="B13" s="12">
        <v>0</v>
      </c>
      <c r="C13" s="12">
        <v>0</v>
      </c>
      <c r="D13" s="12">
        <v>0</v>
      </c>
      <c r="E13" s="12">
        <v>0</v>
      </c>
      <c r="F13" s="116">
        <f t="shared" ref="F13:F23" si="1">B13+C13+D13+E13</f>
        <v>0</v>
      </c>
      <c r="G13" s="95"/>
      <c r="H13" s="96"/>
      <c r="I13" s="36"/>
      <c r="J13" s="36"/>
      <c r="K13" s="36"/>
      <c r="L13" s="36"/>
      <c r="M13" s="36"/>
      <c r="N13" s="36"/>
      <c r="O13" s="96"/>
      <c r="P13" s="96"/>
      <c r="Q13" s="96"/>
      <c r="R13" s="96"/>
      <c r="S13" s="96"/>
      <c r="T13" s="96"/>
    </row>
    <row r="14" spans="1:20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13" t="s">
        <v>13</v>
      </c>
      <c r="B15" s="12">
        <v>0</v>
      </c>
      <c r="C15" s="12">
        <v>0</v>
      </c>
      <c r="D15" s="12">
        <v>0</v>
      </c>
      <c r="E15" s="12">
        <v>0</v>
      </c>
      <c r="F15" s="112">
        <f t="shared" si="1"/>
        <v>0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13" t="s">
        <v>14</v>
      </c>
      <c r="B16" s="12">
        <v>0</v>
      </c>
      <c r="C16" s="12">
        <v>0</v>
      </c>
      <c r="D16" s="12">
        <v>0</v>
      </c>
      <c r="E16" s="12">
        <v>0</v>
      </c>
      <c r="F16" s="112">
        <f t="shared" si="1"/>
        <v>0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13" t="s">
        <v>15</v>
      </c>
      <c r="B17" s="12">
        <v>0</v>
      </c>
      <c r="C17" s="12">
        <v>0</v>
      </c>
      <c r="D17" s="12">
        <v>0</v>
      </c>
      <c r="E17" s="12">
        <v>0</v>
      </c>
      <c r="F17" s="112">
        <f t="shared" si="1"/>
        <v>0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13" t="s">
        <v>16</v>
      </c>
      <c r="B18" s="12">
        <v>0</v>
      </c>
      <c r="C18" s="12">
        <v>0</v>
      </c>
      <c r="D18" s="12">
        <v>0</v>
      </c>
      <c r="E18" s="12">
        <v>0</v>
      </c>
      <c r="F18" s="112">
        <f t="shared" si="1"/>
        <v>0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13" t="s">
        <v>17</v>
      </c>
      <c r="B19" s="12">
        <v>0</v>
      </c>
      <c r="C19" s="12">
        <v>0</v>
      </c>
      <c r="D19" s="12">
        <v>0</v>
      </c>
      <c r="E19" s="12">
        <v>0</v>
      </c>
      <c r="F19" s="112">
        <f t="shared" si="1"/>
        <v>0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13" t="s">
        <v>19</v>
      </c>
      <c r="B21" s="12">
        <v>0</v>
      </c>
      <c r="C21" s="12">
        <v>0</v>
      </c>
      <c r="D21" s="12">
        <v>0</v>
      </c>
      <c r="E21" s="12">
        <v>0</v>
      </c>
      <c r="F21" s="112">
        <f t="shared" si="1"/>
        <v>0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117" t="s">
        <v>20</v>
      </c>
      <c r="B22" s="12">
        <v>0</v>
      </c>
      <c r="C22" s="12">
        <v>0</v>
      </c>
      <c r="D22" s="12">
        <v>0</v>
      </c>
      <c r="E22" s="12">
        <v>0</v>
      </c>
      <c r="F22" s="112">
        <f t="shared" si="1"/>
        <v>0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117" t="s">
        <v>21</v>
      </c>
      <c r="B23" s="12">
        <v>0</v>
      </c>
      <c r="C23" s="12">
        <v>0</v>
      </c>
      <c r="D23" s="12">
        <v>0</v>
      </c>
      <c r="E23" s="12">
        <v>0</v>
      </c>
      <c r="F23" s="112">
        <f t="shared" si="1"/>
        <v>0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19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B4:E11 B13:E23 B25:E26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113</v>
      </c>
      <c r="B1" s="130"/>
      <c r="C1" s="130"/>
      <c r="D1" s="130"/>
      <c r="E1" s="130"/>
      <c r="F1" s="130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0" t="s">
        <v>114</v>
      </c>
      <c r="B1" s="130"/>
      <c r="C1" s="130"/>
      <c r="D1" s="130"/>
      <c r="E1" s="130"/>
      <c r="F1" s="130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30" t="s">
        <v>115</v>
      </c>
      <c r="B1" s="130"/>
      <c r="C1" s="130"/>
      <c r="D1" s="130"/>
      <c r="E1" s="130"/>
      <c r="F1" s="130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0</v>
      </c>
      <c r="F27" s="45">
        <f>AVERAGE(F25:F26)</f>
        <v>0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3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6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3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8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8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I35" sqref="I3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0" t="s">
        <v>98</v>
      </c>
      <c r="B1" s="130"/>
      <c r="C1" s="130"/>
      <c r="D1" s="130"/>
      <c r="E1" s="130"/>
      <c r="F1" s="130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0.4</v>
      </c>
      <c r="E4" s="12">
        <v>0</v>
      </c>
      <c r="F4" s="12">
        <f t="shared" ref="F4:F11" si="0">B4+C4+D4+E4</f>
        <v>0.4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1</v>
      </c>
      <c r="E5" s="12">
        <v>0</v>
      </c>
      <c r="F5" s="12">
        <f t="shared" si="0"/>
        <v>1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2.4</v>
      </c>
      <c r="E6" s="12">
        <v>0</v>
      </c>
      <c r="F6" s="12">
        <f t="shared" si="0"/>
        <v>2.4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0.93</v>
      </c>
      <c r="E10" s="12">
        <v>0</v>
      </c>
      <c r="F10" s="12">
        <f t="shared" si="0"/>
        <v>0.93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0.59124999999999994</v>
      </c>
      <c r="E12" s="44">
        <f>AVERAGE(E4:E11)</f>
        <v>0</v>
      </c>
      <c r="F12" s="44">
        <f>AVERAGE(F4:F11)</f>
        <v>0.59124999999999994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2.2000000000000002</v>
      </c>
      <c r="E13" s="12">
        <v>0</v>
      </c>
      <c r="F13" s="12">
        <f t="shared" ref="F13:F23" si="1">B13+C13+D13+E13</f>
        <v>2.2000000000000002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1.7</v>
      </c>
      <c r="E15" s="12">
        <v>0</v>
      </c>
      <c r="F15" s="12">
        <f t="shared" si="1"/>
        <v>1.7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0.4</v>
      </c>
      <c r="E16" s="12">
        <v>0</v>
      </c>
      <c r="F16" s="12">
        <f t="shared" si="1"/>
        <v>0.4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10</v>
      </c>
      <c r="E18" s="12">
        <v>0</v>
      </c>
      <c r="F18" s="12">
        <f t="shared" si="1"/>
        <v>10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1.2</v>
      </c>
      <c r="E21" s="12">
        <v>0</v>
      </c>
      <c r="F21" s="12">
        <f t="shared" si="1"/>
        <v>1.2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2.9</v>
      </c>
      <c r="E22" s="12">
        <v>0</v>
      </c>
      <c r="F22" s="12">
        <f t="shared" si="1"/>
        <v>2.9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1</v>
      </c>
      <c r="E23" s="12">
        <v>0</v>
      </c>
      <c r="F23" s="12">
        <f t="shared" si="1"/>
        <v>1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1.7818181818181815</v>
      </c>
      <c r="E24" s="45">
        <f>AVERAGE(E13:E23)</f>
        <v>0</v>
      </c>
      <c r="F24" s="45">
        <f>AVERAGE(F13:F23)</f>
        <v>1.7818181818181815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1</v>
      </c>
      <c r="E25" s="12">
        <v>0</v>
      </c>
      <c r="F25" s="12">
        <f>B25+C25+D25+E25</f>
        <v>1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1.2</v>
      </c>
      <c r="E26" s="12">
        <v>0</v>
      </c>
      <c r="F26" s="12">
        <f>B26+C26+D26+E26</f>
        <v>1.2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1.1000000000000001</v>
      </c>
      <c r="E27" s="44">
        <f>AVERAGE(E25:E26)</f>
        <v>0</v>
      </c>
      <c r="F27" s="45">
        <f>AVERAGE(F25:F26)</f>
        <v>1.1000000000000001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0.2</v>
      </c>
      <c r="E29" s="12">
        <v>0</v>
      </c>
      <c r="F29" s="12">
        <f>B29+C29+D29+E29</f>
        <v>0.2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0.2</v>
      </c>
      <c r="E30" s="12">
        <v>0</v>
      </c>
      <c r="F30" s="12">
        <f>B30+C30+D30+E30</f>
        <v>0.2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0.13333333333333333</v>
      </c>
      <c r="E31" s="44">
        <f>AVERAGE(E28:E30)</f>
        <v>0</v>
      </c>
      <c r="F31" s="45">
        <f>AVERAGE(F28:F30)</f>
        <v>0.13333333333333333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0.4</v>
      </c>
      <c r="E33" s="12">
        <v>0</v>
      </c>
      <c r="F33" s="12">
        <f t="shared" si="2"/>
        <v>0.4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8.1999999999999993</v>
      </c>
      <c r="E35" s="12">
        <v>0</v>
      </c>
      <c r="F35" s="12">
        <f t="shared" si="2"/>
        <v>8.1999999999999993</v>
      </c>
      <c r="G35" s="39"/>
      <c r="H35" s="38"/>
      <c r="I35" s="38"/>
    </row>
    <row r="36" spans="1:18" x14ac:dyDescent="0.2">
      <c r="A36" s="16" t="s">
        <v>33</v>
      </c>
      <c r="B36" s="12">
        <v>0</v>
      </c>
      <c r="C36" s="12">
        <v>0</v>
      </c>
      <c r="D36" s="12">
        <v>1.6</v>
      </c>
      <c r="E36" s="12">
        <v>0</v>
      </c>
      <c r="F36" s="12">
        <f t="shared" si="2"/>
        <v>1.6</v>
      </c>
      <c r="G36" s="39"/>
      <c r="H36" s="38"/>
      <c r="I36" s="38"/>
    </row>
    <row r="37" spans="1:18" x14ac:dyDescent="0.2">
      <c r="A37" s="16" t="s">
        <v>34</v>
      </c>
      <c r="B37" s="12">
        <v>0</v>
      </c>
      <c r="C37" s="12">
        <v>0</v>
      </c>
      <c r="D37" s="12">
        <v>0.6</v>
      </c>
      <c r="E37" s="12">
        <v>0</v>
      </c>
      <c r="F37" s="12">
        <f t="shared" si="2"/>
        <v>0.6</v>
      </c>
      <c r="G37" s="39"/>
      <c r="H37" s="38"/>
      <c r="I37" s="38"/>
    </row>
    <row r="38" spans="1:18" x14ac:dyDescent="0.2">
      <c r="A38" s="16" t="s">
        <v>35</v>
      </c>
      <c r="B38" s="12">
        <v>0</v>
      </c>
      <c r="C38" s="12">
        <v>0</v>
      </c>
      <c r="D38" s="12">
        <v>15.6</v>
      </c>
      <c r="E38" s="12">
        <v>0</v>
      </c>
      <c r="F38" s="12">
        <f t="shared" si="2"/>
        <v>15.6</v>
      </c>
      <c r="G38" s="39"/>
      <c r="H38" s="38"/>
      <c r="I38" s="38"/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9"/>
      <c r="H39" s="38"/>
      <c r="I39" s="38"/>
    </row>
    <row r="40" spans="1:18" x14ac:dyDescent="0.2">
      <c r="A40" s="16" t="s">
        <v>90</v>
      </c>
      <c r="B40" s="12">
        <v>0</v>
      </c>
      <c r="C40" s="12">
        <v>0</v>
      </c>
      <c r="D40" s="12">
        <v>0.2</v>
      </c>
      <c r="E40" s="12">
        <v>0</v>
      </c>
      <c r="F40" s="12">
        <f t="shared" si="2"/>
        <v>0.2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2.9555555555555553</v>
      </c>
      <c r="E41" s="45">
        <f>AVERAGE(E32:E40)</f>
        <v>0</v>
      </c>
      <c r="F41" s="45">
        <f>AVERAGE(F32:F40)</f>
        <v>2.9555555555555553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1.6221212121212119</v>
      </c>
      <c r="E42" s="48">
        <f>AVERAGE(E4:E11,E13:E23,E25:E26,E28:E30,E32:E40)</f>
        <v>0</v>
      </c>
      <c r="F42" s="48">
        <f>AVERAGE(F4:F11,F13:F23,F25:F26,F28:F30,F32:F40)</f>
        <v>1.6221212121212119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116</v>
      </c>
      <c r="B1" s="130"/>
      <c r="C1" s="130"/>
      <c r="D1" s="130"/>
      <c r="E1" s="130"/>
      <c r="F1" s="130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2.8</v>
      </c>
      <c r="E4" s="12">
        <v>0</v>
      </c>
      <c r="F4" s="12">
        <f t="shared" ref="F4:F11" si="0">B4+C4+D4+E4</f>
        <v>2.8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8.1999999999999993</v>
      </c>
      <c r="E5" s="12">
        <v>4</v>
      </c>
      <c r="F5" s="12">
        <f t="shared" si="0"/>
        <v>12.2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1.6</v>
      </c>
      <c r="E6" s="12">
        <v>2.7</v>
      </c>
      <c r="F6" s="12">
        <f t="shared" si="0"/>
        <v>4.3000000000000007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3</v>
      </c>
      <c r="E7" s="12">
        <v>1</v>
      </c>
      <c r="F7" s="12">
        <f t="shared" si="0"/>
        <v>4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3.5</v>
      </c>
      <c r="E8" s="12">
        <v>3</v>
      </c>
      <c r="F8" s="12">
        <f t="shared" si="0"/>
        <v>6.5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9.5</v>
      </c>
      <c r="E9" s="12">
        <v>7.5</v>
      </c>
      <c r="F9" s="12">
        <f t="shared" si="0"/>
        <v>17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4.9000000000000004</v>
      </c>
      <c r="E10" s="12">
        <v>3.8</v>
      </c>
      <c r="F10" s="12">
        <f t="shared" si="0"/>
        <v>8.6999999999999993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5.2</v>
      </c>
      <c r="E11" s="12">
        <v>1.2</v>
      </c>
      <c r="F11" s="12">
        <f t="shared" si="0"/>
        <v>6.4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4.8375000000000004</v>
      </c>
      <c r="E12" s="44">
        <f>AVERAGE(E4:E11)</f>
        <v>2.9</v>
      </c>
      <c r="F12" s="44">
        <f>AVERAGE(F4:F11)</f>
        <v>7.7374999999999998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21" t="s">
        <v>11</v>
      </c>
      <c r="B13" s="120">
        <v>0</v>
      </c>
      <c r="C13" s="120">
        <v>0</v>
      </c>
      <c r="D13" s="120">
        <v>20.399999999999999</v>
      </c>
      <c r="E13" s="120">
        <v>4.5</v>
      </c>
      <c r="F13" s="120">
        <f t="shared" ref="F13:F23" si="1">B13+C13+D13+E13</f>
        <v>24.9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13</v>
      </c>
      <c r="E14" s="12">
        <v>2.5</v>
      </c>
      <c r="F14" s="12">
        <f t="shared" si="1"/>
        <v>15.5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14.8</v>
      </c>
      <c r="E15" s="12">
        <v>0.2</v>
      </c>
      <c r="F15" s="12">
        <f t="shared" si="1"/>
        <v>15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14.8</v>
      </c>
      <c r="E16" s="12">
        <v>0</v>
      </c>
      <c r="F16" s="12">
        <f t="shared" si="1"/>
        <v>14.8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21" t="s">
        <v>15</v>
      </c>
      <c r="B17" s="120">
        <v>0</v>
      </c>
      <c r="C17" s="120">
        <v>0</v>
      </c>
      <c r="D17" s="120">
        <v>52.1</v>
      </c>
      <c r="E17" s="120">
        <v>3</v>
      </c>
      <c r="F17" s="120">
        <f t="shared" si="1"/>
        <v>55.1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21" t="s">
        <v>16</v>
      </c>
      <c r="B18" s="120">
        <v>0</v>
      </c>
      <c r="C18" s="120">
        <v>0</v>
      </c>
      <c r="D18" s="120">
        <v>42.7</v>
      </c>
      <c r="E18" s="120">
        <v>1.2</v>
      </c>
      <c r="F18" s="120">
        <f t="shared" si="1"/>
        <v>43.900000000000006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19.100000000000001</v>
      </c>
      <c r="E19" s="12">
        <v>0</v>
      </c>
      <c r="F19" s="12">
        <f t="shared" si="1"/>
        <v>19.100000000000001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6.9</v>
      </c>
      <c r="E20" s="12">
        <v>0</v>
      </c>
      <c r="F20" s="12">
        <f t="shared" si="1"/>
        <v>6.9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6.5</v>
      </c>
      <c r="E21" s="12">
        <v>0</v>
      </c>
      <c r="F21" s="12">
        <f t="shared" si="1"/>
        <v>6.5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10.6</v>
      </c>
      <c r="E22" s="12">
        <v>2</v>
      </c>
      <c r="F22" s="12">
        <f t="shared" si="1"/>
        <v>12.6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124" t="s">
        <v>21</v>
      </c>
      <c r="B23" s="120">
        <v>0</v>
      </c>
      <c r="C23" s="120">
        <v>0</v>
      </c>
      <c r="D23" s="120">
        <v>21.6</v>
      </c>
      <c r="E23" s="120">
        <v>3</v>
      </c>
      <c r="F23" s="120">
        <f t="shared" si="1"/>
        <v>24.6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20.227272727272727</v>
      </c>
      <c r="E24" s="45">
        <f>AVERAGE(E13:E23)</f>
        <v>1.4909090909090907</v>
      </c>
      <c r="F24" s="45">
        <f>AVERAGE(F13:F23)</f>
        <v>21.718181818181819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21" t="s">
        <v>23</v>
      </c>
      <c r="B25" s="120">
        <v>0</v>
      </c>
      <c r="C25" s="120">
        <v>0</v>
      </c>
      <c r="D25" s="120">
        <v>22.8</v>
      </c>
      <c r="E25" s="120">
        <v>2</v>
      </c>
      <c r="F25" s="120">
        <f>B25+C25+D25+E25</f>
        <v>24.8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12.5</v>
      </c>
      <c r="E26" s="12">
        <v>1.8</v>
      </c>
      <c r="F26" s="12">
        <f>B26+C26+D26+E26</f>
        <v>14.3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17.649999999999999</v>
      </c>
      <c r="E27" s="44">
        <f>AVERAGE(E25:E26)</f>
        <v>1.9</v>
      </c>
      <c r="F27" s="45">
        <f>AVERAGE(F25:F26)</f>
        <v>19.55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5.3</v>
      </c>
      <c r="E28" s="12">
        <v>1.5</v>
      </c>
      <c r="F28" s="12">
        <f>B28+C28+D28+E28</f>
        <v>6.8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4.2</v>
      </c>
      <c r="E29" s="12">
        <v>1.2</v>
      </c>
      <c r="F29" s="12">
        <f>B29+C29+D29+E29</f>
        <v>5.4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21" t="s">
        <v>28</v>
      </c>
      <c r="B30" s="120">
        <v>0</v>
      </c>
      <c r="C30" s="120">
        <v>0</v>
      </c>
      <c r="D30" s="120">
        <v>44</v>
      </c>
      <c r="E30" s="120">
        <v>3.5</v>
      </c>
      <c r="F30" s="120">
        <f>B30+C30+D30+E30</f>
        <v>47.5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17.833333333333332</v>
      </c>
      <c r="E31" s="44">
        <f>AVERAGE(E28:E30)</f>
        <v>2.0666666666666669</v>
      </c>
      <c r="F31" s="45">
        <f>AVERAGE(F28:F30)</f>
        <v>19.900000000000002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21" t="s">
        <v>47</v>
      </c>
      <c r="B32" s="120">
        <v>0</v>
      </c>
      <c r="C32" s="120">
        <v>0</v>
      </c>
      <c r="D32" s="120">
        <v>20.6</v>
      </c>
      <c r="E32" s="120">
        <v>6</v>
      </c>
      <c r="F32" s="120">
        <f t="shared" ref="F32:F40" si="2">B32+C32+D32+E32</f>
        <v>26.6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21" t="s">
        <v>30</v>
      </c>
      <c r="B33" s="120">
        <v>0</v>
      </c>
      <c r="C33" s="120">
        <v>0</v>
      </c>
      <c r="D33" s="120">
        <v>22.8</v>
      </c>
      <c r="E33" s="120">
        <v>18.3</v>
      </c>
      <c r="F33" s="120">
        <f t="shared" si="2"/>
        <v>41.1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16.399999999999999</v>
      </c>
      <c r="E34" s="12">
        <v>3</v>
      </c>
      <c r="F34" s="12">
        <f t="shared" si="2"/>
        <v>19.399999999999999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11.1</v>
      </c>
      <c r="E35" s="12">
        <v>3</v>
      </c>
      <c r="F35" s="12">
        <f t="shared" si="2"/>
        <v>14.1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13.2</v>
      </c>
      <c r="E36" s="12">
        <v>2</v>
      </c>
      <c r="F36" s="12">
        <f t="shared" si="2"/>
        <v>15.2</v>
      </c>
    </row>
    <row r="37" spans="1:18" x14ac:dyDescent="0.2">
      <c r="A37" s="121" t="s">
        <v>34</v>
      </c>
      <c r="B37" s="120">
        <v>0</v>
      </c>
      <c r="C37" s="120">
        <v>0</v>
      </c>
      <c r="D37" s="120">
        <v>40</v>
      </c>
      <c r="E37" s="120">
        <v>3.7</v>
      </c>
      <c r="F37" s="120">
        <f t="shared" si="2"/>
        <v>43.7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15.4</v>
      </c>
      <c r="E38" s="12">
        <v>1</v>
      </c>
      <c r="F38" s="12">
        <f t="shared" si="2"/>
        <v>16.399999999999999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8.1999999999999993</v>
      </c>
      <c r="E39" s="12">
        <v>0</v>
      </c>
      <c r="F39" s="12">
        <f t="shared" si="2"/>
        <v>8.1999999999999993</v>
      </c>
    </row>
    <row r="40" spans="1:18" s="6" customFormat="1" x14ac:dyDescent="0.2">
      <c r="A40" s="121" t="s">
        <v>90</v>
      </c>
      <c r="B40" s="120">
        <v>0</v>
      </c>
      <c r="C40" s="120">
        <v>0</v>
      </c>
      <c r="D40" s="120">
        <v>20.5</v>
      </c>
      <c r="E40" s="120">
        <v>1.5</v>
      </c>
      <c r="F40" s="120">
        <f t="shared" si="2"/>
        <v>22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18.688888888888886</v>
      </c>
      <c r="E41" s="45">
        <f>AVERAGE(E32:E40)</f>
        <v>4.2777777777777777</v>
      </c>
      <c r="F41" s="45">
        <f>AVERAGE(F32:F40)</f>
        <v>22.966666666666665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15.703030303030305</v>
      </c>
      <c r="E42" s="48">
        <f>AVERAGE(E4:E11,E13:E23,E25:E26,E28:E30,E32:E40)</f>
        <v>2.6696969696969699</v>
      </c>
      <c r="F42" s="48">
        <f>AVERAGE(F4:F11,F13:F23,F25:F26,F28:F30,F32:F40)</f>
        <v>18.372727272727278</v>
      </c>
    </row>
  </sheetData>
  <protectedRanges>
    <protectedRange sqref="B25:B26 B4:E11 B13:E23 B28:E30 B32:E40" name="Intervalo1_1" securityDescriptor="O:WDG:WDD:(A;;CC;;;WD)"/>
    <protectedRange sqref="C25:C26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I12" sqref="I1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0" t="s">
        <v>117</v>
      </c>
      <c r="B1" s="130"/>
      <c r="C1" s="130"/>
      <c r="D1" s="130"/>
      <c r="E1" s="130"/>
      <c r="F1" s="130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19">
        <v>0.8</v>
      </c>
      <c r="C4" s="12">
        <v>0</v>
      </c>
      <c r="D4" s="12">
        <v>0</v>
      </c>
      <c r="E4" s="12">
        <v>0</v>
      </c>
      <c r="F4" s="12">
        <f t="shared" ref="F4:F11" si="0">B4+C4+D4+E4</f>
        <v>0.8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19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0.5</v>
      </c>
      <c r="C6" s="12">
        <v>0</v>
      </c>
      <c r="D6" s="12">
        <v>0</v>
      </c>
      <c r="E6" s="12">
        <v>0</v>
      </c>
      <c r="F6" s="12">
        <f t="shared" si="0"/>
        <v>0.5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0.8</v>
      </c>
      <c r="C7" s="12">
        <v>0</v>
      </c>
      <c r="D7" s="12">
        <v>0</v>
      </c>
      <c r="E7" s="12">
        <v>0</v>
      </c>
      <c r="F7" s="12">
        <f t="shared" si="0"/>
        <v>0.8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1</v>
      </c>
      <c r="C8" s="12">
        <v>0</v>
      </c>
      <c r="D8" s="12">
        <v>0</v>
      </c>
      <c r="E8" s="12">
        <v>0</v>
      </c>
      <c r="F8" s="12">
        <f t="shared" si="0"/>
        <v>1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0.6</v>
      </c>
      <c r="C9" s="12">
        <v>0</v>
      </c>
      <c r="D9" s="12">
        <v>0</v>
      </c>
      <c r="E9" s="12">
        <v>0</v>
      </c>
      <c r="F9" s="12">
        <f t="shared" si="0"/>
        <v>0.6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0.9</v>
      </c>
      <c r="C10" s="12">
        <v>0</v>
      </c>
      <c r="D10" s="12">
        <v>0</v>
      </c>
      <c r="E10" s="12">
        <v>0</v>
      </c>
      <c r="F10" s="12">
        <f t="shared" si="0"/>
        <v>0.9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9">
        <v>0.6</v>
      </c>
      <c r="C11" s="12">
        <v>0</v>
      </c>
      <c r="D11" s="12">
        <v>0</v>
      </c>
      <c r="E11" s="12">
        <v>0</v>
      </c>
      <c r="F11" s="12">
        <f t="shared" si="0"/>
        <v>0.6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0.75</v>
      </c>
      <c r="C12" s="44">
        <f>AVERAGE(C4:C11)</f>
        <v>0</v>
      </c>
      <c r="D12" s="44">
        <v>0</v>
      </c>
      <c r="E12" s="44">
        <v>0</v>
      </c>
      <c r="F12" s="44">
        <f>AVERAGE(F4:F11)</f>
        <v>0.75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1.9</v>
      </c>
      <c r="C13" s="12">
        <v>0</v>
      </c>
      <c r="D13" s="12">
        <v>0</v>
      </c>
      <c r="E13" s="12">
        <v>0</v>
      </c>
      <c r="F13" s="12">
        <f t="shared" ref="F13:F23" si="1">B13+C13+D13+E13</f>
        <v>1.9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0.5</v>
      </c>
      <c r="C14" s="12">
        <v>0</v>
      </c>
      <c r="D14" s="12">
        <v>0</v>
      </c>
      <c r="E14" s="12">
        <v>0</v>
      </c>
      <c r="F14" s="12">
        <f t="shared" si="1"/>
        <v>0.5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0.3</v>
      </c>
      <c r="C15" s="12">
        <v>0</v>
      </c>
      <c r="D15" s="12">
        <v>0</v>
      </c>
      <c r="E15" s="12">
        <v>0</v>
      </c>
      <c r="F15" s="12">
        <f t="shared" si="1"/>
        <v>0.3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0.6</v>
      </c>
      <c r="C16" s="12">
        <v>0</v>
      </c>
      <c r="D16" s="12">
        <v>0</v>
      </c>
      <c r="E16" s="12">
        <v>0</v>
      </c>
      <c r="F16" s="12">
        <f t="shared" si="1"/>
        <v>0.6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9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0.6</v>
      </c>
      <c r="C18" s="12">
        <v>0</v>
      </c>
      <c r="D18" s="12">
        <v>0</v>
      </c>
      <c r="E18" s="12">
        <v>0</v>
      </c>
      <c r="F18" s="12">
        <f t="shared" si="1"/>
        <v>0.6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0.1</v>
      </c>
      <c r="C19" s="12">
        <v>0</v>
      </c>
      <c r="D19" s="12">
        <v>0</v>
      </c>
      <c r="E19" s="12">
        <v>0</v>
      </c>
      <c r="F19" s="12">
        <f t="shared" si="1"/>
        <v>0.1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9">
        <v>0.6</v>
      </c>
      <c r="C20" s="12">
        <v>0</v>
      </c>
      <c r="D20" s="12">
        <v>0</v>
      </c>
      <c r="E20" s="12">
        <v>0</v>
      </c>
      <c r="F20" s="12">
        <f t="shared" si="1"/>
        <v>0.6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1</v>
      </c>
      <c r="C21" s="12">
        <v>0</v>
      </c>
      <c r="D21" s="12">
        <v>0</v>
      </c>
      <c r="E21" s="12">
        <v>0</v>
      </c>
      <c r="F21" s="12">
        <f t="shared" si="1"/>
        <v>1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0.2</v>
      </c>
      <c r="C22" s="12">
        <v>0</v>
      </c>
      <c r="D22" s="12">
        <v>0</v>
      </c>
      <c r="E22" s="12">
        <v>0</v>
      </c>
      <c r="F22" s="12">
        <f t="shared" si="1"/>
        <v>0.2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19">
        <v>0.6</v>
      </c>
      <c r="C23" s="119">
        <v>0.2</v>
      </c>
      <c r="D23" s="12">
        <v>0</v>
      </c>
      <c r="E23" s="12">
        <v>0</v>
      </c>
      <c r="F23" s="12">
        <f t="shared" si="1"/>
        <v>0.8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0.59999999999999987</v>
      </c>
      <c r="C24" s="45">
        <f>AVERAGE(C13:C23)</f>
        <v>1.8181818181818184E-2</v>
      </c>
      <c r="D24" s="45">
        <v>0</v>
      </c>
      <c r="E24" s="45">
        <v>0</v>
      </c>
      <c r="F24" s="45">
        <f>AVERAGE(F13:F23)</f>
        <v>0.61818181818181805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19">
        <v>0.6</v>
      </c>
      <c r="C26" s="12">
        <v>0</v>
      </c>
      <c r="D26" s="12">
        <v>0</v>
      </c>
      <c r="E26" s="12">
        <v>0</v>
      </c>
      <c r="F26" s="12">
        <f>B26+C26+D26+E26</f>
        <v>0.6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0.4</v>
      </c>
      <c r="C27" s="44">
        <f>AVERAGE(C25:C26)</f>
        <v>0</v>
      </c>
      <c r="D27" s="44">
        <v>0</v>
      </c>
      <c r="E27" s="44">
        <v>0</v>
      </c>
      <c r="F27" s="45">
        <f>AVERAGE(F25:F26)</f>
        <v>0.4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1</v>
      </c>
      <c r="C28" s="12">
        <v>0</v>
      </c>
      <c r="D28" s="12">
        <v>0</v>
      </c>
      <c r="E28" s="12">
        <v>0</v>
      </c>
      <c r="F28" s="12">
        <f>B28+C28+D28+E28</f>
        <v>1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3.3</v>
      </c>
      <c r="C29" s="12">
        <v>0</v>
      </c>
      <c r="D29" s="12">
        <v>0</v>
      </c>
      <c r="E29" s="12">
        <v>0</v>
      </c>
      <c r="F29" s="12">
        <f>B29+C29+D29+E29</f>
        <v>3.3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1.5</v>
      </c>
      <c r="C30" s="12">
        <v>0</v>
      </c>
      <c r="D30" s="12">
        <v>0</v>
      </c>
      <c r="E30" s="12">
        <v>0</v>
      </c>
      <c r="F30" s="12">
        <f>B30+C30+D30+E30</f>
        <v>1.5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1.9333333333333333</v>
      </c>
      <c r="C31" s="44">
        <f>AVERAGE(C28:C30)</f>
        <v>0</v>
      </c>
      <c r="D31" s="44">
        <v>0</v>
      </c>
      <c r="E31" s="44">
        <v>0</v>
      </c>
      <c r="F31" s="45">
        <f>AVERAGE(F28:F30)</f>
        <v>1.9333333333333333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19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19">
        <v>0.4</v>
      </c>
      <c r="C33" s="12">
        <v>0</v>
      </c>
      <c r="D33" s="12">
        <v>0</v>
      </c>
      <c r="E33" s="12">
        <v>0</v>
      </c>
      <c r="F33" s="12">
        <f t="shared" si="2"/>
        <v>0.4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1</v>
      </c>
      <c r="C34" s="12">
        <v>0</v>
      </c>
      <c r="D34" s="12">
        <v>0</v>
      </c>
      <c r="E34" s="12">
        <v>0</v>
      </c>
      <c r="F34" s="12">
        <f t="shared" si="2"/>
        <v>1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0.8</v>
      </c>
      <c r="C35" s="12">
        <v>0</v>
      </c>
      <c r="D35" s="12">
        <v>0</v>
      </c>
      <c r="E35" s="12">
        <v>0</v>
      </c>
      <c r="F35" s="12">
        <f t="shared" si="2"/>
        <v>0.8</v>
      </c>
    </row>
    <row r="36" spans="1:19" x14ac:dyDescent="0.2">
      <c r="A36" s="16" t="s">
        <v>33</v>
      </c>
      <c r="B36" s="12">
        <v>1.5</v>
      </c>
      <c r="C36" s="12">
        <v>0</v>
      </c>
      <c r="D36" s="12">
        <v>0</v>
      </c>
      <c r="E36" s="12">
        <v>0</v>
      </c>
      <c r="F36" s="12">
        <f t="shared" si="2"/>
        <v>1.5</v>
      </c>
    </row>
    <row r="37" spans="1:19" x14ac:dyDescent="0.2">
      <c r="A37" s="16" t="s">
        <v>34</v>
      </c>
      <c r="B37" s="12">
        <v>0.4</v>
      </c>
      <c r="C37" s="12">
        <v>0</v>
      </c>
      <c r="D37" s="12">
        <v>0</v>
      </c>
      <c r="E37" s="12">
        <v>0</v>
      </c>
      <c r="F37" s="12">
        <f t="shared" si="2"/>
        <v>0.4</v>
      </c>
    </row>
    <row r="38" spans="1:19" x14ac:dyDescent="0.2">
      <c r="A38" s="16" t="s">
        <v>35</v>
      </c>
      <c r="B38" s="12">
        <v>4.5</v>
      </c>
      <c r="C38" s="12">
        <v>0</v>
      </c>
      <c r="D38" s="12">
        <v>0</v>
      </c>
      <c r="E38" s="12">
        <v>0</v>
      </c>
      <c r="F38" s="12">
        <f t="shared" si="2"/>
        <v>4.5</v>
      </c>
    </row>
    <row r="39" spans="1:19" s="6" customFormat="1" x14ac:dyDescent="0.2">
      <c r="A39" s="16" t="s">
        <v>46</v>
      </c>
      <c r="B39" s="12">
        <v>0.2</v>
      </c>
      <c r="C39" s="12">
        <v>0</v>
      </c>
      <c r="D39" s="12">
        <v>0</v>
      </c>
      <c r="E39" s="12">
        <v>0</v>
      </c>
      <c r="F39" s="12">
        <f t="shared" si="2"/>
        <v>0.2</v>
      </c>
    </row>
    <row r="40" spans="1:19" s="6" customFormat="1" x14ac:dyDescent="0.2">
      <c r="A40" s="16" t="s">
        <v>90</v>
      </c>
      <c r="B40" s="119">
        <v>0.3</v>
      </c>
      <c r="C40" s="12">
        <v>0</v>
      </c>
      <c r="D40" s="12">
        <v>0</v>
      </c>
      <c r="E40" s="12">
        <v>0</v>
      </c>
      <c r="F40" s="12">
        <f t="shared" si="2"/>
        <v>0.3</v>
      </c>
    </row>
    <row r="41" spans="1:19" x14ac:dyDescent="0.2">
      <c r="A41" s="43" t="s">
        <v>37</v>
      </c>
      <c r="B41" s="45">
        <f>AVERAGE(B32:B40)</f>
        <v>1.0333333333333334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1.0333333333333334</v>
      </c>
    </row>
    <row r="42" spans="1:19" x14ac:dyDescent="0.2">
      <c r="A42" s="47" t="s">
        <v>38</v>
      </c>
      <c r="B42" s="48">
        <f>AVERAGE(B4:B11,B13:B23,B25:B26,B28:B30,B32:B40)</f>
        <v>0.86363636363636342</v>
      </c>
      <c r="C42" s="48">
        <f>AVERAGE(C4:C11,C13:C23,C25:C26,C28:C30,C32:C40)</f>
        <v>6.0606060606060606E-3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0.86969696969696952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4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0" t="s">
        <v>118</v>
      </c>
      <c r="B1" s="130"/>
      <c r="C1" s="130"/>
      <c r="D1" s="130"/>
      <c r="E1" s="130"/>
      <c r="F1" s="130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3" zoomScaleNormal="100" workbookViewId="0">
      <selection activeCell="E11" sqref="E1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119</v>
      </c>
      <c r="B1" s="130"/>
      <c r="C1" s="130"/>
      <c r="D1" s="130"/>
      <c r="E1" s="130"/>
      <c r="F1" s="130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8</v>
      </c>
      <c r="E4" s="112">
        <v>59</v>
      </c>
      <c r="F4" s="12">
        <f t="shared" ref="F4:F11" si="0">B4+C4+D4+E4</f>
        <v>67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18">
        <v>1.8</v>
      </c>
      <c r="E5" s="118">
        <v>59</v>
      </c>
      <c r="F5" s="12">
        <f t="shared" si="0"/>
        <v>60.8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5.6</v>
      </c>
      <c r="E6" s="12">
        <v>34.4</v>
      </c>
      <c r="F6" s="12">
        <f t="shared" si="0"/>
        <v>40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1</v>
      </c>
      <c r="E7" s="12">
        <v>50.2</v>
      </c>
      <c r="F7" s="12">
        <f t="shared" si="0"/>
        <v>51.2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4.0999999999999996</v>
      </c>
      <c r="E8" s="112">
        <v>101</v>
      </c>
      <c r="F8" s="12">
        <f t="shared" si="0"/>
        <v>105.1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0.1</v>
      </c>
      <c r="E9" s="12">
        <v>23.4</v>
      </c>
      <c r="F9" s="12">
        <f t="shared" si="0"/>
        <v>23.5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1.3</v>
      </c>
      <c r="E10" s="12">
        <v>39.299999999999997</v>
      </c>
      <c r="F10" s="12">
        <f t="shared" si="0"/>
        <v>40.599999999999994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2</v>
      </c>
      <c r="E11" s="112">
        <v>77.8</v>
      </c>
      <c r="F11" s="12">
        <f t="shared" si="0"/>
        <v>79.8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2.9875000000000003</v>
      </c>
      <c r="E12" s="44">
        <f>AVERAGE(E4:E11)</f>
        <v>55.512500000000003</v>
      </c>
      <c r="F12" s="44">
        <f>AVERAGE(F4:F11)</f>
        <v>58.500000000000007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1.8</v>
      </c>
      <c r="E13" s="112">
        <v>64.8</v>
      </c>
      <c r="F13" s="12">
        <f t="shared" ref="F13:F23" si="1">B13+C13+D13+E13</f>
        <v>66.599999999999994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3.9</v>
      </c>
      <c r="E14" s="118">
        <v>34.9</v>
      </c>
      <c r="F14" s="12">
        <f t="shared" si="1"/>
        <v>38.799999999999997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11.5</v>
      </c>
      <c r="E15" s="112">
        <v>24.2</v>
      </c>
      <c r="F15" s="12">
        <f t="shared" si="1"/>
        <v>35.700000000000003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6.3</v>
      </c>
      <c r="E16" s="112">
        <v>18.399999999999999</v>
      </c>
      <c r="F16" s="12">
        <f t="shared" si="1"/>
        <v>24.7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17.8</v>
      </c>
      <c r="E17" s="112">
        <v>21</v>
      </c>
      <c r="F17" s="12">
        <f t="shared" si="1"/>
        <v>38.799999999999997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18">
        <v>1.4</v>
      </c>
      <c r="E18" s="118">
        <v>89.2</v>
      </c>
      <c r="F18" s="12">
        <f t="shared" si="1"/>
        <v>90.600000000000009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8.1</v>
      </c>
      <c r="E19" s="112">
        <v>3.4</v>
      </c>
      <c r="F19" s="12">
        <f t="shared" si="1"/>
        <v>11.5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18">
        <v>0.2</v>
      </c>
      <c r="E20" s="118">
        <v>66.5</v>
      </c>
      <c r="F20" s="12">
        <f t="shared" si="1"/>
        <v>66.7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1.5</v>
      </c>
      <c r="E21" s="112">
        <v>44.3</v>
      </c>
      <c r="F21" s="12">
        <f t="shared" si="1"/>
        <v>45.8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19">
        <v>8.5</v>
      </c>
      <c r="E22" s="112">
        <v>30.5</v>
      </c>
      <c r="F22" s="12">
        <f t="shared" si="1"/>
        <v>39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12">
        <v>72</v>
      </c>
      <c r="F23" s="12">
        <f t="shared" si="1"/>
        <v>72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5.5454545454545459</v>
      </c>
      <c r="E24" s="45">
        <f>AVERAGE(E13:E23)</f>
        <v>42.654545454545456</v>
      </c>
      <c r="F24" s="45">
        <f>AVERAGE(F13:F23)</f>
        <v>48.2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6.5</v>
      </c>
      <c r="E25" s="112">
        <v>91.3</v>
      </c>
      <c r="F25" s="12">
        <f>B25+C25+D25+E25</f>
        <v>97.8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1.6</v>
      </c>
      <c r="E26" s="112">
        <v>76</v>
      </c>
      <c r="F26" s="12">
        <f>B26+C26+D26+E26</f>
        <v>77.599999999999994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4.05</v>
      </c>
      <c r="E27" s="44">
        <f>AVERAGE(E25:E26)</f>
        <v>83.65</v>
      </c>
      <c r="F27" s="45">
        <f>AVERAGE(F25:F26)</f>
        <v>87.699999999999989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1.5</v>
      </c>
      <c r="E28" s="12">
        <v>80</v>
      </c>
      <c r="F28" s="12">
        <f>B28+C28+D28+E28</f>
        <v>81.5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1.8</v>
      </c>
      <c r="E29" s="112">
        <v>84.3</v>
      </c>
      <c r="F29" s="12">
        <f>B29+C29+D29+E29</f>
        <v>86.1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18.8</v>
      </c>
      <c r="E30" s="12">
        <v>68</v>
      </c>
      <c r="F30" s="12">
        <f>B30+C30+D30+E30</f>
        <v>86.8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7.3666666666666671</v>
      </c>
      <c r="E31" s="44">
        <f>AVERAGE(E28:E30)</f>
        <v>77.433333333333337</v>
      </c>
      <c r="F31" s="45">
        <f>AVERAGE(F28:F30)</f>
        <v>84.8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8</v>
      </c>
      <c r="E32" s="112">
        <v>63.6</v>
      </c>
      <c r="F32" s="12">
        <f t="shared" ref="F32:F40" si="2">B32+C32+D32+E32</f>
        <v>71.599999999999994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5</v>
      </c>
      <c r="E33" s="118">
        <v>42.8</v>
      </c>
      <c r="F33" s="12">
        <f t="shared" si="2"/>
        <v>47.8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2.1</v>
      </c>
      <c r="E34" s="112">
        <v>45.8</v>
      </c>
      <c r="F34" s="12">
        <f t="shared" si="2"/>
        <v>47.9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18">
        <v>4.3</v>
      </c>
      <c r="E35" s="112">
        <v>69.900000000000006</v>
      </c>
      <c r="F35" s="12">
        <f t="shared" si="2"/>
        <v>74.2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4.3</v>
      </c>
      <c r="E36" s="112">
        <v>77.7</v>
      </c>
      <c r="F36" s="12">
        <f t="shared" si="2"/>
        <v>82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4.5999999999999996</v>
      </c>
      <c r="E37" s="112">
        <v>76</v>
      </c>
      <c r="F37" s="12">
        <f t="shared" si="2"/>
        <v>80.599999999999994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5</v>
      </c>
      <c r="E38" s="112">
        <v>85</v>
      </c>
      <c r="F38" s="12">
        <f t="shared" si="2"/>
        <v>90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0.4</v>
      </c>
      <c r="E39" s="112">
        <v>36.200000000000003</v>
      </c>
      <c r="F39" s="12">
        <f t="shared" si="2"/>
        <v>36.6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5.2</v>
      </c>
      <c r="E40" s="112">
        <v>61.3</v>
      </c>
      <c r="F40" s="12">
        <f t="shared" si="2"/>
        <v>66.5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4.322222222222222</v>
      </c>
      <c r="E41" s="45">
        <f>AVERAGE(E32:E40)</f>
        <v>62.033333333333331</v>
      </c>
      <c r="F41" s="45">
        <f>AVERAGE(F32:F40)</f>
        <v>66.355555555555554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4.666666666666667</v>
      </c>
      <c r="E42" s="48">
        <f>AVERAGE(E4:E11,E13:E23,E25:E26,E28:E30,E32:E40)</f>
        <v>56.703030303030296</v>
      </c>
      <c r="F42" s="48">
        <f>AVERAGE(F4:F11,F13:F23,F25:F26,F28:F30,F32:F40)</f>
        <v>61.36969696969696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74" workbookViewId="0">
      <selection activeCell="H33" sqref="H3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0" t="s">
        <v>120</v>
      </c>
      <c r="B1" s="130"/>
      <c r="C1" s="130"/>
      <c r="D1" s="130"/>
      <c r="E1" s="130"/>
      <c r="F1" s="130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2.5</v>
      </c>
      <c r="C4" s="12">
        <v>4.5</v>
      </c>
      <c r="D4" s="12">
        <v>2</v>
      </c>
      <c r="E4" s="12">
        <v>0.6</v>
      </c>
      <c r="F4" s="12">
        <f t="shared" ref="F4:F11" si="0">B4+C4+D4+E4</f>
        <v>9.6</v>
      </c>
    </row>
    <row r="5" spans="1:15" x14ac:dyDescent="0.2">
      <c r="A5" s="16" t="s">
        <v>4</v>
      </c>
      <c r="B5" s="118">
        <v>4.8</v>
      </c>
      <c r="C5" s="12">
        <v>22.3</v>
      </c>
      <c r="D5" s="119">
        <v>6.5</v>
      </c>
      <c r="E5" s="12">
        <v>1.8</v>
      </c>
      <c r="F5" s="12">
        <f t="shared" si="0"/>
        <v>35.4</v>
      </c>
    </row>
    <row r="6" spans="1:15" x14ac:dyDescent="0.2">
      <c r="A6" s="16" t="s">
        <v>5</v>
      </c>
      <c r="B6" s="12">
        <v>3.3</v>
      </c>
      <c r="C6" s="12">
        <v>16.7</v>
      </c>
      <c r="D6" s="119">
        <v>11.4</v>
      </c>
      <c r="E6" s="12">
        <v>0.6</v>
      </c>
      <c r="F6" s="12">
        <f t="shared" si="0"/>
        <v>32</v>
      </c>
    </row>
    <row r="7" spans="1:15" x14ac:dyDescent="0.2">
      <c r="A7" s="16" t="s">
        <v>6</v>
      </c>
      <c r="B7" s="12">
        <v>3.2</v>
      </c>
      <c r="C7" s="12">
        <v>11.8</v>
      </c>
      <c r="D7" s="119">
        <v>19.600000000000001</v>
      </c>
      <c r="E7" s="12">
        <v>0.6</v>
      </c>
      <c r="F7" s="12">
        <f t="shared" si="0"/>
        <v>35.200000000000003</v>
      </c>
    </row>
    <row r="8" spans="1:15" x14ac:dyDescent="0.2">
      <c r="A8" s="16" t="s">
        <v>7</v>
      </c>
      <c r="B8" s="12">
        <v>2</v>
      </c>
      <c r="C8" s="12">
        <v>10.7</v>
      </c>
      <c r="D8" s="12">
        <v>3</v>
      </c>
      <c r="E8" s="12">
        <v>0.8</v>
      </c>
      <c r="F8" s="12">
        <f t="shared" si="0"/>
        <v>16.5</v>
      </c>
    </row>
    <row r="9" spans="1:15" x14ac:dyDescent="0.2">
      <c r="A9" s="16" t="s">
        <v>8</v>
      </c>
      <c r="B9" s="12">
        <v>2.9</v>
      </c>
      <c r="C9" s="12">
        <v>1.8</v>
      </c>
      <c r="D9" s="12">
        <v>5.7</v>
      </c>
      <c r="E9" s="12">
        <v>0.5</v>
      </c>
      <c r="F9" s="12">
        <f t="shared" si="0"/>
        <v>10.9</v>
      </c>
    </row>
    <row r="10" spans="1:15" x14ac:dyDescent="0.2">
      <c r="A10" s="16" t="s">
        <v>9</v>
      </c>
      <c r="B10" s="12">
        <v>3.5</v>
      </c>
      <c r="C10" s="12">
        <v>21</v>
      </c>
      <c r="D10" s="12">
        <v>7</v>
      </c>
      <c r="E10" s="12">
        <v>1</v>
      </c>
      <c r="F10" s="12">
        <f t="shared" si="0"/>
        <v>32.5</v>
      </c>
    </row>
    <row r="11" spans="1:15" x14ac:dyDescent="0.2">
      <c r="A11" s="22" t="s">
        <v>49</v>
      </c>
      <c r="B11" s="12">
        <v>2.4</v>
      </c>
      <c r="C11" s="12">
        <v>5.8</v>
      </c>
      <c r="D11" s="12">
        <v>3.8</v>
      </c>
      <c r="E11" s="12">
        <v>0.2</v>
      </c>
      <c r="F11" s="12">
        <f t="shared" si="0"/>
        <v>12.2</v>
      </c>
    </row>
    <row r="12" spans="1:15" x14ac:dyDescent="0.2">
      <c r="A12" s="43" t="s">
        <v>10</v>
      </c>
      <c r="B12" s="44">
        <f>AVERAGE(B4:B11)</f>
        <v>3.0749999999999997</v>
      </c>
      <c r="C12" s="44">
        <f>AVERAGE(C4:C11)</f>
        <v>11.824999999999999</v>
      </c>
      <c r="D12" s="44">
        <f>AVERAGE(D4:D11)</f>
        <v>7.375</v>
      </c>
      <c r="E12" s="44">
        <f>AVERAGE(E4:E11)</f>
        <v>0.76250000000000007</v>
      </c>
      <c r="F12" s="44">
        <f>AVERAGE(F4:F11)</f>
        <v>23.037499999999998</v>
      </c>
    </row>
    <row r="13" spans="1:15" x14ac:dyDescent="0.2">
      <c r="A13" s="16" t="s">
        <v>11</v>
      </c>
      <c r="B13" s="12">
        <v>5.5</v>
      </c>
      <c r="C13" s="12">
        <v>7.8</v>
      </c>
      <c r="D13" s="12">
        <v>3</v>
      </c>
      <c r="E13" s="12">
        <v>1</v>
      </c>
      <c r="F13" s="12">
        <f t="shared" ref="F13:F23" si="1">B13+C13+D13+E13</f>
        <v>17.3</v>
      </c>
    </row>
    <row r="14" spans="1:15" x14ac:dyDescent="0.2">
      <c r="A14" s="16" t="s">
        <v>12</v>
      </c>
      <c r="B14" s="12">
        <v>0.6</v>
      </c>
      <c r="C14" s="12">
        <v>5.4</v>
      </c>
      <c r="D14" s="12">
        <v>11.7</v>
      </c>
      <c r="E14" s="12">
        <v>0.9</v>
      </c>
      <c r="F14" s="12">
        <f t="shared" si="1"/>
        <v>18.599999999999998</v>
      </c>
    </row>
    <row r="15" spans="1:15" x14ac:dyDescent="0.2">
      <c r="A15" s="16" t="s">
        <v>13</v>
      </c>
      <c r="B15" s="12">
        <v>3.2</v>
      </c>
      <c r="C15" s="119">
        <v>0.2</v>
      </c>
      <c r="D15" s="12">
        <v>7.8</v>
      </c>
      <c r="E15" s="12">
        <v>1.4</v>
      </c>
      <c r="F15" s="12">
        <f t="shared" si="1"/>
        <v>12.6</v>
      </c>
    </row>
    <row r="16" spans="1:15" x14ac:dyDescent="0.2">
      <c r="A16" s="16" t="s">
        <v>14</v>
      </c>
      <c r="B16" s="12">
        <v>2</v>
      </c>
      <c r="C16" s="12">
        <v>1</v>
      </c>
      <c r="D16" s="12">
        <v>1.2</v>
      </c>
      <c r="E16" s="12">
        <v>1.4</v>
      </c>
      <c r="F16" s="12">
        <f t="shared" si="1"/>
        <v>5.6</v>
      </c>
    </row>
    <row r="17" spans="1:7" x14ac:dyDescent="0.2">
      <c r="A17" s="16" t="s">
        <v>15</v>
      </c>
      <c r="B17" s="12">
        <v>2</v>
      </c>
      <c r="C17" s="119">
        <v>5.6</v>
      </c>
      <c r="D17" s="12">
        <v>2</v>
      </c>
      <c r="E17" s="12">
        <v>0.8</v>
      </c>
      <c r="F17" s="12">
        <f t="shared" si="1"/>
        <v>10.4</v>
      </c>
    </row>
    <row r="18" spans="1:7" x14ac:dyDescent="0.2">
      <c r="A18" s="16" t="s">
        <v>16</v>
      </c>
      <c r="B18" s="118">
        <v>4.5999999999999996</v>
      </c>
      <c r="C18" s="12">
        <v>9.4</v>
      </c>
      <c r="D18" s="12">
        <v>8.1</v>
      </c>
      <c r="E18" s="12">
        <v>0.6</v>
      </c>
      <c r="F18" s="12">
        <f t="shared" si="1"/>
        <v>22.700000000000003</v>
      </c>
    </row>
    <row r="19" spans="1:7" x14ac:dyDescent="0.2">
      <c r="A19" s="16" t="s">
        <v>17</v>
      </c>
      <c r="B19" s="12">
        <v>16.600000000000001</v>
      </c>
      <c r="C19" s="12">
        <v>3.8</v>
      </c>
      <c r="D19" s="12">
        <v>8.5</v>
      </c>
      <c r="E19" s="12">
        <v>1.5</v>
      </c>
      <c r="F19" s="12">
        <f t="shared" si="1"/>
        <v>30.400000000000002</v>
      </c>
    </row>
    <row r="20" spans="1:7" x14ac:dyDescent="0.2">
      <c r="A20" s="16" t="s">
        <v>18</v>
      </c>
      <c r="B20" s="118">
        <v>6</v>
      </c>
      <c r="C20" s="12">
        <v>8.1</v>
      </c>
      <c r="D20" s="12">
        <v>8.6999999999999993</v>
      </c>
      <c r="E20" s="12">
        <v>0.4</v>
      </c>
      <c r="F20" s="12">
        <f t="shared" si="1"/>
        <v>23.199999999999996</v>
      </c>
    </row>
    <row r="21" spans="1:7" x14ac:dyDescent="0.2">
      <c r="A21" s="16" t="s">
        <v>19</v>
      </c>
      <c r="B21" s="12">
        <v>2.8</v>
      </c>
      <c r="C21" s="12">
        <v>0.4</v>
      </c>
      <c r="D21" s="12">
        <v>4.5</v>
      </c>
      <c r="E21" s="12">
        <v>2.2000000000000002</v>
      </c>
      <c r="F21" s="12">
        <f t="shared" si="1"/>
        <v>9.8999999999999986</v>
      </c>
    </row>
    <row r="22" spans="1:7" x14ac:dyDescent="0.2">
      <c r="A22" s="20" t="s">
        <v>20</v>
      </c>
      <c r="B22" s="12">
        <v>3.1</v>
      </c>
      <c r="C22" s="12">
        <v>0.6</v>
      </c>
      <c r="D22" s="12">
        <v>11.6</v>
      </c>
      <c r="E22" s="12">
        <v>1.8</v>
      </c>
      <c r="F22" s="12">
        <f t="shared" si="1"/>
        <v>17.100000000000001</v>
      </c>
    </row>
    <row r="23" spans="1:7" x14ac:dyDescent="0.2">
      <c r="A23" s="20" t="s">
        <v>21</v>
      </c>
      <c r="B23" s="12">
        <v>3</v>
      </c>
      <c r="C23" s="12">
        <v>3.6</v>
      </c>
      <c r="D23" s="12">
        <v>7</v>
      </c>
      <c r="E23" s="12">
        <v>1.6</v>
      </c>
      <c r="F23" s="12">
        <f t="shared" si="1"/>
        <v>15.2</v>
      </c>
    </row>
    <row r="24" spans="1:7" x14ac:dyDescent="0.2">
      <c r="A24" s="43" t="s">
        <v>22</v>
      </c>
      <c r="B24" s="45">
        <f>AVERAGE(B13:B23)</f>
        <v>4.4909090909090912</v>
      </c>
      <c r="C24" s="45">
        <f>AVERAGE(C13:C23)</f>
        <v>4.1727272727272728</v>
      </c>
      <c r="D24" s="45">
        <f>AVERAGE(D13:D23)</f>
        <v>6.7363636363636354</v>
      </c>
      <c r="E24" s="45">
        <f>AVERAGE(E13:E23)</f>
        <v>1.2363636363636363</v>
      </c>
      <c r="F24" s="45">
        <f>AVERAGE(F13:F23)</f>
        <v>16.636363636363637</v>
      </c>
      <c r="G24" t="s">
        <v>50</v>
      </c>
    </row>
    <row r="25" spans="1:7" x14ac:dyDescent="0.2">
      <c r="A25" s="16" t="s">
        <v>23</v>
      </c>
      <c r="B25" s="12">
        <v>2.2000000000000002</v>
      </c>
      <c r="C25" s="12">
        <v>2.8</v>
      </c>
      <c r="D25" s="12">
        <v>2</v>
      </c>
      <c r="E25" s="12">
        <v>0.7</v>
      </c>
      <c r="F25" s="12">
        <f>B25+C25+D25+E25</f>
        <v>7.7</v>
      </c>
    </row>
    <row r="26" spans="1:7" x14ac:dyDescent="0.2">
      <c r="A26" s="16" t="s">
        <v>24</v>
      </c>
      <c r="B26" s="12">
        <v>2.5</v>
      </c>
      <c r="C26" s="12">
        <v>3.3</v>
      </c>
      <c r="D26" s="12">
        <v>3.5</v>
      </c>
      <c r="E26" s="12">
        <v>0.6</v>
      </c>
      <c r="F26" s="12">
        <f>B26+C26+D26+E26</f>
        <v>9.9</v>
      </c>
    </row>
    <row r="27" spans="1:7" x14ac:dyDescent="0.2">
      <c r="A27" s="43" t="s">
        <v>25</v>
      </c>
      <c r="B27" s="44">
        <f>AVERAGE(B25:B26)</f>
        <v>2.35</v>
      </c>
      <c r="C27" s="44">
        <f>AVERAGE(C25:C26)</f>
        <v>3.05</v>
      </c>
      <c r="D27" s="44">
        <f>AVERAGE(D25:D26)</f>
        <v>2.75</v>
      </c>
      <c r="E27" s="44">
        <f>AVERAGE(E25:E26)</f>
        <v>0.64999999999999991</v>
      </c>
      <c r="F27" s="45">
        <f>AVERAGE(F25:F26)</f>
        <v>8.8000000000000007</v>
      </c>
    </row>
    <row r="28" spans="1:7" x14ac:dyDescent="0.2">
      <c r="A28" s="16" t="s">
        <v>26</v>
      </c>
      <c r="B28" s="12">
        <v>3</v>
      </c>
      <c r="C28" s="12">
        <v>2.8</v>
      </c>
      <c r="D28" s="12">
        <v>1.4</v>
      </c>
      <c r="E28" s="12">
        <v>0</v>
      </c>
      <c r="F28" s="12">
        <f>B28+C28+D28+E28</f>
        <v>7.1999999999999993</v>
      </c>
    </row>
    <row r="29" spans="1:7" x14ac:dyDescent="0.2">
      <c r="A29" s="16" t="s">
        <v>27</v>
      </c>
      <c r="B29" s="12">
        <v>3</v>
      </c>
      <c r="C29" s="12">
        <v>4</v>
      </c>
      <c r="D29" s="12">
        <v>1.4</v>
      </c>
      <c r="E29" s="12">
        <v>0.8</v>
      </c>
      <c r="F29" s="12">
        <f>B29+C29+D29+E29</f>
        <v>9.2000000000000011</v>
      </c>
    </row>
    <row r="30" spans="1:7" x14ac:dyDescent="0.2">
      <c r="A30" s="16" t="s">
        <v>28</v>
      </c>
      <c r="B30" s="12">
        <v>0.5</v>
      </c>
      <c r="C30" s="12">
        <v>0.8</v>
      </c>
      <c r="D30" s="12">
        <v>0.3</v>
      </c>
      <c r="E30" s="12">
        <v>0.6</v>
      </c>
      <c r="F30" s="12">
        <f>B30+C30+D30+E30</f>
        <v>2.2000000000000002</v>
      </c>
    </row>
    <row r="31" spans="1:7" x14ac:dyDescent="0.2">
      <c r="A31" s="43" t="s">
        <v>29</v>
      </c>
      <c r="B31" s="44">
        <f>AVERAGE(B28:B30)</f>
        <v>2.1666666666666665</v>
      </c>
      <c r="C31" s="44">
        <f>AVERAGE(C28:C30)</f>
        <v>2.5333333333333332</v>
      </c>
      <c r="D31" s="44">
        <f>AVERAGE(D28:D30)</f>
        <v>1.0333333333333332</v>
      </c>
      <c r="E31" s="44">
        <f>AVERAGE(E28:E30)</f>
        <v>0.46666666666666662</v>
      </c>
      <c r="F31" s="45">
        <f>AVERAGE(F28:F30)</f>
        <v>6.1999999999999993</v>
      </c>
    </row>
    <row r="32" spans="1:7" x14ac:dyDescent="0.2">
      <c r="A32" s="16" t="s">
        <v>47</v>
      </c>
      <c r="B32" s="118">
        <v>2.6</v>
      </c>
      <c r="C32" s="12">
        <v>18</v>
      </c>
      <c r="D32" s="12">
        <v>0.4</v>
      </c>
      <c r="E32" s="12">
        <v>0.6</v>
      </c>
      <c r="F32" s="12">
        <f t="shared" ref="F32:F40" si="2">B32+C32+D32+E32</f>
        <v>21.6</v>
      </c>
    </row>
    <row r="33" spans="1:6" x14ac:dyDescent="0.2">
      <c r="A33" s="16" t="s">
        <v>30</v>
      </c>
      <c r="B33" s="118">
        <v>3.8</v>
      </c>
      <c r="C33" s="12">
        <v>4</v>
      </c>
      <c r="D33" s="12">
        <v>1.4</v>
      </c>
      <c r="E33" s="12">
        <v>0.4</v>
      </c>
      <c r="F33" s="12">
        <f t="shared" si="2"/>
        <v>9.6</v>
      </c>
    </row>
    <row r="34" spans="1:6" x14ac:dyDescent="0.2">
      <c r="A34" s="16" t="s">
        <v>31</v>
      </c>
      <c r="B34" s="12">
        <v>6.8</v>
      </c>
      <c r="C34" s="12">
        <v>27.8</v>
      </c>
      <c r="D34" s="12">
        <v>0.6</v>
      </c>
      <c r="E34" s="12">
        <v>0.6</v>
      </c>
      <c r="F34" s="12">
        <f t="shared" si="2"/>
        <v>35.800000000000004</v>
      </c>
    </row>
    <row r="35" spans="1:6" x14ac:dyDescent="0.2">
      <c r="A35" s="16" t="s">
        <v>32</v>
      </c>
      <c r="B35" s="12">
        <v>3.7</v>
      </c>
      <c r="C35" s="12">
        <v>5.0999999999999996</v>
      </c>
      <c r="D35" s="12">
        <v>4.0999999999999996</v>
      </c>
      <c r="E35" s="12">
        <v>0.4</v>
      </c>
      <c r="F35" s="12">
        <f t="shared" si="2"/>
        <v>13.3</v>
      </c>
    </row>
    <row r="36" spans="1:6" x14ac:dyDescent="0.2">
      <c r="A36" s="16" t="s">
        <v>33</v>
      </c>
      <c r="B36" s="12">
        <v>2.2999999999999998</v>
      </c>
      <c r="C36" s="12">
        <v>3.9</v>
      </c>
      <c r="D36" s="12">
        <v>1.2</v>
      </c>
      <c r="E36" s="12">
        <v>0.6</v>
      </c>
      <c r="F36" s="12">
        <f t="shared" si="2"/>
        <v>7.9999999999999991</v>
      </c>
    </row>
    <row r="37" spans="1:6" x14ac:dyDescent="0.2">
      <c r="A37" s="16" t="s">
        <v>34</v>
      </c>
      <c r="B37" s="12">
        <v>3.9</v>
      </c>
      <c r="C37" s="12">
        <v>19</v>
      </c>
      <c r="D37" s="12">
        <v>1.3</v>
      </c>
      <c r="E37" s="12">
        <v>0.4</v>
      </c>
      <c r="F37" s="12">
        <f t="shared" si="2"/>
        <v>24.599999999999998</v>
      </c>
    </row>
    <row r="38" spans="1:6" x14ac:dyDescent="0.2">
      <c r="A38" s="16" t="s">
        <v>35</v>
      </c>
      <c r="B38" s="12">
        <v>3.6</v>
      </c>
      <c r="C38" s="12">
        <v>4.2</v>
      </c>
      <c r="D38" s="12">
        <v>2.1</v>
      </c>
      <c r="E38" s="12">
        <v>0.8</v>
      </c>
      <c r="F38" s="12">
        <f t="shared" si="2"/>
        <v>10.700000000000001</v>
      </c>
    </row>
    <row r="39" spans="1:6" x14ac:dyDescent="0.2">
      <c r="A39" s="16" t="s">
        <v>46</v>
      </c>
      <c r="B39" s="12">
        <v>20</v>
      </c>
      <c r="C39" s="12">
        <v>29.2</v>
      </c>
      <c r="D39" s="12">
        <v>6</v>
      </c>
      <c r="E39" s="12">
        <v>0.8</v>
      </c>
      <c r="F39" s="12">
        <f t="shared" si="2"/>
        <v>56</v>
      </c>
    </row>
    <row r="40" spans="1:6" x14ac:dyDescent="0.2">
      <c r="A40" s="16" t="s">
        <v>90</v>
      </c>
      <c r="B40" s="12">
        <v>2.7</v>
      </c>
      <c r="C40" s="12">
        <v>12.8</v>
      </c>
      <c r="D40" s="12">
        <v>1.4</v>
      </c>
      <c r="E40" s="12">
        <v>0.4</v>
      </c>
      <c r="F40" s="12">
        <f t="shared" si="2"/>
        <v>17.299999999999997</v>
      </c>
    </row>
    <row r="41" spans="1:6" x14ac:dyDescent="0.2">
      <c r="A41" s="43" t="s">
        <v>37</v>
      </c>
      <c r="B41" s="45">
        <f>AVERAGE(B32:B40)</f>
        <v>5.4888888888888898</v>
      </c>
      <c r="C41" s="45">
        <f>AVERAGE(C32:C40)</f>
        <v>13.777777777777779</v>
      </c>
      <c r="D41" s="45">
        <f>AVERAGE(D32:D40)</f>
        <v>2.0555555555555554</v>
      </c>
      <c r="E41" s="45">
        <f>AVERAGE(E32:E40)</f>
        <v>0.55555555555555558</v>
      </c>
      <c r="F41" s="45">
        <f>AVERAGE(F32:F40)</f>
        <v>21.877777777777776</v>
      </c>
    </row>
    <row r="42" spans="1:6" x14ac:dyDescent="0.2">
      <c r="A42" s="47" t="s">
        <v>38</v>
      </c>
      <c r="B42" s="48">
        <f>AVERAGE(B4:B11,B13:B23,B25:B26,B28:B30,B32:B40)</f>
        <v>4.0787878787878782</v>
      </c>
      <c r="C42" s="48">
        <f>AVERAGE(C4:C11,C13:C23,C25:C26,C28:C30,C32:C40)</f>
        <v>8.4303030303030315</v>
      </c>
      <c r="D42" s="48">
        <f>AVERAGE(D4:D11,D13:D23,D25:D26,D28:D30,D32:D40)</f>
        <v>4.8545454545454554</v>
      </c>
      <c r="E42" s="48">
        <f>AVERAGE(E4:E11,E13:E23,E25:E26,E28:E30,E32:E40)</f>
        <v>0.83030303030303043</v>
      </c>
      <c r="F42" s="48">
        <f>AVERAGE(F4:F11,F13:F23,F25:F26,F28:F30,F32:F40)</f>
        <v>18.193939393939392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7" zoomScaleNormal="74" workbookViewId="0">
      <selection activeCell="J39" sqref="J3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121</v>
      </c>
      <c r="B1" s="130"/>
      <c r="C1" s="130"/>
      <c r="D1" s="130"/>
      <c r="E1" s="130"/>
      <c r="F1" s="130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0.1</v>
      </c>
      <c r="C4" s="12">
        <v>0</v>
      </c>
      <c r="D4" s="12">
        <v>0</v>
      </c>
      <c r="E4" s="12">
        <v>0</v>
      </c>
      <c r="F4" s="12">
        <f t="shared" ref="F4:F11" si="0">B4+C4+D4+E4</f>
        <v>0.1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1.3</v>
      </c>
      <c r="C6" s="12">
        <v>0</v>
      </c>
      <c r="D6" s="12">
        <v>0</v>
      </c>
      <c r="E6" s="12">
        <v>0</v>
      </c>
      <c r="F6" s="12">
        <f t="shared" si="0"/>
        <v>1.3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1.2</v>
      </c>
      <c r="C7" s="12">
        <v>0</v>
      </c>
      <c r="D7" s="12">
        <v>0</v>
      </c>
      <c r="E7" s="12">
        <v>0</v>
      </c>
      <c r="F7" s="12">
        <f t="shared" si="0"/>
        <v>1.2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1.3</v>
      </c>
      <c r="C8" s="12">
        <v>0</v>
      </c>
      <c r="D8" s="12">
        <v>0</v>
      </c>
      <c r="E8" s="12">
        <v>0</v>
      </c>
      <c r="F8" s="12">
        <f t="shared" si="0"/>
        <v>1.3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0.2</v>
      </c>
      <c r="C9" s="12">
        <v>0</v>
      </c>
      <c r="D9" s="12">
        <v>0</v>
      </c>
      <c r="E9" s="12">
        <v>0</v>
      </c>
      <c r="F9" s="12">
        <f t="shared" si="0"/>
        <v>0.2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1.5</v>
      </c>
      <c r="C10" s="12">
        <v>0</v>
      </c>
      <c r="D10" s="12">
        <v>0</v>
      </c>
      <c r="E10" s="12">
        <v>0</v>
      </c>
      <c r="F10" s="12">
        <f t="shared" si="0"/>
        <v>1.5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0.70000000000000007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0.70000000000000007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3.4</v>
      </c>
      <c r="C13" s="12">
        <v>0</v>
      </c>
      <c r="D13" s="12">
        <v>0</v>
      </c>
      <c r="E13" s="12">
        <v>0</v>
      </c>
      <c r="F13" s="12">
        <f t="shared" ref="F13:F23" si="1">B13+C13+D13+E13</f>
        <v>3.4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1.3</v>
      </c>
      <c r="C15" s="12">
        <v>0</v>
      </c>
      <c r="D15" s="12">
        <v>0</v>
      </c>
      <c r="E15" s="12">
        <v>0</v>
      </c>
      <c r="F15" s="12">
        <f t="shared" si="1"/>
        <v>1.3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1.2</v>
      </c>
      <c r="C16" s="12">
        <v>0</v>
      </c>
      <c r="D16" s="12">
        <v>0</v>
      </c>
      <c r="E16" s="12">
        <v>0</v>
      </c>
      <c r="F16" s="12">
        <f t="shared" si="1"/>
        <v>1.2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1.2</v>
      </c>
      <c r="C19" s="12">
        <v>0</v>
      </c>
      <c r="D19" s="12">
        <v>0</v>
      </c>
      <c r="E19" s="12">
        <v>0</v>
      </c>
      <c r="F19" s="12">
        <f t="shared" si="1"/>
        <v>1.2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1.3</v>
      </c>
      <c r="C21" s="12">
        <v>0</v>
      </c>
      <c r="D21" s="12">
        <v>0</v>
      </c>
      <c r="E21" s="12">
        <v>0</v>
      </c>
      <c r="F21" s="12">
        <f t="shared" si="1"/>
        <v>1.3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1.8</v>
      </c>
      <c r="C22" s="12">
        <v>0</v>
      </c>
      <c r="D22" s="12">
        <v>0</v>
      </c>
      <c r="E22" s="12">
        <v>0</v>
      </c>
      <c r="F22" s="12">
        <f t="shared" si="1"/>
        <v>1.8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0.5</v>
      </c>
      <c r="C23" s="12">
        <v>0</v>
      </c>
      <c r="D23" s="12">
        <v>0</v>
      </c>
      <c r="E23" s="12">
        <v>0</v>
      </c>
      <c r="F23" s="12">
        <f t="shared" si="1"/>
        <v>0.5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0.98181818181818192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0.98181818181818192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1.7</v>
      </c>
      <c r="C25" s="12">
        <v>0</v>
      </c>
      <c r="D25" s="12">
        <v>0</v>
      </c>
      <c r="E25" s="12">
        <v>0</v>
      </c>
      <c r="F25" s="12">
        <f>B25+C25+D25+E25</f>
        <v>1.7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0.85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0.85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0.5</v>
      </c>
      <c r="C30" s="12">
        <v>0</v>
      </c>
      <c r="D30" s="12">
        <v>0</v>
      </c>
      <c r="E30" s="12">
        <v>0</v>
      </c>
      <c r="F30" s="12">
        <f>B30+C30+D30+E30</f>
        <v>0.5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0.3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0.3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0.3</v>
      </c>
      <c r="C32" s="12">
        <v>0</v>
      </c>
      <c r="D32" s="12">
        <v>0</v>
      </c>
      <c r="E32" s="12">
        <v>0</v>
      </c>
      <c r="F32" s="12">
        <f t="shared" ref="F32:F40" si="2">B32+C32+D32+E32</f>
        <v>0.3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1</v>
      </c>
      <c r="C34" s="12">
        <v>0</v>
      </c>
      <c r="D34" s="12">
        <v>0</v>
      </c>
      <c r="E34" s="12">
        <v>0</v>
      </c>
      <c r="F34" s="12">
        <f t="shared" si="2"/>
        <v>1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0.5</v>
      </c>
      <c r="C35" s="12">
        <v>0</v>
      </c>
      <c r="D35" s="12">
        <v>0</v>
      </c>
      <c r="E35" s="12">
        <v>0</v>
      </c>
      <c r="F35" s="12">
        <f t="shared" si="2"/>
        <v>0.5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3</v>
      </c>
      <c r="C36" s="12">
        <v>0</v>
      </c>
      <c r="D36" s="12">
        <v>0</v>
      </c>
      <c r="E36" s="12">
        <v>0</v>
      </c>
      <c r="F36" s="12">
        <f t="shared" si="2"/>
        <v>3</v>
      </c>
    </row>
    <row r="37" spans="1:19" x14ac:dyDescent="0.2">
      <c r="A37" s="16" t="s">
        <v>34</v>
      </c>
      <c r="B37" s="12">
        <v>1.7</v>
      </c>
      <c r="C37" s="12">
        <v>0</v>
      </c>
      <c r="D37" s="12">
        <v>0</v>
      </c>
      <c r="E37" s="12">
        <v>0</v>
      </c>
      <c r="F37" s="12">
        <f t="shared" si="2"/>
        <v>1.7</v>
      </c>
    </row>
    <row r="38" spans="1:19" x14ac:dyDescent="0.2">
      <c r="A38" s="16" t="s">
        <v>35</v>
      </c>
      <c r="B38" s="12">
        <v>1</v>
      </c>
      <c r="C38" s="12">
        <v>0</v>
      </c>
      <c r="D38" s="12">
        <v>0</v>
      </c>
      <c r="E38" s="12">
        <v>0</v>
      </c>
      <c r="F38" s="12">
        <f t="shared" si="2"/>
        <v>1</v>
      </c>
    </row>
    <row r="39" spans="1:19" s="6" customFormat="1" x14ac:dyDescent="0.2">
      <c r="A39" s="16" t="s">
        <v>46</v>
      </c>
      <c r="B39" s="12">
        <v>5.2</v>
      </c>
      <c r="C39" s="12">
        <v>0</v>
      </c>
      <c r="D39" s="12">
        <v>0</v>
      </c>
      <c r="E39" s="12">
        <v>0</v>
      </c>
      <c r="F39" s="12">
        <f t="shared" si="2"/>
        <v>5.2</v>
      </c>
    </row>
    <row r="40" spans="1:19" s="6" customFormat="1" x14ac:dyDescent="0.2">
      <c r="A40" s="16" t="s">
        <v>90</v>
      </c>
      <c r="B40" s="12">
        <v>2</v>
      </c>
      <c r="C40" s="12">
        <v>0</v>
      </c>
      <c r="D40" s="12">
        <v>0</v>
      </c>
      <c r="E40" s="12">
        <v>0</v>
      </c>
      <c r="F40" s="12">
        <f t="shared" si="2"/>
        <v>2</v>
      </c>
    </row>
    <row r="41" spans="1:19" x14ac:dyDescent="0.2">
      <c r="A41" s="43" t="s">
        <v>37</v>
      </c>
      <c r="B41" s="45">
        <f>AVERAGE(B32:B40)</f>
        <v>1.6333333333333333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1.6333333333333333</v>
      </c>
    </row>
    <row r="42" spans="1:19" x14ac:dyDescent="0.2">
      <c r="A42" s="47" t="s">
        <v>38</v>
      </c>
      <c r="B42" s="48">
        <f>AVERAGE(B4:B11,B13:B23,B25:B26,B28:B30,B32:B40)</f>
        <v>1.021212121212121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1.021212121212121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6" workbookViewId="0">
      <selection sqref="A1:F4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0" t="s">
        <v>122</v>
      </c>
      <c r="B1" s="130"/>
      <c r="C1" s="130"/>
      <c r="D1" s="130"/>
      <c r="E1" s="130"/>
      <c r="F1" s="130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21" t="s">
        <v>3</v>
      </c>
      <c r="B4" s="120">
        <v>0</v>
      </c>
      <c r="C4" s="120">
        <v>0</v>
      </c>
      <c r="D4" s="120">
        <v>35</v>
      </c>
      <c r="E4" s="120">
        <v>0</v>
      </c>
      <c r="F4" s="120">
        <f t="shared" ref="F4:F11" si="0">B4+C4+D4+E4</f>
        <v>35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0</v>
      </c>
      <c r="C5" s="12">
        <v>0</v>
      </c>
      <c r="D5" s="12">
        <v>25</v>
      </c>
      <c r="E5" s="12">
        <v>0</v>
      </c>
      <c r="F5" s="12">
        <f t="shared" si="0"/>
        <v>25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12</v>
      </c>
      <c r="E6" s="12">
        <v>0.2</v>
      </c>
      <c r="F6" s="12">
        <f t="shared" si="0"/>
        <v>12.2</v>
      </c>
      <c r="I6" s="31"/>
      <c r="J6" s="31"/>
      <c r="K6" s="31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0</v>
      </c>
      <c r="C7" s="12">
        <v>0</v>
      </c>
      <c r="D7" s="12">
        <v>32.200000000000003</v>
      </c>
      <c r="E7" s="12">
        <v>0</v>
      </c>
      <c r="F7" s="12">
        <f t="shared" si="0"/>
        <v>32.200000000000003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21" t="s">
        <v>7</v>
      </c>
      <c r="B8" s="120">
        <v>0</v>
      </c>
      <c r="C8" s="120">
        <v>0</v>
      </c>
      <c r="D8" s="120">
        <v>42</v>
      </c>
      <c r="E8" s="120">
        <v>0</v>
      </c>
      <c r="F8" s="120">
        <f t="shared" si="0"/>
        <v>42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0</v>
      </c>
      <c r="C9" s="12">
        <v>0</v>
      </c>
      <c r="D9" s="12">
        <v>10.199999999999999</v>
      </c>
      <c r="E9" s="12">
        <v>0</v>
      </c>
      <c r="F9" s="12">
        <f t="shared" si="0"/>
        <v>10.199999999999999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0</v>
      </c>
      <c r="C10" s="12">
        <v>0</v>
      </c>
      <c r="D10" s="12">
        <v>23</v>
      </c>
      <c r="E10" s="12">
        <v>0</v>
      </c>
      <c r="F10" s="12">
        <f t="shared" si="0"/>
        <v>23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126" t="s">
        <v>49</v>
      </c>
      <c r="B11" s="120">
        <v>0</v>
      </c>
      <c r="C11" s="120">
        <v>0</v>
      </c>
      <c r="D11" s="120">
        <v>45.4</v>
      </c>
      <c r="E11" s="120">
        <v>0</v>
      </c>
      <c r="F11" s="120">
        <f t="shared" si="0"/>
        <v>45.4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28.099999999999998</v>
      </c>
      <c r="E12" s="44">
        <f>AVERAGE(E4:E11)</f>
        <v>2.5000000000000001E-2</v>
      </c>
      <c r="F12" s="44">
        <f>AVERAGE(F4:F11)</f>
        <v>28.125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0</v>
      </c>
      <c r="C13" s="12">
        <v>0</v>
      </c>
      <c r="D13" s="12">
        <v>24.2</v>
      </c>
      <c r="E13" s="12">
        <v>0</v>
      </c>
      <c r="F13" s="12">
        <f t="shared" ref="F13:F23" si="1">B13+C13+D13+E13</f>
        <v>24.2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0</v>
      </c>
      <c r="C14" s="12">
        <v>0</v>
      </c>
      <c r="D14" s="12">
        <v>5.8</v>
      </c>
      <c r="E14" s="12">
        <v>0</v>
      </c>
      <c r="F14" s="12">
        <f t="shared" si="1"/>
        <v>5.8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0</v>
      </c>
      <c r="C15" s="12">
        <v>0</v>
      </c>
      <c r="D15" s="12">
        <v>16.8</v>
      </c>
      <c r="E15" s="12">
        <v>0</v>
      </c>
      <c r="F15" s="12">
        <f t="shared" si="1"/>
        <v>16.8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0</v>
      </c>
      <c r="C16" s="12">
        <v>0</v>
      </c>
      <c r="D16" s="12">
        <v>16.8</v>
      </c>
      <c r="E16" s="12">
        <v>0</v>
      </c>
      <c r="F16" s="12">
        <f t="shared" si="1"/>
        <v>16.8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0</v>
      </c>
      <c r="C17" s="12">
        <v>0</v>
      </c>
      <c r="D17" s="12">
        <v>8.8000000000000007</v>
      </c>
      <c r="E17" s="12">
        <v>0</v>
      </c>
      <c r="F17" s="12">
        <f t="shared" si="1"/>
        <v>8.8000000000000007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21" t="s">
        <v>16</v>
      </c>
      <c r="B18" s="120">
        <v>0</v>
      </c>
      <c r="C18" s="120">
        <v>0</v>
      </c>
      <c r="D18" s="120">
        <v>45</v>
      </c>
      <c r="E18" s="120">
        <v>0</v>
      </c>
      <c r="F18" s="120">
        <f t="shared" si="1"/>
        <v>45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0</v>
      </c>
      <c r="C19" s="12">
        <v>0</v>
      </c>
      <c r="D19" s="12">
        <v>1.5</v>
      </c>
      <c r="E19" s="12">
        <v>0</v>
      </c>
      <c r="F19" s="12">
        <f t="shared" si="1"/>
        <v>1.5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0</v>
      </c>
      <c r="C20" s="12">
        <v>0</v>
      </c>
      <c r="D20" s="12">
        <v>13.3</v>
      </c>
      <c r="E20" s="12">
        <v>0</v>
      </c>
      <c r="F20" s="12">
        <f t="shared" si="1"/>
        <v>13.3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0</v>
      </c>
      <c r="C21" s="12">
        <v>0</v>
      </c>
      <c r="D21" s="12">
        <v>22</v>
      </c>
      <c r="E21" s="12">
        <v>0</v>
      </c>
      <c r="F21" s="12">
        <f t="shared" si="1"/>
        <v>22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0</v>
      </c>
      <c r="C22" s="12">
        <v>0</v>
      </c>
      <c r="D22" s="12">
        <v>14.1</v>
      </c>
      <c r="E22" s="12">
        <v>0</v>
      </c>
      <c r="F22" s="12">
        <f t="shared" si="1"/>
        <v>14.1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0</v>
      </c>
      <c r="C23" s="12">
        <v>0</v>
      </c>
      <c r="D23" s="12">
        <v>7.2</v>
      </c>
      <c r="E23" s="12">
        <v>0</v>
      </c>
      <c r="F23" s="12">
        <f t="shared" si="1"/>
        <v>7.2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15.954545454545451</v>
      </c>
      <c r="E24" s="45">
        <f>AVERAGE(E13:E23)</f>
        <v>0</v>
      </c>
      <c r="F24" s="45">
        <f>AVERAGE(F13:F23)</f>
        <v>15.954545454545451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12">
        <v>0</v>
      </c>
      <c r="C25" s="12">
        <v>0</v>
      </c>
      <c r="D25" s="12">
        <v>27.5</v>
      </c>
      <c r="E25" s="12">
        <v>0.3</v>
      </c>
      <c r="F25" s="12">
        <f>B25+C25+D25+E25</f>
        <v>27.8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21" t="s">
        <v>24</v>
      </c>
      <c r="B26" s="120">
        <v>0</v>
      </c>
      <c r="C26" s="120">
        <v>0</v>
      </c>
      <c r="D26" s="120">
        <v>42</v>
      </c>
      <c r="E26" s="120">
        <v>0.2</v>
      </c>
      <c r="F26" s="120">
        <f>B26+C26+D26+E26</f>
        <v>42.2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34.75</v>
      </c>
      <c r="E27" s="44">
        <f>AVERAGE(E25:E26)</f>
        <v>0.25</v>
      </c>
      <c r="F27" s="45">
        <f>AVERAGE(F25:F26)</f>
        <v>35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0</v>
      </c>
      <c r="C28" s="12">
        <v>0</v>
      </c>
      <c r="D28" s="12">
        <v>9.1999999999999993</v>
      </c>
      <c r="E28" s="12">
        <v>0</v>
      </c>
      <c r="F28" s="12">
        <f>B28+C28+D28+E28</f>
        <v>9.1999999999999993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21" t="s">
        <v>27</v>
      </c>
      <c r="B29" s="120">
        <v>0</v>
      </c>
      <c r="C29" s="120">
        <v>0</v>
      </c>
      <c r="D29" s="120">
        <v>41.8</v>
      </c>
      <c r="E29" s="120">
        <v>0</v>
      </c>
      <c r="F29" s="120">
        <f>B29+C29+D29+E29</f>
        <v>41.8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0</v>
      </c>
      <c r="C30" s="12">
        <v>0</v>
      </c>
      <c r="D30" s="12">
        <v>9</v>
      </c>
      <c r="E30" s="12">
        <v>0</v>
      </c>
      <c r="F30" s="12">
        <f>B30+C30+D30+E30</f>
        <v>9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20</v>
      </c>
      <c r="E31" s="44">
        <f>AVERAGE(E28:E30)</f>
        <v>0</v>
      </c>
      <c r="F31" s="45">
        <f>AVERAGE(F28:F30)</f>
        <v>20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0</v>
      </c>
      <c r="C32" s="12">
        <v>0</v>
      </c>
      <c r="D32" s="12">
        <v>24</v>
      </c>
      <c r="E32" s="12">
        <v>0</v>
      </c>
      <c r="F32" s="12">
        <f t="shared" ref="F32:F40" si="2">B32+C32+D32+E32</f>
        <v>24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21" t="s">
        <v>30</v>
      </c>
      <c r="B33" s="120">
        <v>0</v>
      </c>
      <c r="C33" s="120">
        <v>0</v>
      </c>
      <c r="D33" s="120">
        <v>30</v>
      </c>
      <c r="E33" s="120">
        <v>0</v>
      </c>
      <c r="F33" s="120">
        <f t="shared" si="2"/>
        <v>30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17.8</v>
      </c>
      <c r="E34" s="12">
        <v>0</v>
      </c>
      <c r="F34" s="12">
        <f t="shared" si="2"/>
        <v>17.8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0</v>
      </c>
      <c r="C35" s="12">
        <v>0</v>
      </c>
      <c r="D35" s="12">
        <v>14.8</v>
      </c>
      <c r="E35" s="12">
        <v>0</v>
      </c>
      <c r="F35" s="12">
        <f t="shared" si="2"/>
        <v>14.8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0</v>
      </c>
      <c r="C36" s="12">
        <v>0</v>
      </c>
      <c r="D36" s="12">
        <v>16.2</v>
      </c>
      <c r="E36" s="12">
        <v>0</v>
      </c>
      <c r="F36" s="12">
        <f t="shared" si="2"/>
        <v>16.2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0</v>
      </c>
      <c r="C37" s="12">
        <v>0</v>
      </c>
      <c r="D37" s="12">
        <v>22</v>
      </c>
      <c r="E37" s="12">
        <v>0</v>
      </c>
      <c r="F37" s="12">
        <f t="shared" si="2"/>
        <v>22</v>
      </c>
    </row>
    <row r="38" spans="1:18" x14ac:dyDescent="0.2">
      <c r="A38" s="121" t="s">
        <v>35</v>
      </c>
      <c r="B38" s="120">
        <v>0</v>
      </c>
      <c r="C38" s="120">
        <v>0</v>
      </c>
      <c r="D38" s="120">
        <v>35.799999999999997</v>
      </c>
      <c r="E38" s="120">
        <v>0</v>
      </c>
      <c r="F38" s="120">
        <f t="shared" si="2"/>
        <v>35.799999999999997</v>
      </c>
    </row>
    <row r="39" spans="1:18" s="6" customFormat="1" x14ac:dyDescent="0.2">
      <c r="A39" s="121" t="s">
        <v>46</v>
      </c>
      <c r="B39" s="120">
        <v>0</v>
      </c>
      <c r="C39" s="120">
        <v>0</v>
      </c>
      <c r="D39" s="120">
        <v>36.200000000000003</v>
      </c>
      <c r="E39" s="120">
        <v>0</v>
      </c>
      <c r="F39" s="120">
        <f t="shared" si="2"/>
        <v>36.200000000000003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5</v>
      </c>
      <c r="E40" s="12">
        <v>0</v>
      </c>
      <c r="F40" s="12">
        <f t="shared" si="2"/>
        <v>5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22.422222222222224</v>
      </c>
      <c r="E41" s="45">
        <f>AVERAGE(E32:E40)</f>
        <v>0</v>
      </c>
      <c r="F41" s="45">
        <f>AVERAGE(F32:F40)</f>
        <v>22.422222222222224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22.169696969696968</v>
      </c>
      <c r="E42" s="48">
        <f>AVERAGE(E4:E11,E13:E23,E25:E26,E28:E30,E32:E40)</f>
        <v>2.121212121212121E-2</v>
      </c>
      <c r="F42" s="48">
        <f>AVERAGE(F4:F11,F13:F23,F25:F26,F28:F30,F32:F40)</f>
        <v>22.190909090909088</v>
      </c>
    </row>
    <row r="44" spans="1:18" x14ac:dyDescent="0.2">
      <c r="G44" s="5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0" t="s">
        <v>123</v>
      </c>
      <c r="B1" s="130"/>
      <c r="C1" s="130"/>
      <c r="D1" s="130"/>
      <c r="E1" s="130"/>
      <c r="F1" s="13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H17" sqref="H1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0" t="s">
        <v>124</v>
      </c>
      <c r="B1" s="130"/>
      <c r="C1" s="130"/>
      <c r="D1" s="130"/>
      <c r="E1" s="130"/>
      <c r="F1" s="130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0</v>
      </c>
      <c r="C17" s="12">
        <v>0</v>
      </c>
      <c r="D17" s="119">
        <v>0.8</v>
      </c>
      <c r="E17" s="12">
        <v>0</v>
      </c>
      <c r="F17" s="12">
        <f t="shared" si="1"/>
        <v>0.8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0</v>
      </c>
      <c r="C19" s="12">
        <v>0</v>
      </c>
      <c r="D19" s="12">
        <v>3.5</v>
      </c>
      <c r="E19" s="12">
        <v>0</v>
      </c>
      <c r="F19" s="12">
        <f t="shared" si="1"/>
        <v>3.5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</v>
      </c>
      <c r="C21" s="12">
        <v>0</v>
      </c>
      <c r="D21" s="12">
        <v>6.5</v>
      </c>
      <c r="E21" s="12">
        <v>0</v>
      </c>
      <c r="F21" s="12">
        <f t="shared" si="1"/>
        <v>6.5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0.98181818181818192</v>
      </c>
      <c r="E24" s="45">
        <f>AVERAGE(E13:E23)</f>
        <v>0</v>
      </c>
      <c r="F24" s="45">
        <f>AVERAGE(F13:F23)</f>
        <v>0.98181818181818192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0.32727272727272727</v>
      </c>
      <c r="E42" s="48">
        <f>AVERAGE(E4:E11,E13:E23,E25:E26,E28:E30,E32:E40)</f>
        <v>0</v>
      </c>
      <c r="F42" s="48">
        <f>AVERAGE(F4:F11,F13:F23,F25:F26,F28:F30,F32:F40)</f>
        <v>0.32727272727272727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0" workbookViewId="0">
      <selection activeCell="E18" sqref="E1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125</v>
      </c>
      <c r="B1" s="130"/>
      <c r="C1" s="130"/>
      <c r="D1" s="130"/>
      <c r="E1" s="130"/>
      <c r="F1" s="130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12">
        <v>0</v>
      </c>
      <c r="C4" s="112">
        <v>0</v>
      </c>
      <c r="D4" s="112">
        <v>0</v>
      </c>
      <c r="E4" s="1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12">
        <v>0</v>
      </c>
      <c r="C5" s="112">
        <v>0</v>
      </c>
      <c r="D5" s="112">
        <v>0</v>
      </c>
      <c r="E5" s="1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12">
        <v>0</v>
      </c>
      <c r="C6" s="112">
        <v>0</v>
      </c>
      <c r="D6" s="112">
        <v>0</v>
      </c>
      <c r="E6" s="1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12">
        <v>0</v>
      </c>
      <c r="C7" s="112">
        <v>0</v>
      </c>
      <c r="D7" s="112">
        <v>0</v>
      </c>
      <c r="E7" s="1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12">
        <v>0</v>
      </c>
      <c r="C8" s="112">
        <v>0</v>
      </c>
      <c r="D8" s="112">
        <v>0</v>
      </c>
      <c r="E8" s="1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12">
        <v>0</v>
      </c>
      <c r="C9" s="112">
        <v>0</v>
      </c>
      <c r="D9" s="112">
        <v>0</v>
      </c>
      <c r="E9" s="1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12">
        <v>0</v>
      </c>
      <c r="C10" s="112">
        <v>0</v>
      </c>
      <c r="D10" s="112">
        <v>0</v>
      </c>
      <c r="E10" s="1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2">
        <v>0</v>
      </c>
      <c r="C11" s="112">
        <v>0</v>
      </c>
      <c r="D11" s="112">
        <v>0</v>
      </c>
      <c r="E11" s="1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12">
        <v>0</v>
      </c>
      <c r="C13" s="112">
        <v>0</v>
      </c>
      <c r="D13" s="112">
        <v>0</v>
      </c>
      <c r="E13" s="1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12">
        <v>0</v>
      </c>
      <c r="C14" s="112">
        <v>0</v>
      </c>
      <c r="D14" s="112">
        <v>0</v>
      </c>
      <c r="E14" s="1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12">
        <v>0</v>
      </c>
      <c r="C15" s="112">
        <v>0</v>
      </c>
      <c r="D15" s="112">
        <v>0</v>
      </c>
      <c r="E15" s="1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12">
        <v>0</v>
      </c>
      <c r="C16" s="112">
        <v>0</v>
      </c>
      <c r="D16" s="112">
        <v>0</v>
      </c>
      <c r="E16" s="1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2">
        <v>0</v>
      </c>
      <c r="C17" s="112">
        <v>0</v>
      </c>
      <c r="D17" s="112">
        <v>0</v>
      </c>
      <c r="E17" s="112">
        <v>12.8</v>
      </c>
      <c r="F17" s="12">
        <f t="shared" si="1"/>
        <v>12.8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12">
        <v>0</v>
      </c>
      <c r="C18" s="112">
        <v>0</v>
      </c>
      <c r="D18" s="112">
        <v>0</v>
      </c>
      <c r="E18" s="1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12">
        <v>0</v>
      </c>
      <c r="C19" s="112">
        <v>0</v>
      </c>
      <c r="D19" s="112">
        <v>0</v>
      </c>
      <c r="E19" s="112">
        <v>2.2000000000000002</v>
      </c>
      <c r="F19" s="12">
        <f t="shared" si="1"/>
        <v>2.2000000000000002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2">
        <v>0</v>
      </c>
      <c r="C20" s="112">
        <v>0</v>
      </c>
      <c r="D20" s="112">
        <v>0</v>
      </c>
      <c r="E20" s="1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12">
        <v>0</v>
      </c>
      <c r="C21" s="112">
        <v>0</v>
      </c>
      <c r="D21" s="112">
        <v>0</v>
      </c>
      <c r="E21" s="1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12">
        <v>0</v>
      </c>
      <c r="C22" s="112">
        <v>0</v>
      </c>
      <c r="D22" s="112">
        <v>0</v>
      </c>
      <c r="E22" s="1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12">
        <v>0</v>
      </c>
      <c r="C23" s="112">
        <v>0</v>
      </c>
      <c r="D23" s="112">
        <v>0</v>
      </c>
      <c r="E23" s="1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1.3636363636363635</v>
      </c>
      <c r="F24" s="45">
        <f>AVERAGE(F13:F23)</f>
        <v>1.3636363636363635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12">
        <v>0</v>
      </c>
      <c r="C25" s="112">
        <v>0</v>
      </c>
      <c r="D25" s="112">
        <v>0</v>
      </c>
      <c r="E25" s="1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12">
        <v>0</v>
      </c>
      <c r="C26" s="112">
        <v>0</v>
      </c>
      <c r="D26" s="112">
        <v>0</v>
      </c>
      <c r="E26" s="1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12">
        <v>0</v>
      </c>
      <c r="C32" s="112">
        <v>0</v>
      </c>
      <c r="D32" s="112">
        <v>0</v>
      </c>
      <c r="E32" s="1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12">
        <v>0</v>
      </c>
      <c r="C33" s="112">
        <v>0</v>
      </c>
      <c r="D33" s="112">
        <v>0</v>
      </c>
      <c r="E33" s="1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12">
        <v>0</v>
      </c>
      <c r="C34" s="112">
        <v>0</v>
      </c>
      <c r="D34" s="112">
        <v>0</v>
      </c>
      <c r="E34" s="1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12">
        <v>0</v>
      </c>
      <c r="C35" s="112">
        <v>0</v>
      </c>
      <c r="D35" s="112">
        <v>0</v>
      </c>
      <c r="E35" s="1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12">
        <v>0</v>
      </c>
      <c r="C36" s="112">
        <v>0</v>
      </c>
      <c r="D36" s="112">
        <v>0</v>
      </c>
      <c r="E36" s="1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12">
        <v>0</v>
      </c>
      <c r="C37" s="112">
        <v>0</v>
      </c>
      <c r="D37" s="112">
        <v>0</v>
      </c>
      <c r="E37" s="112">
        <v>0</v>
      </c>
      <c r="F37" s="12">
        <f t="shared" si="2"/>
        <v>0</v>
      </c>
    </row>
    <row r="38" spans="1:19" x14ac:dyDescent="0.2">
      <c r="A38" s="16" t="s">
        <v>35</v>
      </c>
      <c r="B38" s="112">
        <v>0</v>
      </c>
      <c r="C38" s="112">
        <v>0</v>
      </c>
      <c r="D38" s="112">
        <v>0</v>
      </c>
      <c r="E38" s="1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12">
        <v>0</v>
      </c>
      <c r="C39" s="112">
        <v>0</v>
      </c>
      <c r="D39" s="112">
        <v>0</v>
      </c>
      <c r="E39" s="1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12">
        <v>0</v>
      </c>
      <c r="C40" s="112">
        <v>0</v>
      </c>
      <c r="D40" s="112">
        <v>0</v>
      </c>
      <c r="E40" s="1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0.45454545454545453</v>
      </c>
      <c r="F42" s="48">
        <f>AVERAGE(F4:F11,F13:F23,F25:F26,F28:F30,F32:F40)</f>
        <v>0.45454545454545453</v>
      </c>
    </row>
  </sheetData>
  <protectedRanges>
    <protectedRange sqref="B4:E11 B25:E26 B13:E23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99</v>
      </c>
      <c r="B1" s="130"/>
      <c r="C1" s="130"/>
      <c r="D1" s="130"/>
      <c r="E1" s="130"/>
      <c r="F1" s="130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83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F30" sqref="A30:F30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36" t="s">
        <v>126</v>
      </c>
      <c r="B1" s="136"/>
      <c r="C1" s="136"/>
      <c r="D1" s="136"/>
      <c r="E1" s="136"/>
      <c r="F1" s="136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7.5</v>
      </c>
      <c r="F4" s="12">
        <f t="shared" ref="F4:F11" si="0">B4+C4+D4+E4</f>
        <v>7.5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12</v>
      </c>
      <c r="F5" s="12">
        <f t="shared" si="0"/>
        <v>12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0.4</v>
      </c>
      <c r="E6" s="12">
        <v>17.8</v>
      </c>
      <c r="F6" s="12">
        <f t="shared" si="0"/>
        <v>18.2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0.6</v>
      </c>
      <c r="F7" s="12">
        <f t="shared" si="0"/>
        <v>0.6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1.9</v>
      </c>
      <c r="C8" s="12">
        <v>0</v>
      </c>
      <c r="D8" s="12">
        <v>0</v>
      </c>
      <c r="E8" s="12">
        <v>4</v>
      </c>
      <c r="F8" s="12">
        <f t="shared" si="0"/>
        <v>5.9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1.9</v>
      </c>
      <c r="C9" s="12">
        <v>0</v>
      </c>
      <c r="D9" s="12">
        <v>4.2</v>
      </c>
      <c r="E9" s="12">
        <v>11</v>
      </c>
      <c r="F9" s="12">
        <f t="shared" si="0"/>
        <v>17.100000000000001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0.4</v>
      </c>
      <c r="C10" s="12">
        <v>0</v>
      </c>
      <c r="D10" s="12">
        <v>0</v>
      </c>
      <c r="E10" s="12">
        <v>12</v>
      </c>
      <c r="F10" s="12">
        <f t="shared" si="0"/>
        <v>12.4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15.4</v>
      </c>
      <c r="F11" s="12">
        <f t="shared" si="0"/>
        <v>15.4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0.52500000000000002</v>
      </c>
      <c r="C12" s="44">
        <f>AVERAGE(C4:C11)</f>
        <v>0</v>
      </c>
      <c r="D12" s="44">
        <f>AVERAGE(D4:D11)</f>
        <v>0.57500000000000007</v>
      </c>
      <c r="E12" s="44">
        <f>AVERAGE(E4:E11)</f>
        <v>10.037500000000001</v>
      </c>
      <c r="F12" s="44">
        <f>AVERAGE(F4:F11)</f>
        <v>11.137500000000001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21" t="s">
        <v>11</v>
      </c>
      <c r="B13" s="120">
        <v>7</v>
      </c>
      <c r="C13" s="120">
        <v>0</v>
      </c>
      <c r="D13" s="120">
        <v>0</v>
      </c>
      <c r="E13" s="120">
        <v>19.600000000000001</v>
      </c>
      <c r="F13" s="120">
        <f t="shared" ref="F13:F23" si="1">B13+C13+D13+E13</f>
        <v>26.6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0.1</v>
      </c>
      <c r="C14" s="12">
        <v>0</v>
      </c>
      <c r="D14" s="12">
        <v>0.2</v>
      </c>
      <c r="E14" s="12">
        <v>12.7</v>
      </c>
      <c r="F14" s="12">
        <f t="shared" si="1"/>
        <v>13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21" t="s">
        <v>13</v>
      </c>
      <c r="B15" s="120">
        <v>0.5</v>
      </c>
      <c r="C15" s="120">
        <v>0</v>
      </c>
      <c r="D15" s="120">
        <v>10.8</v>
      </c>
      <c r="E15" s="120">
        <v>11.6</v>
      </c>
      <c r="F15" s="120">
        <f t="shared" si="1"/>
        <v>22.9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9.8000000000000007</v>
      </c>
      <c r="F16" s="12">
        <f t="shared" si="1"/>
        <v>9.8000000000000007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21" t="s">
        <v>15</v>
      </c>
      <c r="B17" s="120">
        <v>0</v>
      </c>
      <c r="C17" s="120">
        <v>0</v>
      </c>
      <c r="D17" s="120">
        <v>131.9</v>
      </c>
      <c r="E17" s="120">
        <v>19</v>
      </c>
      <c r="F17" s="120">
        <f t="shared" si="1"/>
        <v>150.9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4</v>
      </c>
      <c r="C18" s="12">
        <v>0</v>
      </c>
      <c r="D18" s="12">
        <v>0</v>
      </c>
      <c r="E18" s="12">
        <v>11.5</v>
      </c>
      <c r="F18" s="12">
        <f t="shared" si="1"/>
        <v>15.5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21" t="s">
        <v>17</v>
      </c>
      <c r="B19" s="120">
        <v>0</v>
      </c>
      <c r="C19" s="120">
        <v>0</v>
      </c>
      <c r="D19" s="120">
        <v>2.6</v>
      </c>
      <c r="E19" s="120">
        <v>19.100000000000001</v>
      </c>
      <c r="F19" s="120">
        <f t="shared" si="1"/>
        <v>21.700000000000003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10</v>
      </c>
      <c r="F20" s="12">
        <f t="shared" si="1"/>
        <v>10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21" t="s">
        <v>19</v>
      </c>
      <c r="B21" s="120">
        <v>8.9</v>
      </c>
      <c r="C21" s="120">
        <v>0</v>
      </c>
      <c r="D21" s="120">
        <v>3.8</v>
      </c>
      <c r="E21" s="120">
        <v>15</v>
      </c>
      <c r="F21" s="120">
        <f t="shared" si="1"/>
        <v>27.7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0.7</v>
      </c>
      <c r="C22" s="12">
        <v>0</v>
      </c>
      <c r="D22" s="12">
        <v>18</v>
      </c>
      <c r="E22" s="12">
        <v>8</v>
      </c>
      <c r="F22" s="12">
        <f t="shared" si="1"/>
        <v>26.7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124" t="s">
        <v>21</v>
      </c>
      <c r="B23" s="120">
        <v>26</v>
      </c>
      <c r="C23" s="120">
        <v>0</v>
      </c>
      <c r="D23" s="120">
        <v>0</v>
      </c>
      <c r="E23" s="120">
        <v>6.3</v>
      </c>
      <c r="F23" s="120">
        <f t="shared" si="1"/>
        <v>32.299999999999997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4.290909090909091</v>
      </c>
      <c r="C24" s="45">
        <f>AVERAGE(C13:C23)</f>
        <v>0</v>
      </c>
      <c r="D24" s="45">
        <f>AVERAGE(D13:D23)</f>
        <v>15.209090909090911</v>
      </c>
      <c r="E24" s="45">
        <f>AVERAGE(E13:E23)</f>
        <v>12.963636363636367</v>
      </c>
      <c r="F24" s="45">
        <f>AVERAGE(F13:F23)</f>
        <v>32.463636363636361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21" t="s">
        <v>23</v>
      </c>
      <c r="B25" s="127">
        <v>11</v>
      </c>
      <c r="C25" s="120">
        <v>0</v>
      </c>
      <c r="D25" s="120">
        <v>0</v>
      </c>
      <c r="E25" s="120">
        <v>11.5</v>
      </c>
      <c r="F25" s="120">
        <f>B25+C25+D25+E25</f>
        <v>22.5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14.4</v>
      </c>
      <c r="F26" s="12">
        <f>B26+C26+D26+E26</f>
        <v>14.4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5.5</v>
      </c>
      <c r="C27" s="44">
        <f>AVERAGE(C25:C26)</f>
        <v>0</v>
      </c>
      <c r="D27" s="44">
        <f>AVERAGE(D25:D26)</f>
        <v>0</v>
      </c>
      <c r="E27" s="44">
        <f>AVERAGE(E25:E26)</f>
        <v>12.95</v>
      </c>
      <c r="F27" s="45">
        <f>AVERAGE(F25:F26)</f>
        <v>18.45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21" t="s">
        <v>26</v>
      </c>
      <c r="B28" s="120">
        <v>16.600000000000001</v>
      </c>
      <c r="C28" s="120">
        <v>0</v>
      </c>
      <c r="D28" s="120">
        <v>0</v>
      </c>
      <c r="E28" s="120">
        <v>4.0999999999999996</v>
      </c>
      <c r="F28" s="120">
        <f>B28+C28+D28+E28</f>
        <v>20.700000000000003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2.2999999999999998</v>
      </c>
      <c r="C29" s="12">
        <v>0</v>
      </c>
      <c r="D29" s="12">
        <v>0</v>
      </c>
      <c r="E29" s="12">
        <v>13</v>
      </c>
      <c r="F29" s="12">
        <f>B29+C29+D29+E29</f>
        <v>15.3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21" t="s">
        <v>28</v>
      </c>
      <c r="B30" s="120">
        <v>0</v>
      </c>
      <c r="C30" s="120">
        <v>0</v>
      </c>
      <c r="D30" s="120">
        <v>0</v>
      </c>
      <c r="E30" s="120">
        <v>22</v>
      </c>
      <c r="F30" s="120">
        <f>B30+C30+D30+E30</f>
        <v>22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6.3000000000000007</v>
      </c>
      <c r="C31" s="44">
        <f>AVERAGE(C28:C30)</f>
        <v>0</v>
      </c>
      <c r="D31" s="44">
        <f>AVERAGE(D28:D30)</f>
        <v>0</v>
      </c>
      <c r="E31" s="44">
        <f>AVERAGE(E28:E30)</f>
        <v>13.033333333333333</v>
      </c>
      <c r="F31" s="45">
        <f>AVERAGE(F28:F30)</f>
        <v>19.333333333333332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5</v>
      </c>
      <c r="F32" s="12">
        <f t="shared" ref="F32:F40" si="2">B32+C32+D32+E32</f>
        <v>5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7</v>
      </c>
      <c r="C33" s="12">
        <v>0</v>
      </c>
      <c r="D33" s="12">
        <v>0</v>
      </c>
      <c r="E33" s="12">
        <v>2.2000000000000002</v>
      </c>
      <c r="F33" s="12">
        <f t="shared" si="2"/>
        <v>9.1999999999999993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4.3</v>
      </c>
      <c r="F34" s="12">
        <f t="shared" si="2"/>
        <v>4.3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21" t="s">
        <v>32</v>
      </c>
      <c r="B35" s="120">
        <v>14.7</v>
      </c>
      <c r="C35" s="120">
        <v>0</v>
      </c>
      <c r="D35" s="120">
        <v>0</v>
      </c>
      <c r="E35" s="120">
        <v>8.5</v>
      </c>
      <c r="F35" s="120">
        <f t="shared" si="2"/>
        <v>23.2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6.5</v>
      </c>
      <c r="C36" s="12">
        <v>0</v>
      </c>
      <c r="D36" s="12">
        <v>0.7</v>
      </c>
      <c r="E36" s="12">
        <v>5.2</v>
      </c>
      <c r="F36" s="12">
        <f t="shared" si="2"/>
        <v>12.4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2.5</v>
      </c>
      <c r="C37" s="12">
        <v>0</v>
      </c>
      <c r="D37" s="12">
        <v>0</v>
      </c>
      <c r="E37" s="12">
        <v>8</v>
      </c>
      <c r="F37" s="12">
        <f t="shared" si="2"/>
        <v>10.5</v>
      </c>
    </row>
    <row r="38" spans="1:19" x14ac:dyDescent="0.2">
      <c r="A38" s="121" t="s">
        <v>35</v>
      </c>
      <c r="B38" s="120">
        <v>25</v>
      </c>
      <c r="C38" s="120">
        <v>0</v>
      </c>
      <c r="D38" s="120">
        <v>0</v>
      </c>
      <c r="E38" s="120">
        <v>4.4000000000000004</v>
      </c>
      <c r="F38" s="120">
        <f t="shared" si="2"/>
        <v>29.4</v>
      </c>
    </row>
    <row r="39" spans="1:19" s="61" customFormat="1" x14ac:dyDescent="0.2">
      <c r="A39" s="121" t="s">
        <v>46</v>
      </c>
      <c r="B39" s="120">
        <v>0</v>
      </c>
      <c r="C39" s="120">
        <v>0</v>
      </c>
      <c r="D39" s="120">
        <v>42</v>
      </c>
      <c r="E39" s="120">
        <v>30</v>
      </c>
      <c r="F39" s="120">
        <f t="shared" si="2"/>
        <v>72</v>
      </c>
    </row>
    <row r="40" spans="1:19" s="61" customFormat="1" x14ac:dyDescent="0.2">
      <c r="A40" s="16" t="s">
        <v>90</v>
      </c>
      <c r="B40" s="12">
        <v>5.2</v>
      </c>
      <c r="C40" s="12">
        <v>0</v>
      </c>
      <c r="D40" s="12">
        <v>0</v>
      </c>
      <c r="E40" s="12">
        <v>5.2</v>
      </c>
      <c r="F40" s="12">
        <f t="shared" si="2"/>
        <v>10.4</v>
      </c>
    </row>
    <row r="41" spans="1:19" x14ac:dyDescent="0.2">
      <c r="A41" s="43" t="s">
        <v>37</v>
      </c>
      <c r="B41" s="45">
        <f>AVERAGE(B32:B40)</f>
        <v>6.7666666666666675</v>
      </c>
      <c r="C41" s="45">
        <f>AVERAGE(C32:C40)</f>
        <v>0</v>
      </c>
      <c r="D41" s="45">
        <f>AVERAGE(D32:D40)</f>
        <v>4.7444444444444445</v>
      </c>
      <c r="E41" s="45">
        <f>AVERAGE(E32:E40)</f>
        <v>8.0888888888888886</v>
      </c>
      <c r="F41" s="45">
        <f>AVERAGE(F32:F40)</f>
        <v>19.600000000000001</v>
      </c>
    </row>
    <row r="42" spans="1:19" x14ac:dyDescent="0.2">
      <c r="A42" s="47" t="s">
        <v>38</v>
      </c>
      <c r="B42" s="48">
        <f>AVERAGE(B4:B11,B13:B23,B25:B26,B28:B30,B32:B40)</f>
        <v>4.3090909090909086</v>
      </c>
      <c r="C42" s="48">
        <f>AVERAGE(C4:C11,C13:C23,C25:C26,C28:C30,C32:C40)</f>
        <v>0</v>
      </c>
      <c r="D42" s="48">
        <f>AVERAGE(D4:D11,D13:D23,D25:D26,D28:D30,D32:D40)</f>
        <v>6.5030303030303029</v>
      </c>
      <c r="E42" s="48">
        <f>AVERAGE(E4:E11,E13:E23,E25:E26,E28:E30,E32:E40)</f>
        <v>10.930303030303028</v>
      </c>
      <c r="F42" s="48">
        <f>AVERAGE(F4:F11,F13:F23,F25:F26,F28:F30,F32:F40)</f>
        <v>21.742424242424242</v>
      </c>
    </row>
  </sheetData>
  <protectedRanges>
    <protectedRange sqref="C13:C23 B4:E11" name="Intervalo1_1" securityDescriptor="O:WDG:WDD:(A;;CC;;;WD)"/>
    <protectedRange sqref="C25:C26 B13:B23 D13:E23 B28:E30 B32:E40" name="Intervalo1_1_1_1" securityDescriptor="O:WDG:WDD:(A;;CC;;;WD)"/>
    <protectedRange sqref="B25:B26 D25:E26" name="Intervalo1_1_2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4" workbookViewId="0">
      <selection activeCell="L29" sqref="L29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36" t="s">
        <v>127</v>
      </c>
      <c r="B1" s="136"/>
      <c r="C1" s="136"/>
      <c r="D1" s="136"/>
      <c r="E1" s="136"/>
      <c r="F1" s="136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4.5454545454545456E-2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4.5454545454545456E-2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2.5</v>
      </c>
      <c r="C38" s="12">
        <v>0</v>
      </c>
      <c r="D38" s="12">
        <v>0</v>
      </c>
      <c r="E38" s="12">
        <v>0</v>
      </c>
      <c r="F38" s="12">
        <f t="shared" si="2"/>
        <v>2.5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0.30000000000000004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0.30000000000000004</v>
      </c>
    </row>
    <row r="42" spans="1:19" x14ac:dyDescent="0.2">
      <c r="A42" s="47" t="s">
        <v>38</v>
      </c>
      <c r="B42" s="48">
        <f>AVERAGE(B4:B11,B13:B23,B25:B26,B28:B30,B32:B40)</f>
        <v>9.696969696969697E-2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9.696969696969697E-2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4" workbookViewId="0">
      <selection activeCell="J16" sqref="J16:J1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6" ht="15.75" x14ac:dyDescent="0.25">
      <c r="A1" s="136" t="s">
        <v>128</v>
      </c>
      <c r="B1" s="136"/>
      <c r="C1" s="136"/>
      <c r="D1" s="136"/>
      <c r="E1" s="136"/>
      <c r="F1" s="136"/>
    </row>
    <row r="2" spans="1:6" x14ac:dyDescent="0.2">
      <c r="A2" s="60"/>
      <c r="B2" s="61"/>
      <c r="C2" s="38"/>
      <c r="D2" s="38"/>
      <c r="E2" s="38"/>
      <c r="F2" s="38"/>
    </row>
    <row r="3" spans="1:6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19">
        <v>0.2</v>
      </c>
      <c r="E9" s="12">
        <v>0</v>
      </c>
      <c r="F9" s="12">
        <f t="shared" si="0"/>
        <v>0.2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2.5000000000000001E-2</v>
      </c>
      <c r="E12" s="44">
        <f>AVERAGE(E4:E11)</f>
        <v>0</v>
      </c>
      <c r="F12" s="44">
        <f>AVERAGE(F4:F11)</f>
        <v>2.5000000000000001E-2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K22" s="38"/>
      <c r="L22" s="38"/>
      <c r="M22" s="38"/>
      <c r="N22" s="38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I23" s="38"/>
      <c r="K23" s="38"/>
      <c r="L23" s="38"/>
      <c r="M23" s="38"/>
      <c r="N23" s="38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8"/>
      <c r="I24" s="38"/>
      <c r="J24" s="38"/>
      <c r="K24" s="38"/>
      <c r="L24" s="38"/>
      <c r="M24" s="38"/>
      <c r="N24" s="38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8"/>
      <c r="K27" s="38"/>
      <c r="L27" s="38"/>
      <c r="M27" s="38"/>
      <c r="N27" s="38"/>
    </row>
    <row r="28" spans="1:14" x14ac:dyDescent="0.2">
      <c r="A28" s="16" t="s">
        <v>26</v>
      </c>
      <c r="B28" s="12">
        <v>0</v>
      </c>
      <c r="C28" s="12">
        <v>0</v>
      </c>
      <c r="D28" s="119">
        <v>0.6</v>
      </c>
      <c r="E28" s="12">
        <v>0</v>
      </c>
      <c r="F28" s="12">
        <f>B28+C28+D28+E28</f>
        <v>0.6</v>
      </c>
      <c r="G28" s="38"/>
      <c r="H28" s="38"/>
      <c r="I28" s="38"/>
      <c r="J28" s="38"/>
      <c r="K28" s="38"/>
      <c r="L28" s="38"/>
      <c r="M28" s="38"/>
      <c r="N28" s="38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8"/>
      <c r="I29" s="38"/>
      <c r="J29" s="38"/>
      <c r="K29" s="38"/>
      <c r="L29" s="38"/>
      <c r="M29" s="38"/>
      <c r="N29" s="38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0.19999999999999998</v>
      </c>
      <c r="E31" s="44">
        <f>AVERAGE(E28:E30)</f>
        <v>0</v>
      </c>
      <c r="F31" s="45">
        <f>AVERAGE(F28:F30)</f>
        <v>0.19999999999999998</v>
      </c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8"/>
      <c r="K33" s="38"/>
      <c r="L33" s="38"/>
      <c r="M33" s="38"/>
      <c r="N33" s="38"/>
    </row>
    <row r="34" spans="1:14" x14ac:dyDescent="0.2">
      <c r="A34" s="16" t="s">
        <v>31</v>
      </c>
      <c r="B34" s="12">
        <v>0</v>
      </c>
      <c r="C34" s="12">
        <v>0</v>
      </c>
      <c r="D34" s="12">
        <v>1.6</v>
      </c>
      <c r="E34" s="12">
        <v>0</v>
      </c>
      <c r="F34" s="12">
        <f t="shared" si="2"/>
        <v>1.6</v>
      </c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8"/>
      <c r="K35" s="38"/>
      <c r="L35" s="38"/>
      <c r="M35" s="38"/>
      <c r="N35" s="38"/>
    </row>
    <row r="36" spans="1:14" x14ac:dyDescent="0.2">
      <c r="A36" s="16" t="s">
        <v>33</v>
      </c>
      <c r="B36" s="12">
        <v>0</v>
      </c>
      <c r="C36" s="12">
        <v>0</v>
      </c>
      <c r="D36" s="12">
        <v>4.3</v>
      </c>
      <c r="E36" s="12">
        <v>0</v>
      </c>
      <c r="F36" s="12">
        <f t="shared" si="2"/>
        <v>4.3</v>
      </c>
      <c r="G36" s="38"/>
      <c r="H36" s="38"/>
      <c r="I36" s="38"/>
      <c r="J36" s="38"/>
      <c r="K36" s="38"/>
      <c r="L36" s="38"/>
      <c r="M36" s="38"/>
      <c r="N36" s="38"/>
    </row>
    <row r="37" spans="1:1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16" t="s">
        <v>35</v>
      </c>
      <c r="B38" s="12">
        <v>0</v>
      </c>
      <c r="C38" s="12">
        <v>0</v>
      </c>
      <c r="D38" s="12">
        <v>1.3</v>
      </c>
      <c r="E38" s="12">
        <v>0</v>
      </c>
      <c r="F38" s="12">
        <f t="shared" si="2"/>
        <v>1.3</v>
      </c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8"/>
      <c r="I39" s="38"/>
      <c r="J39" s="38"/>
      <c r="K39" s="38"/>
      <c r="L39" s="38"/>
      <c r="M39" s="38"/>
      <c r="N39" s="38"/>
    </row>
    <row r="40" spans="1:14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8"/>
      <c r="I40" s="38"/>
      <c r="J40" s="38"/>
      <c r="K40" s="38"/>
      <c r="L40" s="38"/>
      <c r="M40" s="38"/>
      <c r="N40" s="38"/>
    </row>
    <row r="41" spans="1:1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0.8</v>
      </c>
      <c r="E41" s="45">
        <f>AVERAGE(E32:E40)</f>
        <v>0</v>
      </c>
      <c r="F41" s="45">
        <f>AVERAGE(F32:F40)</f>
        <v>0.8</v>
      </c>
    </row>
    <row r="42" spans="1:1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0.24242424242424243</v>
      </c>
      <c r="E42" s="48">
        <f>AVERAGE(E4:E11,E13:E23,E25:E26,E28:E30,E32:E40)</f>
        <v>0</v>
      </c>
      <c r="F42" s="48">
        <f>AVERAGE(F4:F11,F13:F23,F25:F26,F28:F30,F32:F40)</f>
        <v>0.24242424242424243</v>
      </c>
    </row>
  </sheetData>
  <protectedRanges>
    <protectedRange sqref="B4:E11 B13:E23 B25:E26 B28:E30 B32:E40" name="Intervalo1_1_4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80" zoomScaleNormal="80" workbookViewId="0">
      <selection activeCell="AE15" sqref="AE15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3" x14ac:dyDescent="0.2">
      <c r="A3" s="90">
        <v>2014</v>
      </c>
      <c r="B3" s="24">
        <f>total!B46</f>
        <v>1.6221212121212119</v>
      </c>
      <c r="C3" s="24"/>
      <c r="D3" s="24"/>
      <c r="E3" s="24">
        <f>total!E46</f>
        <v>6.4696969696969706</v>
      </c>
      <c r="F3" s="24">
        <f>total!F46</f>
        <v>0.26060606060606062</v>
      </c>
      <c r="G3" s="24">
        <f>total!G46</f>
        <v>8.484848484848484E-2</v>
      </c>
      <c r="H3" s="24"/>
      <c r="I3" s="24">
        <f>total!I46</f>
        <v>2.0787878787878791</v>
      </c>
      <c r="J3" s="24">
        <f>total!J46</f>
        <v>3.1409090909090907</v>
      </c>
      <c r="K3" s="24">
        <f>total!K46</f>
        <v>17.024242424242424</v>
      </c>
      <c r="L3" s="24">
        <f>total!L46</f>
        <v>13.410909090909087</v>
      </c>
      <c r="M3" s="24">
        <f>total!M46</f>
        <v>25.818181818181813</v>
      </c>
      <c r="N3" s="24">
        <f>total!N46</f>
        <v>5.0939393939393955</v>
      </c>
      <c r="O3" s="24">
        <f>total!O46</f>
        <v>8.5467676767676775</v>
      </c>
      <c r="P3" s="24"/>
      <c r="Q3" s="24"/>
      <c r="R3" s="24"/>
      <c r="S3" s="24"/>
      <c r="T3" s="24">
        <f>total!T46</f>
        <v>18.372727272727275</v>
      </c>
      <c r="U3" s="24">
        <f>total!U46</f>
        <v>0.86969696969696997</v>
      </c>
      <c r="V3" s="24"/>
      <c r="W3" s="24">
        <f>total!W46</f>
        <v>61.36969696969696</v>
      </c>
      <c r="X3" s="24">
        <f>total!X46</f>
        <v>18.193939393939392</v>
      </c>
      <c r="Y3" s="24">
        <f>total!Y46</f>
        <v>1.0212121212121212</v>
      </c>
      <c r="Z3" s="24">
        <f>total!Z46</f>
        <v>22.190909090909095</v>
      </c>
      <c r="AA3" s="24"/>
      <c r="AB3" s="24">
        <f>total!AB46</f>
        <v>0.32727272727272727</v>
      </c>
      <c r="AC3" s="24">
        <f>total!AC46</f>
        <v>0.45454545454545453</v>
      </c>
      <c r="AD3" s="24">
        <f>total!AD46</f>
        <v>21.742424242424246</v>
      </c>
      <c r="AE3" s="24">
        <f>total!AE46</f>
        <v>9.6969696969696983E-2</v>
      </c>
      <c r="AF3" s="24">
        <f>total!AF46</f>
        <v>0.24242424242424243</v>
      </c>
    </row>
    <row r="4" spans="1:33" x14ac:dyDescent="0.2">
      <c r="A4" s="90">
        <v>2013</v>
      </c>
      <c r="B4" s="24">
        <v>1.2333333333333329</v>
      </c>
      <c r="C4" s="24">
        <v>3.6363636363636362</v>
      </c>
      <c r="D4" s="24">
        <v>0</v>
      </c>
      <c r="E4" s="24">
        <v>0</v>
      </c>
      <c r="F4" s="24">
        <v>16.769696969696973</v>
      </c>
      <c r="G4" s="24">
        <v>0.59393939393939399</v>
      </c>
      <c r="H4" s="24">
        <v>3.6363636363636362E-2</v>
      </c>
      <c r="I4" s="24">
        <v>2.4242424242424242E-2</v>
      </c>
      <c r="J4" s="24">
        <v>6.0333333333333332</v>
      </c>
      <c r="K4" s="24">
        <v>6.3615151515151522</v>
      </c>
      <c r="L4" s="24">
        <v>3.1575757575757586</v>
      </c>
      <c r="M4" s="24">
        <v>0.2818181818181818</v>
      </c>
      <c r="N4" s="24">
        <v>0.12727272727272729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0</v>
      </c>
      <c r="V4" s="24">
        <v>0</v>
      </c>
      <c r="W4" s="24">
        <v>0.13636363636363635</v>
      </c>
      <c r="X4" s="24">
        <v>2.4242424242424242E-2</v>
      </c>
      <c r="Y4" s="24">
        <v>0.13333333333333333</v>
      </c>
      <c r="Z4" s="24">
        <v>32.227272727272727</v>
      </c>
      <c r="AA4" s="24">
        <v>0.22424242424242419</v>
      </c>
      <c r="AB4" s="24">
        <v>0</v>
      </c>
      <c r="AC4" s="24">
        <v>17.130303030303029</v>
      </c>
      <c r="AD4" s="24">
        <v>8.9666666666666668</v>
      </c>
      <c r="AE4" s="24">
        <v>0.1090909090909091</v>
      </c>
      <c r="AF4" s="24">
        <v>0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</row>
    <row r="8" spans="1:33" x14ac:dyDescent="0.2">
      <c r="A8" s="90">
        <v>2014</v>
      </c>
      <c r="B8" s="24">
        <f>B3</f>
        <v>1.6221212121212119</v>
      </c>
      <c r="C8" s="24">
        <f t="shared" ref="C8:AF8" si="0">B8+C3</f>
        <v>1.6221212121212119</v>
      </c>
      <c r="D8" s="24">
        <f t="shared" si="0"/>
        <v>1.6221212121212119</v>
      </c>
      <c r="E8" s="24">
        <f t="shared" si="0"/>
        <v>8.0918181818181818</v>
      </c>
      <c r="F8" s="24">
        <f t="shared" si="0"/>
        <v>8.3524242424242416</v>
      </c>
      <c r="G8" s="24">
        <f t="shared" si="0"/>
        <v>8.4372727272727257</v>
      </c>
      <c r="H8" s="24">
        <f t="shared" si="0"/>
        <v>8.4372727272727257</v>
      </c>
      <c r="I8" s="24">
        <f t="shared" si="0"/>
        <v>10.516060606060606</v>
      </c>
      <c r="J8" s="24">
        <f t="shared" si="0"/>
        <v>13.656969696969696</v>
      </c>
      <c r="K8" s="24">
        <f t="shared" si="0"/>
        <v>30.68121212121212</v>
      </c>
      <c r="L8" s="24">
        <f t="shared" si="0"/>
        <v>44.092121212121206</v>
      </c>
      <c r="M8" s="24">
        <f t="shared" si="0"/>
        <v>69.910303030303027</v>
      </c>
      <c r="N8" s="24">
        <f t="shared" si="0"/>
        <v>75.00424242424242</v>
      </c>
      <c r="O8" s="24">
        <f t="shared" si="0"/>
        <v>83.551010101010093</v>
      </c>
      <c r="P8" s="24">
        <f t="shared" si="0"/>
        <v>83.551010101010093</v>
      </c>
      <c r="Q8" s="24">
        <f t="shared" si="0"/>
        <v>83.551010101010093</v>
      </c>
      <c r="R8" s="24">
        <f t="shared" si="0"/>
        <v>83.551010101010093</v>
      </c>
      <c r="S8" s="24">
        <f t="shared" si="0"/>
        <v>83.551010101010093</v>
      </c>
      <c r="T8" s="24">
        <f t="shared" si="0"/>
        <v>101.92373737373737</v>
      </c>
      <c r="U8" s="24">
        <f t="shared" si="0"/>
        <v>102.79343434343434</v>
      </c>
      <c r="V8" s="24">
        <f t="shared" si="0"/>
        <v>102.79343434343434</v>
      </c>
      <c r="W8" s="24">
        <f t="shared" si="0"/>
        <v>164.16313131313132</v>
      </c>
      <c r="X8" s="24">
        <f t="shared" si="0"/>
        <v>182.3570707070707</v>
      </c>
      <c r="Y8" s="24">
        <f t="shared" si="0"/>
        <v>183.37828282828283</v>
      </c>
      <c r="Z8" s="24">
        <f t="shared" si="0"/>
        <v>205.56919191919192</v>
      </c>
      <c r="AA8" s="24">
        <f t="shared" si="0"/>
        <v>205.56919191919192</v>
      </c>
      <c r="AB8" s="24">
        <f t="shared" si="0"/>
        <v>205.89646464646464</v>
      </c>
      <c r="AC8" s="24">
        <f t="shared" si="0"/>
        <v>206.3510101010101</v>
      </c>
      <c r="AD8" s="24">
        <f t="shared" si="0"/>
        <v>228.09343434343435</v>
      </c>
      <c r="AE8" s="24">
        <f t="shared" si="0"/>
        <v>228.19040404040405</v>
      </c>
      <c r="AF8" s="24">
        <f t="shared" si="0"/>
        <v>228.4328282828283</v>
      </c>
      <c r="AG8" s="105"/>
    </row>
    <row r="9" spans="1:33" x14ac:dyDescent="0.2">
      <c r="A9" s="90">
        <v>2013</v>
      </c>
      <c r="B9" s="24">
        <f>B4</f>
        <v>1.2333333333333329</v>
      </c>
      <c r="C9" s="24">
        <f t="shared" ref="C9:AF9" si="1">B9+C4</f>
        <v>4.8696969696969692</v>
      </c>
      <c r="D9" s="24">
        <f t="shared" si="1"/>
        <v>4.8696969696969692</v>
      </c>
      <c r="E9" s="24">
        <f t="shared" si="1"/>
        <v>4.8696969696969692</v>
      </c>
      <c r="F9" s="24">
        <f t="shared" si="1"/>
        <v>21.639393939393941</v>
      </c>
      <c r="G9" s="24">
        <f t="shared" si="1"/>
        <v>22.233333333333334</v>
      </c>
      <c r="H9" s="24">
        <f t="shared" si="1"/>
        <v>22.26969696969697</v>
      </c>
      <c r="I9" s="24">
        <f t="shared" si="1"/>
        <v>22.293939393939393</v>
      </c>
      <c r="J9" s="24">
        <f t="shared" si="1"/>
        <v>28.327272727272728</v>
      </c>
      <c r="K9" s="24">
        <f t="shared" si="1"/>
        <v>34.688787878787878</v>
      </c>
      <c r="L9" s="24">
        <f t="shared" si="1"/>
        <v>37.846363636363634</v>
      </c>
      <c r="M9" s="24">
        <f t="shared" si="1"/>
        <v>38.128181818181815</v>
      </c>
      <c r="N9" s="24">
        <f t="shared" si="1"/>
        <v>38.25545454545454</v>
      </c>
      <c r="O9" s="24">
        <f t="shared" si="1"/>
        <v>38.25545454545454</v>
      </c>
      <c r="P9" s="24">
        <f t="shared" si="1"/>
        <v>38.25545454545454</v>
      </c>
      <c r="Q9" s="24">
        <f t="shared" si="1"/>
        <v>38.25545454545454</v>
      </c>
      <c r="R9" s="24">
        <f t="shared" si="1"/>
        <v>38.25545454545454</v>
      </c>
      <c r="S9" s="24">
        <f t="shared" si="1"/>
        <v>38.25545454545454</v>
      </c>
      <c r="T9" s="24">
        <f t="shared" si="1"/>
        <v>38.25545454545454</v>
      </c>
      <c r="U9" s="24">
        <f t="shared" si="1"/>
        <v>38.25545454545454</v>
      </c>
      <c r="V9" s="24">
        <f t="shared" si="1"/>
        <v>38.25545454545454</v>
      </c>
      <c r="W9" s="24">
        <f t="shared" si="1"/>
        <v>38.391818181818174</v>
      </c>
      <c r="X9" s="24">
        <f t="shared" si="1"/>
        <v>38.416060606060597</v>
      </c>
      <c r="Y9" s="24">
        <f t="shared" si="1"/>
        <v>38.54939393939393</v>
      </c>
      <c r="Z9" s="24">
        <f t="shared" si="1"/>
        <v>70.776666666666657</v>
      </c>
      <c r="AA9" s="24">
        <f t="shared" si="1"/>
        <v>71.000909090909076</v>
      </c>
      <c r="AB9" s="24">
        <f t="shared" si="1"/>
        <v>71.000909090909076</v>
      </c>
      <c r="AC9" s="24">
        <f t="shared" si="1"/>
        <v>88.131212121212101</v>
      </c>
      <c r="AD9" s="24">
        <f t="shared" si="1"/>
        <v>97.09787878787877</v>
      </c>
      <c r="AE9" s="24">
        <f t="shared" si="1"/>
        <v>97.206969696969679</v>
      </c>
      <c r="AF9" s="24">
        <f t="shared" si="1"/>
        <v>97.206969696969679</v>
      </c>
      <c r="AG9" s="105"/>
    </row>
    <row r="10" spans="1:33" x14ac:dyDescent="0.2">
      <c r="A10" s="90" t="s">
        <v>76</v>
      </c>
      <c r="B10" s="101">
        <f t="shared" ref="B10:AF10" si="2">$M$20</f>
        <v>193.10526315789474</v>
      </c>
      <c r="C10" s="101">
        <f t="shared" si="2"/>
        <v>193.10526315789474</v>
      </c>
      <c r="D10" s="101">
        <f t="shared" si="2"/>
        <v>193.10526315789474</v>
      </c>
      <c r="E10" s="101">
        <f t="shared" si="2"/>
        <v>193.10526315789474</v>
      </c>
      <c r="F10" s="101">
        <f t="shared" si="2"/>
        <v>193.10526315789474</v>
      </c>
      <c r="G10" s="101">
        <f t="shared" si="2"/>
        <v>193.10526315789474</v>
      </c>
      <c r="H10" s="101">
        <f t="shared" si="2"/>
        <v>193.10526315789474</v>
      </c>
      <c r="I10" s="101">
        <f t="shared" si="2"/>
        <v>193.10526315789474</v>
      </c>
      <c r="J10" s="101">
        <f t="shared" si="2"/>
        <v>193.10526315789474</v>
      </c>
      <c r="K10" s="101">
        <f t="shared" si="2"/>
        <v>193.10526315789474</v>
      </c>
      <c r="L10" s="101">
        <f t="shared" si="2"/>
        <v>193.10526315789474</v>
      </c>
      <c r="M10" s="101">
        <f t="shared" si="2"/>
        <v>193.10526315789474</v>
      </c>
      <c r="N10" s="101">
        <f t="shared" si="2"/>
        <v>193.10526315789474</v>
      </c>
      <c r="O10" s="101">
        <f t="shared" si="2"/>
        <v>193.10526315789474</v>
      </c>
      <c r="P10" s="101">
        <f t="shared" si="2"/>
        <v>193.10526315789474</v>
      </c>
      <c r="Q10" s="101">
        <f t="shared" si="2"/>
        <v>193.10526315789474</v>
      </c>
      <c r="R10" s="101">
        <f t="shared" si="2"/>
        <v>193.10526315789474</v>
      </c>
      <c r="S10" s="101">
        <f t="shared" si="2"/>
        <v>193.10526315789474</v>
      </c>
      <c r="T10" s="101">
        <f t="shared" si="2"/>
        <v>193.10526315789474</v>
      </c>
      <c r="U10" s="101">
        <f t="shared" si="2"/>
        <v>193.10526315789474</v>
      </c>
      <c r="V10" s="101">
        <f t="shared" si="2"/>
        <v>193.10526315789474</v>
      </c>
      <c r="W10" s="101">
        <f t="shared" si="2"/>
        <v>193.10526315789474</v>
      </c>
      <c r="X10" s="101">
        <f t="shared" si="2"/>
        <v>193.10526315789474</v>
      </c>
      <c r="Y10" s="101">
        <f t="shared" si="2"/>
        <v>193.10526315789474</v>
      </c>
      <c r="Z10" s="101">
        <f t="shared" si="2"/>
        <v>193.10526315789474</v>
      </c>
      <c r="AA10" s="101">
        <f t="shared" si="2"/>
        <v>193.10526315789474</v>
      </c>
      <c r="AB10" s="101">
        <f t="shared" si="2"/>
        <v>193.10526315789474</v>
      </c>
      <c r="AC10" s="101">
        <f t="shared" si="2"/>
        <v>193.10526315789474</v>
      </c>
      <c r="AD10" s="101">
        <f t="shared" si="2"/>
        <v>193.10526315789474</v>
      </c>
      <c r="AE10" s="101">
        <f t="shared" si="2"/>
        <v>193.10526315789474</v>
      </c>
      <c r="AF10" s="101">
        <f t="shared" si="2"/>
        <v>193.10526315789474</v>
      </c>
    </row>
    <row r="13" spans="1:33" ht="15.75" x14ac:dyDescent="0.2">
      <c r="A13" s="106" t="s">
        <v>89</v>
      </c>
      <c r="B13" s="106">
        <v>2014</v>
      </c>
      <c r="C13" s="106" t="s">
        <v>76</v>
      </c>
      <c r="F13" s="138" t="s">
        <v>96</v>
      </c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pans="1:33" x14ac:dyDescent="0.2">
      <c r="A14" s="107" t="s">
        <v>57</v>
      </c>
      <c r="B14" s="101">
        <f>total!AG8</f>
        <v>162.09999999999997</v>
      </c>
      <c r="C14" s="101">
        <f t="shared" ref="C14:C46" si="3">$M$20</f>
        <v>193.10526315789474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</row>
    <row r="15" spans="1:33" x14ac:dyDescent="0.2">
      <c r="A15" s="107" t="s">
        <v>58</v>
      </c>
      <c r="B15" s="101">
        <f>total!AG9</f>
        <v>192.7</v>
      </c>
      <c r="C15" s="101">
        <f t="shared" si="3"/>
        <v>193.10526315789474</v>
      </c>
      <c r="F15" s="91" t="s">
        <v>129</v>
      </c>
      <c r="G15" s="92">
        <v>183.4</v>
      </c>
      <c r="H15" s="92">
        <v>278</v>
      </c>
      <c r="I15" s="92">
        <v>186.2</v>
      </c>
      <c r="J15" s="92">
        <v>191.3</v>
      </c>
      <c r="K15" s="92">
        <v>117.2</v>
      </c>
      <c r="L15" s="92">
        <v>252</v>
      </c>
      <c r="M15" s="92">
        <v>198.1</v>
      </c>
      <c r="N15" s="92">
        <v>197.1</v>
      </c>
      <c r="O15" s="92">
        <v>117.2</v>
      </c>
      <c r="P15" s="92">
        <v>159.4</v>
      </c>
      <c r="Q15" s="92">
        <v>200.8</v>
      </c>
      <c r="R15" s="92">
        <v>221.8</v>
      </c>
      <c r="S15" s="92">
        <v>171.8</v>
      </c>
      <c r="T15" s="92">
        <v>123.6</v>
      </c>
      <c r="U15" s="92">
        <v>260.39999999999998</v>
      </c>
      <c r="V15" s="92">
        <v>239.9</v>
      </c>
      <c r="W15" s="92">
        <v>168.5</v>
      </c>
      <c r="X15" s="92">
        <v>305.10000000000002</v>
      </c>
      <c r="Y15" s="92">
        <v>97.2</v>
      </c>
      <c r="Z15" s="92">
        <f>total!AG46</f>
        <v>228.4328282828283</v>
      </c>
    </row>
    <row r="16" spans="1:33" x14ac:dyDescent="0.2">
      <c r="A16" s="107" t="s">
        <v>59</v>
      </c>
      <c r="B16" s="101">
        <f>total!AG10</f>
        <v>160.5</v>
      </c>
      <c r="C16" s="101">
        <f t="shared" si="3"/>
        <v>193.10526315789474</v>
      </c>
      <c r="F16" s="93" t="s">
        <v>76</v>
      </c>
      <c r="G16" s="101">
        <f t="shared" ref="G16:Z16" si="4">$M$20</f>
        <v>193.10526315789474</v>
      </c>
      <c r="H16" s="101">
        <f t="shared" si="4"/>
        <v>193.10526315789474</v>
      </c>
      <c r="I16" s="101">
        <f t="shared" si="4"/>
        <v>193.10526315789474</v>
      </c>
      <c r="J16" s="101">
        <f t="shared" si="4"/>
        <v>193.10526315789474</v>
      </c>
      <c r="K16" s="101">
        <f t="shared" si="4"/>
        <v>193.10526315789474</v>
      </c>
      <c r="L16" s="101">
        <f t="shared" si="4"/>
        <v>193.10526315789474</v>
      </c>
      <c r="M16" s="101">
        <f t="shared" si="4"/>
        <v>193.10526315789474</v>
      </c>
      <c r="N16" s="101">
        <f t="shared" si="4"/>
        <v>193.10526315789474</v>
      </c>
      <c r="O16" s="101">
        <f t="shared" si="4"/>
        <v>193.10526315789474</v>
      </c>
      <c r="P16" s="101">
        <f t="shared" si="4"/>
        <v>193.10526315789474</v>
      </c>
      <c r="Q16" s="101">
        <f t="shared" si="4"/>
        <v>193.10526315789474</v>
      </c>
      <c r="R16" s="101">
        <f t="shared" si="4"/>
        <v>193.10526315789474</v>
      </c>
      <c r="S16" s="101">
        <f t="shared" si="4"/>
        <v>193.10526315789474</v>
      </c>
      <c r="T16" s="101">
        <f t="shared" si="4"/>
        <v>193.10526315789474</v>
      </c>
      <c r="U16" s="101">
        <f t="shared" si="4"/>
        <v>193.10526315789474</v>
      </c>
      <c r="V16" s="101">
        <f t="shared" si="4"/>
        <v>193.10526315789474</v>
      </c>
      <c r="W16" s="101">
        <f t="shared" si="4"/>
        <v>193.10526315789474</v>
      </c>
      <c r="X16" s="101">
        <f t="shared" si="4"/>
        <v>193.10526315789474</v>
      </c>
      <c r="Y16" s="101">
        <f t="shared" si="4"/>
        <v>193.10526315789474</v>
      </c>
      <c r="Z16" s="101">
        <f t="shared" si="4"/>
        <v>193.10526315789474</v>
      </c>
    </row>
    <row r="17" spans="1:13" x14ac:dyDescent="0.2">
      <c r="A17" s="107" t="s">
        <v>60</v>
      </c>
      <c r="B17" s="101">
        <f>total!AG11</f>
        <v>175.79999999999998</v>
      </c>
      <c r="C17" s="101">
        <f t="shared" si="3"/>
        <v>193.10526315789474</v>
      </c>
    </row>
    <row r="18" spans="1:13" x14ac:dyDescent="0.2">
      <c r="A18" s="107" t="s">
        <v>61</v>
      </c>
      <c r="B18" s="101">
        <f>total!AG12</f>
        <v>233.1</v>
      </c>
      <c r="C18" s="101">
        <f t="shared" si="3"/>
        <v>193.10526315789474</v>
      </c>
    </row>
    <row r="19" spans="1:13" x14ac:dyDescent="0.2">
      <c r="A19" s="107" t="s">
        <v>62</v>
      </c>
      <c r="B19" s="101">
        <f>total!AG13</f>
        <v>130.29999999999998</v>
      </c>
      <c r="C19" s="101">
        <f t="shared" si="3"/>
        <v>193.10526315789474</v>
      </c>
      <c r="F19" s="142"/>
      <c r="G19" s="143"/>
      <c r="H19" s="108" t="s">
        <v>95</v>
      </c>
      <c r="I19" s="109" t="s">
        <v>76</v>
      </c>
      <c r="L19" s="137" t="s">
        <v>92</v>
      </c>
      <c r="M19" s="137"/>
    </row>
    <row r="20" spans="1:13" x14ac:dyDescent="0.2">
      <c r="A20" s="107" t="s">
        <v>63</v>
      </c>
      <c r="B20" s="101">
        <f>total!AG14</f>
        <v>177.65</v>
      </c>
      <c r="C20" s="101">
        <f t="shared" si="3"/>
        <v>193.10526315789474</v>
      </c>
      <c r="F20" s="140" t="s">
        <v>51</v>
      </c>
      <c r="G20" s="141"/>
      <c r="H20" s="19">
        <f>total!AG16</f>
        <v>179.44375000000002</v>
      </c>
      <c r="I20" s="101">
        <f>$M$20</f>
        <v>193.10526315789474</v>
      </c>
      <c r="L20" s="93" t="s">
        <v>76</v>
      </c>
      <c r="M20" s="101">
        <f>AVERAGE(G15:Y15)</f>
        <v>193.10526315789474</v>
      </c>
    </row>
    <row r="21" spans="1:13" x14ac:dyDescent="0.2">
      <c r="A21" s="107" t="s">
        <v>64</v>
      </c>
      <c r="B21" s="101">
        <f>total!AG15</f>
        <v>203.4</v>
      </c>
      <c r="C21" s="101">
        <f t="shared" si="3"/>
        <v>193.10526315789474</v>
      </c>
      <c r="F21" s="140" t="s">
        <v>52</v>
      </c>
      <c r="G21" s="141"/>
      <c r="H21" s="19">
        <f>total!AG28</f>
        <v>221.9909090909091</v>
      </c>
      <c r="I21" s="101">
        <f>$M$20</f>
        <v>193.10526315789474</v>
      </c>
    </row>
    <row r="22" spans="1:13" x14ac:dyDescent="0.2">
      <c r="A22" s="107" t="s">
        <v>65</v>
      </c>
      <c r="B22" s="101">
        <f>total!AG17</f>
        <v>240.9</v>
      </c>
      <c r="C22" s="101">
        <f t="shared" si="3"/>
        <v>193.10526315789474</v>
      </c>
      <c r="F22" s="140" t="s">
        <v>53</v>
      </c>
      <c r="G22" s="141"/>
      <c r="H22" s="19">
        <f>total!AG31</f>
        <v>216.55</v>
      </c>
      <c r="I22" s="101">
        <f>$M$20</f>
        <v>193.10526315789474</v>
      </c>
    </row>
    <row r="23" spans="1:13" x14ac:dyDescent="0.2">
      <c r="A23" s="107" t="s">
        <v>66</v>
      </c>
      <c r="B23" s="101">
        <f>total!AG18</f>
        <v>185.4</v>
      </c>
      <c r="C23" s="101">
        <f t="shared" si="3"/>
        <v>193.10526315789474</v>
      </c>
      <c r="F23" s="140" t="s">
        <v>54</v>
      </c>
      <c r="G23" s="141"/>
      <c r="H23" s="19">
        <f>total!AG35</f>
        <v>229.36666666666667</v>
      </c>
      <c r="I23" s="101">
        <f>$M$20</f>
        <v>193.10526315789474</v>
      </c>
    </row>
    <row r="24" spans="1:13" x14ac:dyDescent="0.2">
      <c r="A24" s="107" t="s">
        <v>67</v>
      </c>
      <c r="B24" s="101">
        <f>total!AG19</f>
        <v>186.40000000000003</v>
      </c>
      <c r="C24" s="101">
        <f t="shared" si="3"/>
        <v>193.10526315789474</v>
      </c>
      <c r="F24" s="140" t="s">
        <v>55</v>
      </c>
      <c r="G24" s="141"/>
      <c r="H24" s="19">
        <f>total!AG45</f>
        <v>282.18148148148146</v>
      </c>
      <c r="I24" s="101">
        <f>$M$20</f>
        <v>193.10526315789474</v>
      </c>
    </row>
    <row r="25" spans="1:13" x14ac:dyDescent="0.2">
      <c r="A25" s="107" t="s">
        <v>68</v>
      </c>
      <c r="B25" s="101">
        <f>total!AG20</f>
        <v>169.79999999999998</v>
      </c>
      <c r="C25" s="101">
        <f t="shared" si="3"/>
        <v>193.10526315789474</v>
      </c>
    </row>
    <row r="26" spans="1:13" x14ac:dyDescent="0.2">
      <c r="A26" s="107" t="s">
        <v>69</v>
      </c>
      <c r="B26" s="101">
        <f>total!AG21</f>
        <v>355.1</v>
      </c>
      <c r="C26" s="101">
        <f t="shared" si="3"/>
        <v>193.10526315789474</v>
      </c>
    </row>
    <row r="27" spans="1:13" x14ac:dyDescent="0.2">
      <c r="A27" s="107" t="s">
        <v>70</v>
      </c>
      <c r="B27" s="101">
        <f>total!AG22</f>
        <v>278.8</v>
      </c>
      <c r="C27" s="101">
        <f t="shared" si="3"/>
        <v>193.10526315789474</v>
      </c>
    </row>
    <row r="28" spans="1:13" x14ac:dyDescent="0.2">
      <c r="A28" s="107" t="s">
        <v>71</v>
      </c>
      <c r="B28" s="101">
        <f>total!AG23</f>
        <v>194.7</v>
      </c>
      <c r="C28" s="101">
        <f t="shared" si="3"/>
        <v>193.10526315789474</v>
      </c>
    </row>
    <row r="29" spans="1:13" x14ac:dyDescent="0.2">
      <c r="A29" s="107" t="s">
        <v>72</v>
      </c>
      <c r="B29" s="101">
        <f>total!AG24</f>
        <v>222.89999999999998</v>
      </c>
      <c r="C29" s="101">
        <f t="shared" si="3"/>
        <v>193.10526315789474</v>
      </c>
    </row>
    <row r="30" spans="1:13" x14ac:dyDescent="0.2">
      <c r="A30" s="107" t="s">
        <v>73</v>
      </c>
      <c r="B30" s="101">
        <f>total!AG25</f>
        <v>200.7</v>
      </c>
      <c r="C30" s="101">
        <f t="shared" si="3"/>
        <v>193.10526315789474</v>
      </c>
    </row>
    <row r="31" spans="1:13" x14ac:dyDescent="0.2">
      <c r="A31" s="107" t="s">
        <v>74</v>
      </c>
      <c r="B31" s="101">
        <f>total!AG26</f>
        <v>197.2</v>
      </c>
      <c r="C31" s="101">
        <f t="shared" si="3"/>
        <v>193.10526315789474</v>
      </c>
    </row>
    <row r="32" spans="1:13" x14ac:dyDescent="0.2">
      <c r="A32" s="107" t="s">
        <v>75</v>
      </c>
      <c r="B32" s="101">
        <f>total!AG27</f>
        <v>210</v>
      </c>
      <c r="C32" s="101">
        <f t="shared" si="3"/>
        <v>193.10526315789474</v>
      </c>
    </row>
    <row r="33" spans="1:3" x14ac:dyDescent="0.2">
      <c r="A33" s="107" t="s">
        <v>76</v>
      </c>
      <c r="B33" s="101">
        <f>total!AG29</f>
        <v>229.79999999999998</v>
      </c>
      <c r="C33" s="101">
        <f t="shared" si="3"/>
        <v>193.10526315789474</v>
      </c>
    </row>
    <row r="34" spans="1:3" x14ac:dyDescent="0.2">
      <c r="A34" s="107" t="s">
        <v>77</v>
      </c>
      <c r="B34" s="101">
        <f>total!AG30</f>
        <v>203.30000000000004</v>
      </c>
      <c r="C34" s="101">
        <f t="shared" si="3"/>
        <v>193.10526315789474</v>
      </c>
    </row>
    <row r="35" spans="1:3" x14ac:dyDescent="0.2">
      <c r="A35" s="107" t="s">
        <v>78</v>
      </c>
      <c r="B35" s="101">
        <f>total!AG32</f>
        <v>215.29999999999998</v>
      </c>
      <c r="C35" s="101">
        <f t="shared" si="3"/>
        <v>193.10526315789474</v>
      </c>
    </row>
    <row r="36" spans="1:3" x14ac:dyDescent="0.2">
      <c r="A36" s="107" t="s">
        <v>79</v>
      </c>
      <c r="B36" s="101">
        <f>total!AG33</f>
        <v>220.8</v>
      </c>
      <c r="C36" s="101">
        <f t="shared" si="3"/>
        <v>193.10526315789474</v>
      </c>
    </row>
    <row r="37" spans="1:3" x14ac:dyDescent="0.2">
      <c r="A37" s="107" t="s">
        <v>80</v>
      </c>
      <c r="B37" s="101">
        <f>total!AG34</f>
        <v>252</v>
      </c>
      <c r="C37" s="101">
        <f t="shared" si="3"/>
        <v>193.10526315789474</v>
      </c>
    </row>
    <row r="38" spans="1:3" x14ac:dyDescent="0.2">
      <c r="A38" s="107" t="s">
        <v>81</v>
      </c>
      <c r="B38" s="101">
        <f>total!AG36</f>
        <v>240.19999999999996</v>
      </c>
      <c r="C38" s="101">
        <f t="shared" si="3"/>
        <v>193.10526315789474</v>
      </c>
    </row>
    <row r="39" spans="1:3" x14ac:dyDescent="0.2">
      <c r="A39" s="107" t="s">
        <v>82</v>
      </c>
      <c r="B39" s="101">
        <f>total!AG37</f>
        <v>352.5</v>
      </c>
      <c r="C39" s="101">
        <f t="shared" si="3"/>
        <v>193.10526315789474</v>
      </c>
    </row>
    <row r="40" spans="1:3" x14ac:dyDescent="0.2">
      <c r="A40" s="107" t="s">
        <v>83</v>
      </c>
      <c r="B40" s="101">
        <f>total!AG38</f>
        <v>310.73333333333335</v>
      </c>
      <c r="C40" s="101">
        <f t="shared" si="3"/>
        <v>193.10526315789474</v>
      </c>
    </row>
    <row r="41" spans="1:3" x14ac:dyDescent="0.2">
      <c r="A41" s="107" t="s">
        <v>84</v>
      </c>
      <c r="B41" s="101">
        <f>total!AG39</f>
        <v>202.70000000000002</v>
      </c>
      <c r="C41" s="101">
        <f t="shared" si="3"/>
        <v>193.10526315789474</v>
      </c>
    </row>
    <row r="42" spans="1:3" x14ac:dyDescent="0.2">
      <c r="A42" s="107" t="s">
        <v>85</v>
      </c>
      <c r="B42" s="101">
        <f>total!AG40</f>
        <v>226.00000000000003</v>
      </c>
      <c r="C42" s="101">
        <f t="shared" si="3"/>
        <v>193.10526315789474</v>
      </c>
    </row>
    <row r="43" spans="1:3" x14ac:dyDescent="0.2">
      <c r="A43" s="107" t="s">
        <v>86</v>
      </c>
      <c r="B43" s="101">
        <f>total!AG41</f>
        <v>343.70000000000005</v>
      </c>
      <c r="C43" s="101">
        <f t="shared" si="3"/>
        <v>193.10526315789474</v>
      </c>
    </row>
    <row r="44" spans="1:3" x14ac:dyDescent="0.2">
      <c r="A44" s="107" t="s">
        <v>87</v>
      </c>
      <c r="B44" s="101">
        <f>total!AG42</f>
        <v>267.79999999999995</v>
      </c>
      <c r="C44" s="101">
        <f t="shared" si="3"/>
        <v>193.10526315789474</v>
      </c>
    </row>
    <row r="45" spans="1:3" x14ac:dyDescent="0.2">
      <c r="A45" s="107" t="s">
        <v>88</v>
      </c>
      <c r="B45" s="101">
        <f>total!AG43</f>
        <v>365.19999999999993</v>
      </c>
      <c r="C45" s="101">
        <f t="shared" si="3"/>
        <v>193.10526315789474</v>
      </c>
    </row>
    <row r="46" spans="1:3" x14ac:dyDescent="0.2">
      <c r="A46" s="107" t="s">
        <v>91</v>
      </c>
      <c r="B46" s="101">
        <f>total!AG44</f>
        <v>230.80000000000004</v>
      </c>
      <c r="C46" s="101">
        <f t="shared" si="3"/>
        <v>193.10526315789474</v>
      </c>
    </row>
  </sheetData>
  <mergeCells count="8">
    <mergeCell ref="L19:M19"/>
    <mergeCell ref="F13:Z13"/>
    <mergeCell ref="F23:G23"/>
    <mergeCell ref="F24:G24"/>
    <mergeCell ref="F19:G19"/>
    <mergeCell ref="F20:G20"/>
    <mergeCell ref="F21:G21"/>
    <mergeCell ref="F22:G22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0" t="s">
        <v>100</v>
      </c>
      <c r="B1" s="130"/>
      <c r="C1" s="130"/>
      <c r="D1" s="130"/>
      <c r="E1" s="130"/>
      <c r="F1" s="130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3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F18" sqref="F1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101</v>
      </c>
      <c r="B1" s="130"/>
      <c r="C1" s="130"/>
      <c r="D1" s="130"/>
      <c r="E1" s="130"/>
      <c r="F1" s="130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3.5</v>
      </c>
      <c r="E4" s="12">
        <v>0</v>
      </c>
      <c r="F4" s="12">
        <f t="shared" ref="F4:F11" si="0">B4+C4+D4+E4</f>
        <v>3.5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1.6</v>
      </c>
      <c r="D5" s="12">
        <v>3.1</v>
      </c>
      <c r="E5" s="12">
        <v>0</v>
      </c>
      <c r="F5" s="12">
        <f t="shared" si="0"/>
        <v>4.7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3</v>
      </c>
      <c r="E6" s="12">
        <v>0</v>
      </c>
      <c r="F6" s="12">
        <f t="shared" si="0"/>
        <v>3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2.2000000000000002</v>
      </c>
      <c r="E7" s="12">
        <v>0</v>
      </c>
      <c r="F7" s="12">
        <f t="shared" si="0"/>
        <v>2.2000000000000002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1.8</v>
      </c>
      <c r="D8" s="12">
        <v>3</v>
      </c>
      <c r="E8" s="12">
        <v>0</v>
      </c>
      <c r="F8" s="12">
        <f t="shared" si="0"/>
        <v>4.8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0.2</v>
      </c>
      <c r="D9" s="12">
        <v>1</v>
      </c>
      <c r="E9" s="12">
        <v>0</v>
      </c>
      <c r="F9" s="12">
        <f t="shared" si="0"/>
        <v>1.2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2.4</v>
      </c>
      <c r="E10" s="12">
        <v>0</v>
      </c>
      <c r="F10" s="12">
        <f t="shared" si="0"/>
        <v>2.4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5">
        <v>0.4</v>
      </c>
      <c r="D11" s="125">
        <v>3.4</v>
      </c>
      <c r="E11" s="87">
        <v>0</v>
      </c>
      <c r="F11" s="12">
        <f t="shared" si="0"/>
        <v>3.8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0.50000000000000011</v>
      </c>
      <c r="D12" s="44">
        <f>AVERAGE(D4:D11)</f>
        <v>2.6999999999999997</v>
      </c>
      <c r="E12" s="44">
        <f>AVERAGE(E4:E11)</f>
        <v>0</v>
      </c>
      <c r="F12" s="44">
        <f>AVERAGE(F4:F11)</f>
        <v>3.1999999999999997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0.1</v>
      </c>
      <c r="D13" s="12">
        <v>5</v>
      </c>
      <c r="E13" s="12">
        <v>0</v>
      </c>
      <c r="F13" s="12">
        <f t="shared" ref="F13:F23" si="1">B13+C13+D13+E13</f>
        <v>5.0999999999999996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0.1</v>
      </c>
      <c r="D14" s="12">
        <v>3.2</v>
      </c>
      <c r="E14" s="12">
        <v>0</v>
      </c>
      <c r="F14" s="12">
        <f t="shared" si="1"/>
        <v>3.3000000000000003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2</v>
      </c>
      <c r="E15" s="12">
        <v>0</v>
      </c>
      <c r="F15" s="12">
        <f t="shared" si="1"/>
        <v>2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1.1000000000000001</v>
      </c>
      <c r="E16" s="12">
        <v>0</v>
      </c>
      <c r="F16" s="12">
        <f t="shared" si="1"/>
        <v>1.1000000000000001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3.3</v>
      </c>
      <c r="D17" s="12">
        <v>4.5</v>
      </c>
      <c r="E17" s="12">
        <v>0</v>
      </c>
      <c r="F17" s="12">
        <f t="shared" si="1"/>
        <v>7.8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4.0999999999999996</v>
      </c>
      <c r="E18" s="12">
        <v>0</v>
      </c>
      <c r="F18" s="12">
        <f t="shared" si="1"/>
        <v>4.0999999999999996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1.2</v>
      </c>
      <c r="D19" s="12">
        <v>3.5</v>
      </c>
      <c r="E19" s="12">
        <v>0</v>
      </c>
      <c r="F19" s="12">
        <f t="shared" si="1"/>
        <v>4.7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4.9000000000000004</v>
      </c>
      <c r="E20" s="12">
        <v>0</v>
      </c>
      <c r="F20" s="12">
        <f t="shared" si="1"/>
        <v>4.9000000000000004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3.5</v>
      </c>
      <c r="E21" s="12">
        <v>0</v>
      </c>
      <c r="F21" s="12">
        <f t="shared" si="1"/>
        <v>3.5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0.4</v>
      </c>
      <c r="D22" s="12">
        <v>3</v>
      </c>
      <c r="E22" s="12">
        <v>0</v>
      </c>
      <c r="F22" s="12">
        <f t="shared" si="1"/>
        <v>3.4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3.8</v>
      </c>
      <c r="E23" s="12">
        <v>0</v>
      </c>
      <c r="F23" s="12">
        <f t="shared" si="1"/>
        <v>3.8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0.46363636363636368</v>
      </c>
      <c r="D24" s="45">
        <f>AVERAGE(D13:D23)</f>
        <v>3.5090909090909084</v>
      </c>
      <c r="E24" s="45">
        <f>AVERAGE(E13:E23)</f>
        <v>0</v>
      </c>
      <c r="F24" s="45">
        <f>AVERAGE(F13:F23)</f>
        <v>3.9727272727272722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1.2</v>
      </c>
      <c r="D25" s="52">
        <v>3.3</v>
      </c>
      <c r="E25" s="12">
        <v>0</v>
      </c>
      <c r="F25" s="12">
        <f>B25+C25+D25+E25</f>
        <v>4.5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1.6</v>
      </c>
      <c r="D26" s="12">
        <v>0</v>
      </c>
      <c r="E26" s="12">
        <v>0</v>
      </c>
      <c r="F26" s="12">
        <f>B26+C26+D26+E26</f>
        <v>1.6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1.4</v>
      </c>
      <c r="D27" s="44">
        <f>AVERAGE(D25:D26)</f>
        <v>1.65</v>
      </c>
      <c r="E27" s="44">
        <f>AVERAGE(E25:E26)</f>
        <v>0</v>
      </c>
      <c r="F27" s="45">
        <f>AVERAGE(F25:F26)</f>
        <v>3.05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3.6</v>
      </c>
      <c r="D28" s="12">
        <v>4</v>
      </c>
      <c r="E28" s="12">
        <v>0</v>
      </c>
      <c r="F28" s="12">
        <f>B28+C28+D28+E28</f>
        <v>7.6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1.4</v>
      </c>
      <c r="D29" s="12">
        <v>3.2</v>
      </c>
      <c r="E29" s="12">
        <v>0</v>
      </c>
      <c r="F29" s="12">
        <f>B29+C29+D29+E29</f>
        <v>4.5999999999999996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0.5</v>
      </c>
      <c r="D30" s="12">
        <v>5</v>
      </c>
      <c r="E30" s="12">
        <v>0</v>
      </c>
      <c r="F30" s="12">
        <f>B30+C30+D30+E30</f>
        <v>5.5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1.8333333333333333</v>
      </c>
      <c r="D31" s="44">
        <f>AVERAGE(D28:D30)</f>
        <v>4.0666666666666664</v>
      </c>
      <c r="E31" s="44">
        <f>AVERAGE(E28:E30)</f>
        <v>0</v>
      </c>
      <c r="F31" s="45">
        <f>AVERAGE(F28:F30)</f>
        <v>5.8999999999999995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3.8</v>
      </c>
      <c r="D32" s="12">
        <v>0</v>
      </c>
      <c r="E32" s="12">
        <v>0</v>
      </c>
      <c r="F32" s="12">
        <f t="shared" ref="F32:F40" si="2">B32+C32+D32+E32</f>
        <v>3.8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5.6</v>
      </c>
      <c r="D33" s="12">
        <v>2.4</v>
      </c>
      <c r="E33" s="12">
        <v>0</v>
      </c>
      <c r="F33" s="12">
        <f t="shared" si="2"/>
        <v>8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23.4</v>
      </c>
      <c r="D34" s="12">
        <v>2.7</v>
      </c>
      <c r="E34" s="12">
        <v>0</v>
      </c>
      <c r="F34" s="12">
        <f t="shared" si="2"/>
        <v>26.099999999999998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1.6</v>
      </c>
      <c r="D35" s="12">
        <v>2.7</v>
      </c>
      <c r="E35" s="12">
        <v>0</v>
      </c>
      <c r="F35" s="12">
        <f t="shared" si="2"/>
        <v>4.3000000000000007</v>
      </c>
    </row>
    <row r="36" spans="1:18" x14ac:dyDescent="0.2">
      <c r="A36" s="16" t="s">
        <v>33</v>
      </c>
      <c r="B36" s="12">
        <v>0</v>
      </c>
      <c r="C36" s="12">
        <v>3.6</v>
      </c>
      <c r="D36" s="12">
        <v>3.5</v>
      </c>
      <c r="E36" s="12">
        <v>0</v>
      </c>
      <c r="F36" s="12">
        <f t="shared" si="2"/>
        <v>7.1</v>
      </c>
    </row>
    <row r="37" spans="1:18" x14ac:dyDescent="0.2">
      <c r="A37" s="16" t="s">
        <v>34</v>
      </c>
      <c r="B37" s="12">
        <v>0</v>
      </c>
      <c r="C37" s="12">
        <v>10.1</v>
      </c>
      <c r="D37" s="12">
        <v>3.2</v>
      </c>
      <c r="E37" s="12">
        <v>1.5</v>
      </c>
      <c r="F37" s="12">
        <f t="shared" si="2"/>
        <v>14.8</v>
      </c>
    </row>
    <row r="38" spans="1:18" x14ac:dyDescent="0.2">
      <c r="A38" s="16" t="s">
        <v>35</v>
      </c>
      <c r="B38" s="12">
        <v>0</v>
      </c>
      <c r="C38" s="12">
        <v>2.4</v>
      </c>
      <c r="D38" s="12">
        <v>2.8</v>
      </c>
      <c r="E38" s="12">
        <v>0</v>
      </c>
      <c r="F38" s="12">
        <f t="shared" si="2"/>
        <v>5.1999999999999993</v>
      </c>
    </row>
    <row r="39" spans="1:18" x14ac:dyDescent="0.2">
      <c r="A39" s="16" t="s">
        <v>46</v>
      </c>
      <c r="B39" s="12">
        <v>0</v>
      </c>
      <c r="C39" s="12">
        <v>26</v>
      </c>
      <c r="D39" s="12">
        <v>16.899999999999999</v>
      </c>
      <c r="E39" s="12">
        <v>0</v>
      </c>
      <c r="F39" s="12">
        <f t="shared" si="2"/>
        <v>42.9</v>
      </c>
    </row>
    <row r="40" spans="1:18" x14ac:dyDescent="0.2">
      <c r="A40" s="16" t="s">
        <v>90</v>
      </c>
      <c r="B40" s="12">
        <v>0</v>
      </c>
      <c r="C40" s="118">
        <v>5.2</v>
      </c>
      <c r="D40" s="118">
        <v>3</v>
      </c>
      <c r="E40" s="12">
        <v>0</v>
      </c>
      <c r="F40" s="12">
        <f t="shared" si="2"/>
        <v>8.1999999999999993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9.0777777777777775</v>
      </c>
      <c r="D41" s="45">
        <f>AVERAGE(D32:D40)</f>
        <v>4.1333333333333337</v>
      </c>
      <c r="E41" s="45">
        <f>AVERAGE(E32:E40)</f>
        <v>0.16666666666666666</v>
      </c>
      <c r="F41" s="45">
        <f>AVERAGE(F32:F40)</f>
        <v>13.37777777777778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3.0030303030303034</v>
      </c>
      <c r="D42" s="48">
        <f>AVERAGE(D4:D11,D13:D23,D25:D26,D28:D30,D32:D40)</f>
        <v>3.4212121212121214</v>
      </c>
      <c r="E42" s="48">
        <f>AVERAGE(E4:E11,E13:E23,E25:E26,E28:E30,E32:E40)</f>
        <v>4.5454545454545456E-2</v>
      </c>
      <c r="F42" s="48">
        <f>AVERAGE(F4:F11,F13:F23,F25:F26,F28:F30,F32:F40)</f>
        <v>6.4696969696969688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N26" sqref="N2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102</v>
      </c>
      <c r="B1" s="130"/>
      <c r="C1" s="130"/>
      <c r="D1" s="130"/>
      <c r="E1" s="130"/>
      <c r="F1" s="130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2.4</v>
      </c>
      <c r="C7" s="12">
        <v>0</v>
      </c>
      <c r="D7" s="12">
        <v>0</v>
      </c>
      <c r="E7" s="12">
        <v>0</v>
      </c>
      <c r="F7" s="12">
        <f t="shared" si="0"/>
        <v>2.4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0.4</v>
      </c>
      <c r="C10" s="12">
        <v>0</v>
      </c>
      <c r="D10" s="12">
        <v>0</v>
      </c>
      <c r="E10" s="12">
        <v>0</v>
      </c>
      <c r="F10" s="12">
        <f t="shared" si="0"/>
        <v>0.4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0.35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0.35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0.4</v>
      </c>
      <c r="C13" s="12">
        <v>0</v>
      </c>
      <c r="D13" s="12">
        <v>0</v>
      </c>
      <c r="E13" s="12">
        <v>0</v>
      </c>
      <c r="F13" s="12">
        <f>SUM(B13:E13)</f>
        <v>0.4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ref="F14:F23" si="1">B14+C14+D14+E14</f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0.3</v>
      </c>
      <c r="C18" s="12">
        <v>0</v>
      </c>
      <c r="D18" s="12">
        <v>0</v>
      </c>
      <c r="E18" s="12">
        <v>0</v>
      </c>
      <c r="F18" s="12">
        <f t="shared" si="1"/>
        <v>0.3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0.8</v>
      </c>
      <c r="C19" s="12">
        <v>0</v>
      </c>
      <c r="D19" s="12">
        <v>0</v>
      </c>
      <c r="E19" s="12">
        <v>0</v>
      </c>
      <c r="F19" s="12">
        <f t="shared" si="1"/>
        <v>0.8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0.2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0.2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0.9</v>
      </c>
      <c r="C28" s="12">
        <v>0</v>
      </c>
      <c r="D28" s="12">
        <v>0</v>
      </c>
      <c r="E28" s="12">
        <v>0</v>
      </c>
      <c r="F28" s="12">
        <f>B28+C28+D28+E28</f>
        <v>0.9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0.3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0.3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1</v>
      </c>
      <c r="C37" s="12">
        <v>0</v>
      </c>
      <c r="D37" s="12">
        <v>0</v>
      </c>
      <c r="E37" s="12">
        <v>0</v>
      </c>
      <c r="F37" s="12">
        <f t="shared" si="2"/>
        <v>1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0.3</v>
      </c>
      <c r="C39" s="12">
        <v>0</v>
      </c>
      <c r="D39" s="12">
        <v>0</v>
      </c>
      <c r="E39" s="12">
        <v>0</v>
      </c>
      <c r="F39" s="12">
        <f t="shared" si="2"/>
        <v>0.3</v>
      </c>
      <c r="G39" s="61"/>
    </row>
    <row r="40" spans="1:18" s="6" customFormat="1" x14ac:dyDescent="0.2">
      <c r="A40" s="16" t="s">
        <v>90</v>
      </c>
      <c r="B40" s="119">
        <v>0.6</v>
      </c>
      <c r="C40" s="12">
        <v>0</v>
      </c>
      <c r="D40" s="12">
        <v>0</v>
      </c>
      <c r="E40" s="12">
        <v>0</v>
      </c>
      <c r="F40" s="12">
        <f t="shared" si="2"/>
        <v>0.6</v>
      </c>
      <c r="G40" s="61"/>
    </row>
    <row r="41" spans="1:18" x14ac:dyDescent="0.2">
      <c r="A41" s="43" t="s">
        <v>37</v>
      </c>
      <c r="B41" s="45">
        <f>AVERAGE(B32:B40)</f>
        <v>0.30000000000000004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0.30000000000000004</v>
      </c>
    </row>
    <row r="42" spans="1:18" x14ac:dyDescent="0.2">
      <c r="A42" s="47" t="s">
        <v>38</v>
      </c>
      <c r="B42" s="48">
        <f>AVERAGE(B4:B11,B13:B23,B25:B26,B28:B30,B32:B40)</f>
        <v>0.26060606060606062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0.26060606060606062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C39" sqref="C3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103</v>
      </c>
      <c r="B1" s="130"/>
      <c r="C1" s="130"/>
      <c r="D1" s="130"/>
      <c r="E1" s="130"/>
      <c r="F1" s="130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2</v>
      </c>
      <c r="C39" s="12">
        <v>0</v>
      </c>
      <c r="D39" s="12">
        <v>0</v>
      </c>
      <c r="E39" s="12">
        <v>0</v>
      </c>
      <c r="F39" s="12">
        <f t="shared" si="2"/>
        <v>2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0.31111111111111112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0.31111111111111112</v>
      </c>
    </row>
    <row r="42" spans="1:19" x14ac:dyDescent="0.2">
      <c r="A42" s="47" t="s">
        <v>38</v>
      </c>
      <c r="B42" s="48">
        <f>AVERAGE(B4:B11,B13:B23,B25:B26,B28:B30,B32:B40)</f>
        <v>8.484848484848484E-2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8.484848484848484E-2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0" t="s">
        <v>104</v>
      </c>
      <c r="B1" s="130"/>
      <c r="C1" s="130"/>
      <c r="D1" s="130"/>
      <c r="E1" s="130"/>
      <c r="F1" s="130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4"/>
      <c r="K4" s="42"/>
      <c r="L4" s="42"/>
      <c r="M4" s="42"/>
      <c r="N4" s="42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4"/>
      <c r="K5" s="42"/>
      <c r="L5" s="42"/>
      <c r="M5" s="42"/>
      <c r="N5" s="42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4"/>
      <c r="K14" s="42"/>
      <c r="L14" s="42"/>
      <c r="M14" s="42"/>
      <c r="N14" s="42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4"/>
      <c r="K28" s="42"/>
      <c r="L28" s="42"/>
      <c r="M28" s="42"/>
      <c r="N28" s="42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E17" sqref="E1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105</v>
      </c>
      <c r="B1" s="130"/>
      <c r="C1" s="130"/>
      <c r="D1" s="130"/>
      <c r="E1" s="130"/>
      <c r="F1" s="130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8.1</v>
      </c>
      <c r="F13" s="12">
        <f t="shared" ref="F13:F23" si="1">B13+C13+D13+E13</f>
        <v>8.1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0.6</v>
      </c>
      <c r="F18" s="12">
        <f t="shared" si="1"/>
        <v>0.6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18">
        <v>19.2</v>
      </c>
      <c r="F20" s="12">
        <f t="shared" si="1"/>
        <v>19.2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2.5363636363636362</v>
      </c>
      <c r="F24" s="45">
        <f>AVERAGE(F13:F23)</f>
        <v>2.5363636363636362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9</v>
      </c>
      <c r="E28" s="12">
        <v>0</v>
      </c>
      <c r="F28" s="12">
        <f>B28+C28+D28+E28</f>
        <v>9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10.6</v>
      </c>
      <c r="E30" s="12">
        <v>0</v>
      </c>
      <c r="F30" s="12">
        <f>B30+C30+D30+E30</f>
        <v>10.6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6.5333333333333341</v>
      </c>
      <c r="E31" s="44">
        <f>AVERAGE(E28:E30)</f>
        <v>0</v>
      </c>
      <c r="F31" s="45">
        <f>AVERAGE(F28:F30)</f>
        <v>6.5333333333333341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18">
        <v>9</v>
      </c>
      <c r="E33" s="12">
        <v>0</v>
      </c>
      <c r="F33" s="12">
        <f t="shared" si="2"/>
        <v>9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3.9</v>
      </c>
      <c r="F34" s="12">
        <f t="shared" si="2"/>
        <v>3.9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  <c r="H36" s="65"/>
      <c r="I36" s="78"/>
      <c r="J36" s="65"/>
    </row>
    <row r="37" spans="1:19" x14ac:dyDescent="0.2">
      <c r="A37" s="16" t="s">
        <v>34</v>
      </c>
      <c r="B37" s="12">
        <v>0</v>
      </c>
      <c r="C37" s="12">
        <v>0</v>
      </c>
      <c r="D37" s="118">
        <v>1.8</v>
      </c>
      <c r="E37" s="12">
        <v>0</v>
      </c>
      <c r="F37" s="12">
        <f t="shared" si="2"/>
        <v>1.8</v>
      </c>
      <c r="G37" s="65"/>
      <c r="H37" s="65"/>
      <c r="I37" s="78"/>
      <c r="J37" s="65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5.6</v>
      </c>
      <c r="E39" s="12">
        <v>0.8</v>
      </c>
      <c r="F39" s="12">
        <f t="shared" si="2"/>
        <v>6.3999999999999995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1.822222222222222</v>
      </c>
      <c r="E41" s="45">
        <f>AVERAGE(E32:E40)</f>
        <v>0.52222222222222225</v>
      </c>
      <c r="F41" s="45">
        <f>AVERAGE(F32:F40)</f>
        <v>2.3444444444444446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1.0909090909090908</v>
      </c>
      <c r="E42" s="48">
        <f>AVERAGE(E4:E11,E13:E23,E25:E26,E28:E30,E32:E40)</f>
        <v>0.98787878787878769</v>
      </c>
      <c r="F42" s="48">
        <f>AVERAGE(F4:F11,F13:F23,F25:F26,F28:F30,F32:F40)</f>
        <v>2.0787878787878786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1995-2014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2018-12-05T21:59:24Z</dcterms:modified>
</cp:coreProperties>
</file>