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KtECbUIIwo+Y9C6trOrpuSeCMu6kxHeB0qnLj9axVeyR20BYGmrM2wEvx1hduUzceYFdyHQLAmnGwhM7nV7dtg==" saltValue="wP9DXbsf01njHA0QPHpO7g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5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3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F48" i="1" l="1"/>
  <c r="F26" i="21" l="1"/>
  <c r="E24" i="25" l="1"/>
  <c r="AF47" i="1" l="1"/>
  <c r="M21" i="33" l="1"/>
  <c r="AA17" i="33" s="1"/>
  <c r="Z17" i="33" l="1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U17" i="1" s="1"/>
  <c r="F14" i="21"/>
  <c r="F15" i="21"/>
  <c r="U19" i="1" s="1"/>
  <c r="F16" i="21"/>
  <c r="U20" i="1" s="1"/>
  <c r="F17" i="21"/>
  <c r="F18" i="21"/>
  <c r="U22" i="1" s="1"/>
  <c r="F19" i="21"/>
  <c r="F20" i="21"/>
  <c r="F21" i="21"/>
  <c r="F22" i="21"/>
  <c r="F23" i="21"/>
  <c r="B24" i="21"/>
  <c r="C24" i="21"/>
  <c r="F25" i="21"/>
  <c r="F27" i="21"/>
  <c r="U31" i="1" s="1"/>
  <c r="B27" i="21"/>
  <c r="C27" i="21"/>
  <c r="F28" i="21"/>
  <c r="F29" i="21"/>
  <c r="F30" i="21"/>
  <c r="F31" i="21"/>
  <c r="B31" i="21"/>
  <c r="C31" i="21"/>
  <c r="F32" i="21"/>
  <c r="U36" i="1" s="1"/>
  <c r="F33" i="21"/>
  <c r="U37" i="1" s="1"/>
  <c r="F34" i="21"/>
  <c r="F35" i="21"/>
  <c r="F36" i="21"/>
  <c r="U40" i="1" s="1"/>
  <c r="F37" i="21"/>
  <c r="U41" i="1" s="1"/>
  <c r="F38" i="21"/>
  <c r="U42" i="1" s="1"/>
  <c r="F39" i="21"/>
  <c r="F40" i="21"/>
  <c r="U44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 s="1"/>
  <c r="F28" i="7"/>
  <c r="G32" i="1" s="1"/>
  <c r="F29" i="7"/>
  <c r="G33" i="1" s="1"/>
  <c r="F30" i="7"/>
  <c r="G34" i="1" s="1"/>
  <c r="F25" i="7"/>
  <c r="G29" i="1" s="1"/>
  <c r="F26" i="7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 s="1"/>
  <c r="F23" i="7"/>
  <c r="G27" i="1" s="1"/>
  <c r="F4" i="7"/>
  <c r="G8" i="1" s="1"/>
  <c r="F5" i="7"/>
  <c r="G9" i="1"/>
  <c r="F6" i="7"/>
  <c r="G10" i="1" s="1"/>
  <c r="F7" i="7"/>
  <c r="F8" i="7"/>
  <c r="G12" i="1"/>
  <c r="F9" i="7"/>
  <c r="G13" i="1"/>
  <c r="F10" i="7"/>
  <c r="G14" i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 s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/>
  <c r="F33" i="18"/>
  <c r="R37" i="1"/>
  <c r="R45" i="1" s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/>
  <c r="F14" i="20"/>
  <c r="T18" i="1"/>
  <c r="F15" i="20"/>
  <c r="T19" i="1"/>
  <c r="F16" i="20"/>
  <c r="T20" i="1"/>
  <c r="F17" i="20"/>
  <c r="T21" i="1"/>
  <c r="F18" i="20"/>
  <c r="T22" i="1" s="1"/>
  <c r="F19" i="20"/>
  <c r="T23" i="1"/>
  <c r="F20" i="20"/>
  <c r="T24" i="1" s="1"/>
  <c r="F21" i="20"/>
  <c r="T25" i="1"/>
  <c r="F22" i="20"/>
  <c r="T26" i="1"/>
  <c r="F23" i="20"/>
  <c r="T27" i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8" i="1"/>
  <c r="U39" i="1"/>
  <c r="U43" i="1"/>
  <c r="U32" i="1"/>
  <c r="U33" i="1"/>
  <c r="U34" i="1"/>
  <c r="U29" i="1"/>
  <c r="U18" i="1"/>
  <c r="U21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 s="1"/>
  <c r="F22" i="22"/>
  <c r="V26" i="1" s="1"/>
  <c r="F23" i="22"/>
  <c r="V27" i="1" s="1"/>
  <c r="F4" i="22"/>
  <c r="V8" i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 s="1"/>
  <c r="F22" i="26"/>
  <c r="Z26" i="1" s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 s="1"/>
  <c r="F29" i="30"/>
  <c r="AD33" i="1"/>
  <c r="F30" i="30"/>
  <c r="AD34" i="1" s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 s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S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18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Z28" i="1" s="1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B31" i="22"/>
  <c r="E27" i="22"/>
  <c r="D27" i="22"/>
  <c r="B27" i="22"/>
  <c r="E24" i="22"/>
  <c r="D24" i="22"/>
  <c r="B24" i="22"/>
  <c r="E12" i="22"/>
  <c r="D12" i="22"/>
  <c r="B12" i="22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R16" i="1"/>
  <c r="F27" i="2"/>
  <c r="B31" i="1"/>
  <c r="C31" i="1"/>
  <c r="D31" i="1"/>
  <c r="R31" i="1"/>
  <c r="S31" i="1"/>
  <c r="T31" i="1"/>
  <c r="AD31" i="1"/>
  <c r="AE31" i="1"/>
  <c r="R35" i="1"/>
  <c r="S35" i="1"/>
  <c r="U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29"/>
  <c r="AC16" i="1" s="1"/>
  <c r="C44" i="33"/>
  <c r="C40" i="33"/>
  <c r="C36" i="33"/>
  <c r="C46" i="33"/>
  <c r="C42" i="33"/>
  <c r="C38" i="33"/>
  <c r="F31" i="3"/>
  <c r="C35" i="1" s="1"/>
  <c r="F41" i="5"/>
  <c r="E44" i="1"/>
  <c r="F38" i="1"/>
  <c r="AD45" i="1" l="1"/>
  <c r="F12" i="30"/>
  <c r="AD16" i="1" s="1"/>
  <c r="F42" i="30"/>
  <c r="F27" i="23"/>
  <c r="W31" i="1" s="1"/>
  <c r="F27" i="22"/>
  <c r="V31" i="1" s="1"/>
  <c r="U30" i="1"/>
  <c r="U46" i="1" s="1"/>
  <c r="U4" i="33" s="1"/>
  <c r="F12" i="22"/>
  <c r="V16" i="1" s="1"/>
  <c r="F31" i="22"/>
  <c r="V35" i="1" s="1"/>
  <c r="V29" i="1"/>
  <c r="V46" i="1" s="1"/>
  <c r="V4" i="33" s="1"/>
  <c r="F24" i="21"/>
  <c r="U28" i="1" s="1"/>
  <c r="F12" i="21"/>
  <c r="U16" i="1" s="1"/>
  <c r="U45" i="1"/>
  <c r="F41" i="21"/>
  <c r="F42" i="21"/>
  <c r="F24" i="20"/>
  <c r="T28" i="1" s="1"/>
  <c r="F27" i="17"/>
  <c r="Q31" i="1" s="1"/>
  <c r="F41" i="16"/>
  <c r="F24" i="16"/>
  <c r="P28" i="1" s="1"/>
  <c r="F12" i="16"/>
  <c r="P16" i="1" s="1"/>
  <c r="F12" i="7"/>
  <c r="G16" i="1" s="1"/>
  <c r="G11" i="1"/>
  <c r="AF11" i="1" s="1"/>
  <c r="B18" i="33" s="1"/>
  <c r="F27" i="7"/>
  <c r="G31" i="1" s="1"/>
  <c r="G30" i="1"/>
  <c r="R46" i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B30" i="33" s="1"/>
  <c r="AF27" i="1"/>
  <c r="B33" i="33" s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6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W29" i="1"/>
  <c r="F41" i="23"/>
  <c r="F12" i="23"/>
  <c r="W16" i="1" s="1"/>
  <c r="F24" i="23"/>
  <c r="W28" i="1" s="1"/>
  <c r="F42" i="23"/>
  <c r="W36" i="1"/>
  <c r="W45" i="1" s="1"/>
  <c r="W33" i="1"/>
  <c r="F31" i="23"/>
  <c r="W35" i="1" s="1"/>
  <c r="W10" i="1"/>
  <c r="W32" i="1"/>
  <c r="V45" i="1"/>
  <c r="F24" i="22"/>
  <c r="V28" i="1" s="1"/>
  <c r="F42" i="22"/>
  <c r="T43" i="1"/>
  <c r="T45" i="1" s="1"/>
  <c r="F31" i="20"/>
  <c r="T35" i="1" s="1"/>
  <c r="F12" i="20"/>
  <c r="T16" i="1" s="1"/>
  <c r="T46" i="1"/>
  <c r="T4" i="33" s="1"/>
  <c r="F42" i="20"/>
  <c r="F42" i="19"/>
  <c r="F12" i="19"/>
  <c r="S16" i="1" s="1"/>
  <c r="S8" i="1"/>
  <c r="S46" i="1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F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5" i="1"/>
  <c r="F12" i="6"/>
  <c r="F16" i="1" s="1"/>
  <c r="F31" i="6"/>
  <c r="F35" i="1" s="1"/>
  <c r="F41" i="6"/>
  <c r="F33" i="1"/>
  <c r="F46" i="1" s="1"/>
  <c r="F4" i="33" s="1"/>
  <c r="F40" i="1"/>
  <c r="F45" i="1" s="1"/>
  <c r="F42" i="6"/>
  <c r="F12" i="5"/>
  <c r="E16" i="1" s="1"/>
  <c r="F42" i="5"/>
  <c r="E45" i="1"/>
  <c r="F42" i="4"/>
  <c r="D27" i="1"/>
  <c r="D45" i="1"/>
  <c r="D46" i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F31" i="10"/>
  <c r="J35" i="1" s="1"/>
  <c r="J29" i="1"/>
  <c r="F24" i="6"/>
  <c r="F28" i="1" s="1"/>
  <c r="E46" i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F12" i="1"/>
  <c r="B19" i="33" s="1"/>
  <c r="F24" i="13"/>
  <c r="M28" i="1" s="1"/>
  <c r="F27" i="13"/>
  <c r="M31" i="1" s="1"/>
  <c r="F27" i="12"/>
  <c r="L31" i="1" s="1"/>
  <c r="F12" i="13"/>
  <c r="M16" i="1" s="1"/>
  <c r="F42" i="13"/>
  <c r="M46" i="1"/>
  <c r="F31" i="12"/>
  <c r="L35" i="1" s="1"/>
  <c r="AF9" i="1"/>
  <c r="B16" i="33" s="1"/>
  <c r="L30" i="1"/>
  <c r="AF23" i="1"/>
  <c r="B29" i="33" s="1"/>
  <c r="AF25" i="1"/>
  <c r="B31" i="33" s="1"/>
  <c r="AF13" i="1"/>
  <c r="B20" i="33" s="1"/>
  <c r="L33" i="1"/>
  <c r="F24" i="12"/>
  <c r="L28" i="1" s="1"/>
  <c r="AF19" i="1"/>
  <c r="B25" i="33" s="1"/>
  <c r="F12" i="12"/>
  <c r="L16" i="1" s="1"/>
  <c r="F42" i="12"/>
  <c r="AF8" i="1"/>
  <c r="B15" i="33" s="1"/>
  <c r="L38" i="1"/>
  <c r="L45" i="1" s="1"/>
  <c r="F41" i="12"/>
  <c r="F12" i="11"/>
  <c r="K16" i="1" s="1"/>
  <c r="AF15" i="1"/>
  <c r="B22" i="33" s="1"/>
  <c r="AF42" i="1"/>
  <c r="B45" i="33" s="1"/>
  <c r="AF41" i="1"/>
  <c r="B44" i="33" s="1"/>
  <c r="AF14" i="1"/>
  <c r="B21" i="33" s="1"/>
  <c r="AF22" i="1"/>
  <c r="B28" i="33" s="1"/>
  <c r="F24" i="11"/>
  <c r="K28" i="1" s="1"/>
  <c r="AF21" i="1"/>
  <c r="B27" i="33" s="1"/>
  <c r="AF18" i="1"/>
  <c r="B24" i="33" s="1"/>
  <c r="AF44" i="1"/>
  <c r="B47" i="33" s="1"/>
  <c r="AF37" i="1"/>
  <c r="B40" i="33" s="1"/>
  <c r="K45" i="1"/>
  <c r="F42" i="11"/>
  <c r="J34" i="1"/>
  <c r="AF20" i="1"/>
  <c r="F24" i="10"/>
  <c r="J28" i="1" s="1"/>
  <c r="AF39" i="1"/>
  <c r="B42" i="33" s="1"/>
  <c r="F41" i="10"/>
  <c r="F12" i="10"/>
  <c r="J16" i="1" s="1"/>
  <c r="F42" i="10"/>
  <c r="J43" i="1"/>
  <c r="I45" i="1"/>
  <c r="I46" i="1"/>
  <c r="F42" i="9"/>
  <c r="F41" i="9"/>
  <c r="AF34" i="1" l="1"/>
  <c r="B38" i="33" s="1"/>
  <c r="G46" i="1"/>
  <c r="G4" i="33" s="1"/>
  <c r="AF30" i="1"/>
  <c r="B35" i="33" s="1"/>
  <c r="Y45" i="1"/>
  <c r="AF36" i="1"/>
  <c r="B39" i="33" s="1"/>
  <c r="AF29" i="1"/>
  <c r="B34" i="33" s="1"/>
  <c r="J46" i="1"/>
  <c r="AB46" i="1"/>
  <c r="AC46" i="1"/>
  <c r="AB45" i="1"/>
  <c r="AA46" i="1"/>
  <c r="AA4" i="33" s="1"/>
  <c r="AF26" i="1"/>
  <c r="B32" i="33" s="1"/>
  <c r="AF32" i="1"/>
  <c r="B36" i="33" s="1"/>
  <c r="W46" i="1"/>
  <c r="W4" i="33" s="1"/>
  <c r="AF33" i="1"/>
  <c r="B37" i="33" s="1"/>
  <c r="O46" i="1"/>
  <c r="AF40" i="1"/>
  <c r="B43" i="33" s="1"/>
  <c r="AF10" i="1"/>
  <c r="B17" i="33" s="1"/>
  <c r="C9" i="33"/>
  <c r="D9" i="33" s="1"/>
  <c r="E9" i="33" s="1"/>
  <c r="F9" i="33" s="1"/>
  <c r="AF38" i="1"/>
  <c r="B41" i="33" s="1"/>
  <c r="L46" i="1"/>
  <c r="B26" i="33"/>
  <c r="J45" i="1"/>
  <c r="AF43" i="1"/>
  <c r="B46" i="33" s="1"/>
  <c r="AF28" i="1" l="1"/>
  <c r="H22" i="33" s="1"/>
  <c r="G9" i="33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31" i="1"/>
  <c r="H23" i="33" s="1"/>
  <c r="AF35" i="1"/>
  <c r="H24" i="33" s="1"/>
  <c r="AF16" i="1"/>
  <c r="H21" i="33" s="1"/>
  <c r="AF45" i="1"/>
  <c r="H25" i="33" s="1"/>
  <c r="AF46" i="1"/>
  <c r="AA16" i="33" s="1"/>
</calcChain>
</file>

<file path=xl/sharedStrings.xml><?xml version="1.0" encoding="utf-8"?>
<sst xmlns="http://schemas.openxmlformats.org/spreadsheetml/2006/main" count="1478" uniqueCount="129">
  <si>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</si>
  <si>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</si>
  <si>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</si>
  <si>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</si>
  <si>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</si>
  <si>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</si>
  <si>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</si>
  <si>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</si>
  <si>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</si>
  <si>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</si>
  <si>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</si>
  <si>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</si>
  <si>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</si>
  <si>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</si>
  <si>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</si>
  <si>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</si>
  <si>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</si>
  <si>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</si>
  <si>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</si>
  <si>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</si>
  <si>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</si>
  <si>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</si>
  <si>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</si>
  <si>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</si>
  <si>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</si>
  <si>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</si>
  <si>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</si>
  <si>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</si>
  <si>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</si>
  <si>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</si>
  <si>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</si>
  <si>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</si>
  <si>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</si>
  <si>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</si>
  <si>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</si>
  <si>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</si>
  <si>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</si>
  <si>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</si>
  <si>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</si>
  <si>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</si>
  <si>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</si>
  <si>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</si>
  <si>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</si>
  <si>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</si>
  <si>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</si>
  <si>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</si>
  <si>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</si>
  <si>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</si>
  <si>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</si>
  <si>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</si>
  <si>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</si>
  <si>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</si>
  <si>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</si>
  <si>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</si>
  <si>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</si>
  <si>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</si>
  <si>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</si>
  <si>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</si>
  <si>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</si>
  <si>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</si>
  <si>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</si>
  <si>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</si>
  <si>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</si>
  <si>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</si>
  <si>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</si>
  <si>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</si>
  <si>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</si>
  <si>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</si>
  <si>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</si>
  <si>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</si>
  <si>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</si>
  <si>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</si>
  <si>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</si>
  <si>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</si>
  <si>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</si>
  <si>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</si>
  <si>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</si>
  <si>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</si>
  <si>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</si>
  <si>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</si>
  <si>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</si>
  <si>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</si>
  <si>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</si>
  <si>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</si>
  <si>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</si>
  <si>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</si>
  <si>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</si>
  <si>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</si>
  <si>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</si>
  <si>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</si>
  <si>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</si>
  <si>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</si>
  <si>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Precipitação por mês de 1995 a 2014</t>
  </si>
  <si>
    <t>QUEDA DE ÁRVORES</t>
  </si>
  <si>
    <t>Índice</t>
  </si>
  <si>
    <t>MÉDIA</t>
  </si>
  <si>
    <t>São Paulo 01 de abril de 2015</t>
  </si>
  <si>
    <t>São Paulo 02 de abril de 2015</t>
  </si>
  <si>
    <t>São Paulo 03 de abril de 2015</t>
  </si>
  <si>
    <t>São Paulo 04 de abril de 2015</t>
  </si>
  <si>
    <t>São Paulo 05 de abril de 2015</t>
  </si>
  <si>
    <t>São Paulo 06 de abril de 2015</t>
  </si>
  <si>
    <t>São Paulo 07 de abril de 2015</t>
  </si>
  <si>
    <t>São Paulo 08 de abril de 2015</t>
  </si>
  <si>
    <t>São Paulo 09 de abril de 2015</t>
  </si>
  <si>
    <t>São Paulo 10 de abril de 2015</t>
  </si>
  <si>
    <t>São Paulo 11 de abril de 2015</t>
  </si>
  <si>
    <t>São Paulo 12 de abril de 2015</t>
  </si>
  <si>
    <t>São Paulo 13 de abril de 2015</t>
  </si>
  <si>
    <t>São Paulo 14 de abril de 2015</t>
  </si>
  <si>
    <t>São Paulo 15 de abril de 2015</t>
  </si>
  <si>
    <t>São Paulo 16 de abril de 2015</t>
  </si>
  <si>
    <t>São Paulo 17 de abril de 2015</t>
  </si>
  <si>
    <t>São Paulo 18 de abril de 2015</t>
  </si>
  <si>
    <t>São Paulo 19 de abril de 2015</t>
  </si>
  <si>
    <t>São Paulo 20 de abril de 2015</t>
  </si>
  <si>
    <t>São Paulo 21 de abril de 2015</t>
  </si>
  <si>
    <t>São Paulo 22 de abril de 2015</t>
  </si>
  <si>
    <t>São Paulo 23 de abril de 2015</t>
  </si>
  <si>
    <t>São Paulo 24 de abril de 2015</t>
  </si>
  <si>
    <t>São Paulo 25 de abril de 2015</t>
  </si>
  <si>
    <t>São Paulo 26 de abril de 2015</t>
  </si>
  <si>
    <t>São Paulo 27 de abril de 2015</t>
  </si>
  <si>
    <t>São Paulo 28 de abril de 2015</t>
  </si>
  <si>
    <t>São Paulo 29 de abril de 2015</t>
  </si>
  <si>
    <t>São Paulo 30 de abril de 2015</t>
  </si>
  <si>
    <t>ABRIL</t>
  </si>
  <si>
    <t>BOLETIM PLUVIOMÉTRICO MENSAL - ABRIL - 2015</t>
  </si>
  <si>
    <t>0,0,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</si>
</sst>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16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16" borderId="13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5" fillId="0" borderId="14" xfId="0" applyFont="1" applyBorder="1" applyAlignment="1"/>
    <xf numFmtId="164" fontId="0" fillId="17" borderId="1" xfId="0" applyNumberFormat="1" applyFont="1" applyFill="1" applyBorder="1" applyAlignment="1">
      <alignment horizontal="center"/>
    </xf>
    <xf numFmtId="0" fontId="5" fillId="18" borderId="1" xfId="0" applyFont="1" applyFill="1" applyBorder="1"/>
    <xf numFmtId="164" fontId="0" fillId="18" borderId="1" xfId="0" applyNumberFormat="1" applyFont="1" applyFill="1" applyBorder="1" applyAlignment="1">
      <alignment horizontal="center"/>
    </xf>
    <xf numFmtId="0" fontId="5" fillId="18" borderId="3" xfId="0" applyFont="1" applyFill="1" applyBorder="1"/>
    <xf numFmtId="0" fontId="5" fillId="15" borderId="2" xfId="0" applyFont="1" applyFill="1" applyBorder="1"/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(1995-2015) - Abril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clima!$G$15:$AA$15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clima!$G$16:$AA$16</c:f>
              <c:numCache>
                <c:formatCode>0.0</c:formatCode>
                <c:ptCount val="21"/>
                <c:pt idx="0">
                  <c:v>65.5</c:v>
                </c:pt>
                <c:pt idx="1">
                  <c:v>41.9</c:v>
                </c:pt>
                <c:pt idx="2">
                  <c:v>32.6</c:v>
                </c:pt>
                <c:pt idx="3">
                  <c:v>64.599999999999994</c:v>
                </c:pt>
                <c:pt idx="4">
                  <c:v>44.5</c:v>
                </c:pt>
                <c:pt idx="5">
                  <c:v>3.5</c:v>
                </c:pt>
                <c:pt idx="6">
                  <c:v>33.4</c:v>
                </c:pt>
                <c:pt idx="7">
                  <c:v>41.9</c:v>
                </c:pt>
                <c:pt idx="8">
                  <c:v>46.4</c:v>
                </c:pt>
                <c:pt idx="9">
                  <c:v>127.3</c:v>
                </c:pt>
                <c:pt idx="10">
                  <c:v>81</c:v>
                </c:pt>
                <c:pt idx="11">
                  <c:v>43.5</c:v>
                </c:pt>
                <c:pt idx="12">
                  <c:v>70.7</c:v>
                </c:pt>
                <c:pt idx="13">
                  <c:v>93.1</c:v>
                </c:pt>
                <c:pt idx="14">
                  <c:v>46.2</c:v>
                </c:pt>
                <c:pt idx="15">
                  <c:v>104</c:v>
                </c:pt>
                <c:pt idx="16">
                  <c:v>101.4</c:v>
                </c:pt>
                <c:pt idx="17">
                  <c:v>145.30000000000001</c:v>
                </c:pt>
                <c:pt idx="18">
                  <c:v>80.599999999999994</c:v>
                </c:pt>
                <c:pt idx="19">
                  <c:v>72</c:v>
                </c:pt>
                <c:pt idx="20">
                  <c:v>58.964242424242414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21336"/>
        <c:axId val="311422512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clima!$G$17:$AA$17</c:f>
              <c:numCache>
                <c:formatCode>0.0</c:formatCode>
                <c:ptCount val="21"/>
                <c:pt idx="0">
                  <c:v>66.97</c:v>
                </c:pt>
                <c:pt idx="1">
                  <c:v>66.97</c:v>
                </c:pt>
                <c:pt idx="2">
                  <c:v>66.97</c:v>
                </c:pt>
                <c:pt idx="3">
                  <c:v>66.97</c:v>
                </c:pt>
                <c:pt idx="4">
                  <c:v>66.97</c:v>
                </c:pt>
                <c:pt idx="5">
                  <c:v>66.97</c:v>
                </c:pt>
                <c:pt idx="6">
                  <c:v>66.97</c:v>
                </c:pt>
                <c:pt idx="7">
                  <c:v>66.97</c:v>
                </c:pt>
                <c:pt idx="8">
                  <c:v>66.97</c:v>
                </c:pt>
                <c:pt idx="9">
                  <c:v>66.97</c:v>
                </c:pt>
                <c:pt idx="10">
                  <c:v>66.97</c:v>
                </c:pt>
                <c:pt idx="11">
                  <c:v>66.97</c:v>
                </c:pt>
                <c:pt idx="12">
                  <c:v>66.97</c:v>
                </c:pt>
                <c:pt idx="13">
                  <c:v>66.97</c:v>
                </c:pt>
                <c:pt idx="14">
                  <c:v>66.97</c:v>
                </c:pt>
                <c:pt idx="15">
                  <c:v>66.97</c:v>
                </c:pt>
                <c:pt idx="16">
                  <c:v>66.97</c:v>
                </c:pt>
                <c:pt idx="17">
                  <c:v>66.97</c:v>
                </c:pt>
                <c:pt idx="18">
                  <c:v>66.97</c:v>
                </c:pt>
                <c:pt idx="19">
                  <c:v>66.97</c:v>
                </c:pt>
                <c:pt idx="20">
                  <c:v>66.97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21336"/>
        <c:axId val="311422512"/>
      </c:lineChart>
      <c:catAx>
        <c:axId val="311421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42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42251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421336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Abril 2015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clima!$B$3:$AE$3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clima!$B$4:$AE$4</c:f>
              <c:numCache>
                <c:formatCode>0.0</c:formatCode>
                <c:ptCount val="30"/>
                <c:pt idx="4">
                  <c:v>0.28666666666666668</c:v>
                </c:pt>
                <c:pt idx="5">
                  <c:v>1.798787878787879</c:v>
                </c:pt>
                <c:pt idx="6">
                  <c:v>3.9484848484848487</c:v>
                </c:pt>
                <c:pt idx="14">
                  <c:v>19.381818181818179</c:v>
                </c:pt>
                <c:pt idx="15">
                  <c:v>9.6030303030303017</c:v>
                </c:pt>
                <c:pt idx="18">
                  <c:v>4.290909090909091</c:v>
                </c:pt>
                <c:pt idx="19">
                  <c:v>0.27575757575757576</c:v>
                </c:pt>
                <c:pt idx="20">
                  <c:v>2.7181818181818187</c:v>
                </c:pt>
                <c:pt idx="21">
                  <c:v>15.599999999999998</c:v>
                </c:pt>
                <c:pt idx="24">
                  <c:v>0.3515151515151515</c:v>
                </c:pt>
                <c:pt idx="25">
                  <c:v>0.36666666666666664</c:v>
                </c:pt>
                <c:pt idx="28">
                  <c:v>0.15757575757575759</c:v>
                </c:pt>
                <c:pt idx="29">
                  <c:v>0.18484848484848485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425648"/>
        <c:axId val="311422120"/>
      </c:barChart>
      <c:catAx>
        <c:axId val="31142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422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422120"/>
        <c:scaling>
          <c:orientation val="minMax"/>
          <c:max val="2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425648"/>
        <c:crosses val="autoZero"/>
        <c:crossBetween val="between"/>
        <c:majorUnit val="7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2015 - Abril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575414935776107E-2"/>
                  <c:y val="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575414935776121E-2"/>
                  <c:y val="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575414935776107E-2"/>
                  <c:y val="4.489337822671156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96285857087843E-2"/>
                  <c:y val="1.1223344556677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962858570878458E-2"/>
                  <c:y val="8.978675645342312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575414935776107E-2"/>
                  <c:y val="8.9786756453423128E-3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575414935776107E-2"/>
                  <c:y val="1.3468013468013467E-2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7575414935776107E-2"/>
                  <c:y val="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575414935776159E-2"/>
                  <c:y val="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575414935776107E-2"/>
                  <c:y val="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575414935776107E-2"/>
                  <c:y val="-2.0202020202020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4.4772727272727275</c:v>
                </c:pt>
                <c:pt idx="1">
                  <c:v>4.5318181818181822</c:v>
                </c:pt>
                <c:pt idx="2">
                  <c:v>4.7015151515151521</c:v>
                </c:pt>
                <c:pt idx="3">
                  <c:v>5.2287878787878794</c:v>
                </c:pt>
                <c:pt idx="4">
                  <c:v>5.2287878787878794</c:v>
                </c:pt>
                <c:pt idx="5">
                  <c:v>5.2287878787878794</c:v>
                </c:pt>
                <c:pt idx="6">
                  <c:v>5.2287878787878794</c:v>
                </c:pt>
                <c:pt idx="7">
                  <c:v>5.2287878787878794</c:v>
                </c:pt>
                <c:pt idx="8">
                  <c:v>5.2287878787878794</c:v>
                </c:pt>
                <c:pt idx="9">
                  <c:v>5.2287878787878794</c:v>
                </c:pt>
                <c:pt idx="10">
                  <c:v>6.5530303030303036</c:v>
                </c:pt>
                <c:pt idx="11">
                  <c:v>44.098484848484851</c:v>
                </c:pt>
                <c:pt idx="12">
                  <c:v>47.707575757575761</c:v>
                </c:pt>
                <c:pt idx="13">
                  <c:v>47.786363636363639</c:v>
                </c:pt>
                <c:pt idx="14">
                  <c:v>69.367575757575764</c:v>
                </c:pt>
                <c:pt idx="15">
                  <c:v>70.325151515151518</c:v>
                </c:pt>
                <c:pt idx="16">
                  <c:v>70.325151515151518</c:v>
                </c:pt>
                <c:pt idx="17">
                  <c:v>70.325151515151518</c:v>
                </c:pt>
                <c:pt idx="18">
                  <c:v>70.788787878787886</c:v>
                </c:pt>
                <c:pt idx="19">
                  <c:v>71.51636363636365</c:v>
                </c:pt>
                <c:pt idx="20">
                  <c:v>71.546666666666681</c:v>
                </c:pt>
                <c:pt idx="21">
                  <c:v>71.546666666666681</c:v>
                </c:pt>
                <c:pt idx="22">
                  <c:v>71.546666666666681</c:v>
                </c:pt>
                <c:pt idx="23">
                  <c:v>71.935151515151531</c:v>
                </c:pt>
                <c:pt idx="24">
                  <c:v>72.023030303030325</c:v>
                </c:pt>
                <c:pt idx="25">
                  <c:v>72.023030303030325</c:v>
                </c:pt>
                <c:pt idx="26">
                  <c:v>72.023030303030325</c:v>
                </c:pt>
                <c:pt idx="27">
                  <c:v>72.023030303030325</c:v>
                </c:pt>
                <c:pt idx="28">
                  <c:v>72.023030303030325</c:v>
                </c:pt>
                <c:pt idx="29">
                  <c:v>72.023030303030325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24080"/>
        <c:axId val="311426040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7575414935776107E-2"/>
                  <c:y val="2.2446689113355782E-3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0.28666666666666668</c:v>
                </c:pt>
                <c:pt idx="5">
                  <c:v>2.0854545454545459</c:v>
                </c:pt>
                <c:pt idx="6">
                  <c:v>6.033939393939395</c:v>
                </c:pt>
                <c:pt idx="7">
                  <c:v>6.033939393939395</c:v>
                </c:pt>
                <c:pt idx="8">
                  <c:v>6.033939393939395</c:v>
                </c:pt>
                <c:pt idx="9">
                  <c:v>6.033939393939395</c:v>
                </c:pt>
                <c:pt idx="10">
                  <c:v>6.033939393939395</c:v>
                </c:pt>
                <c:pt idx="11">
                  <c:v>6.033939393939395</c:v>
                </c:pt>
                <c:pt idx="12">
                  <c:v>6.033939393939395</c:v>
                </c:pt>
                <c:pt idx="13">
                  <c:v>6.033939393939395</c:v>
                </c:pt>
                <c:pt idx="14">
                  <c:v>25.415757575757574</c:v>
                </c:pt>
                <c:pt idx="15">
                  <c:v>35.018787878787876</c:v>
                </c:pt>
                <c:pt idx="16">
                  <c:v>35.018787878787876</c:v>
                </c:pt>
                <c:pt idx="17">
                  <c:v>35.018787878787876</c:v>
                </c:pt>
                <c:pt idx="18">
                  <c:v>39.309696969696965</c:v>
                </c:pt>
                <c:pt idx="19">
                  <c:v>39.585454545454539</c:v>
                </c:pt>
                <c:pt idx="20">
                  <c:v>42.303636363636357</c:v>
                </c:pt>
                <c:pt idx="21">
                  <c:v>57.903636363636352</c:v>
                </c:pt>
                <c:pt idx="22">
                  <c:v>57.903636363636352</c:v>
                </c:pt>
                <c:pt idx="23">
                  <c:v>57.903636363636352</c:v>
                </c:pt>
                <c:pt idx="24">
                  <c:v>58.255151515151503</c:v>
                </c:pt>
                <c:pt idx="25">
                  <c:v>58.621818181818171</c:v>
                </c:pt>
                <c:pt idx="26">
                  <c:v>58.621818181818171</c:v>
                </c:pt>
                <c:pt idx="27">
                  <c:v>58.621818181818171</c:v>
                </c:pt>
                <c:pt idx="28">
                  <c:v>58.779393939393927</c:v>
                </c:pt>
                <c:pt idx="29">
                  <c:v>58.964242424242414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clima!$B$8:$AE$8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clima!$B$11:$AE$11</c:f>
              <c:numCache>
                <c:formatCode>0.0</c:formatCode>
                <c:ptCount val="30"/>
                <c:pt idx="0">
                  <c:v>66.97</c:v>
                </c:pt>
                <c:pt idx="1">
                  <c:v>66.97</c:v>
                </c:pt>
                <c:pt idx="2">
                  <c:v>66.97</c:v>
                </c:pt>
                <c:pt idx="3">
                  <c:v>66.97</c:v>
                </c:pt>
                <c:pt idx="4">
                  <c:v>66.97</c:v>
                </c:pt>
                <c:pt idx="5">
                  <c:v>66.97</c:v>
                </c:pt>
                <c:pt idx="6">
                  <c:v>66.97</c:v>
                </c:pt>
                <c:pt idx="7">
                  <c:v>66.97</c:v>
                </c:pt>
                <c:pt idx="8">
                  <c:v>66.97</c:v>
                </c:pt>
                <c:pt idx="9">
                  <c:v>66.97</c:v>
                </c:pt>
                <c:pt idx="10">
                  <c:v>66.97</c:v>
                </c:pt>
                <c:pt idx="11">
                  <c:v>66.97</c:v>
                </c:pt>
                <c:pt idx="12">
                  <c:v>66.97</c:v>
                </c:pt>
                <c:pt idx="13">
                  <c:v>66.97</c:v>
                </c:pt>
                <c:pt idx="14">
                  <c:v>66.97</c:v>
                </c:pt>
                <c:pt idx="15">
                  <c:v>66.97</c:v>
                </c:pt>
                <c:pt idx="16">
                  <c:v>66.97</c:v>
                </c:pt>
                <c:pt idx="17">
                  <c:v>66.97</c:v>
                </c:pt>
                <c:pt idx="18">
                  <c:v>66.97</c:v>
                </c:pt>
                <c:pt idx="19">
                  <c:v>66.97</c:v>
                </c:pt>
                <c:pt idx="20">
                  <c:v>66.97</c:v>
                </c:pt>
                <c:pt idx="21">
                  <c:v>66.97</c:v>
                </c:pt>
                <c:pt idx="22">
                  <c:v>66.97</c:v>
                </c:pt>
                <c:pt idx="23">
                  <c:v>66.97</c:v>
                </c:pt>
                <c:pt idx="24">
                  <c:v>66.97</c:v>
                </c:pt>
                <c:pt idx="25">
                  <c:v>66.97</c:v>
                </c:pt>
                <c:pt idx="26">
                  <c:v>66.97</c:v>
                </c:pt>
                <c:pt idx="27">
                  <c:v>66.97</c:v>
                </c:pt>
                <c:pt idx="28">
                  <c:v>66.97</c:v>
                </c:pt>
                <c:pt idx="29">
                  <c:v>66.97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18592"/>
        <c:axId val="311418984"/>
      </c:lineChart>
      <c:catAx>
        <c:axId val="31142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426040"/>
        <c:crosses val="autoZero"/>
        <c:auto val="0"/>
        <c:lblAlgn val="ctr"/>
        <c:lblOffset val="100"/>
        <c:noMultiLvlLbl val="0"/>
      </c:catAx>
      <c:valAx>
        <c:axId val="311426040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311424080"/>
        <c:crosses val="autoZero"/>
        <c:crossBetween val="between"/>
      </c:valAx>
      <c:catAx>
        <c:axId val="31141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311418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41898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3114185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Abril 2015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71.099999999999994</c:v>
                </c:pt>
                <c:pt idx="1">
                  <c:v>96.1</c:v>
                </c:pt>
                <c:pt idx="2">
                  <c:v>93.90000000000002</c:v>
                </c:pt>
                <c:pt idx="3">
                  <c:v>59.099999999999994</c:v>
                </c:pt>
                <c:pt idx="4">
                  <c:v>69.800000000000011</c:v>
                </c:pt>
                <c:pt idx="5">
                  <c:v>49.300000000000004</c:v>
                </c:pt>
                <c:pt idx="6">
                  <c:v>120.52</c:v>
                </c:pt>
                <c:pt idx="7">
                  <c:v>75.800000000000011</c:v>
                </c:pt>
                <c:pt idx="8">
                  <c:v>69.5</c:v>
                </c:pt>
                <c:pt idx="9">
                  <c:v>62.9</c:v>
                </c:pt>
                <c:pt idx="10">
                  <c:v>87.1</c:v>
                </c:pt>
                <c:pt idx="11">
                  <c:v>82.3</c:v>
                </c:pt>
                <c:pt idx="12">
                  <c:v>62.599999999999994</c:v>
                </c:pt>
                <c:pt idx="13">
                  <c:v>81.400000000000006</c:v>
                </c:pt>
                <c:pt idx="14">
                  <c:v>60.399999999999991</c:v>
                </c:pt>
                <c:pt idx="15">
                  <c:v>90.6</c:v>
                </c:pt>
                <c:pt idx="16">
                  <c:v>59.900000000000006</c:v>
                </c:pt>
                <c:pt idx="17">
                  <c:v>69.8</c:v>
                </c:pt>
                <c:pt idx="18">
                  <c:v>34.4</c:v>
                </c:pt>
                <c:pt idx="19">
                  <c:v>53.6</c:v>
                </c:pt>
                <c:pt idx="20">
                  <c:v>59.300000000000011</c:v>
                </c:pt>
                <c:pt idx="21">
                  <c:v>31.900000000000002</c:v>
                </c:pt>
                <c:pt idx="22">
                  <c:v>71.400000000000006</c:v>
                </c:pt>
                <c:pt idx="23">
                  <c:v>47.100000000000009</c:v>
                </c:pt>
                <c:pt idx="24">
                  <c:v>17.5</c:v>
                </c:pt>
                <c:pt idx="25">
                  <c:v>30.199999999999996</c:v>
                </c:pt>
                <c:pt idx="26">
                  <c:v>29.2</c:v>
                </c:pt>
                <c:pt idx="27">
                  <c:v>29.3</c:v>
                </c:pt>
                <c:pt idx="28">
                  <c:v>45.5</c:v>
                </c:pt>
                <c:pt idx="29">
                  <c:v>25.4</c:v>
                </c:pt>
                <c:pt idx="30">
                  <c:v>26.3</c:v>
                </c:pt>
                <c:pt idx="31">
                  <c:v>49.8</c:v>
                </c:pt>
                <c:pt idx="32">
                  <c:v>32.799999999999997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34024"/>
        <c:axId val="450734808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66.97</c:v>
                </c:pt>
                <c:pt idx="1">
                  <c:v>66.97</c:v>
                </c:pt>
                <c:pt idx="2">
                  <c:v>66.97</c:v>
                </c:pt>
                <c:pt idx="3">
                  <c:v>66.97</c:v>
                </c:pt>
                <c:pt idx="4">
                  <c:v>66.97</c:v>
                </c:pt>
                <c:pt idx="5">
                  <c:v>66.97</c:v>
                </c:pt>
                <c:pt idx="6">
                  <c:v>66.97</c:v>
                </c:pt>
                <c:pt idx="7">
                  <c:v>66.97</c:v>
                </c:pt>
                <c:pt idx="8">
                  <c:v>66.97</c:v>
                </c:pt>
                <c:pt idx="9">
                  <c:v>66.97</c:v>
                </c:pt>
                <c:pt idx="10">
                  <c:v>66.97</c:v>
                </c:pt>
                <c:pt idx="11">
                  <c:v>66.97</c:v>
                </c:pt>
                <c:pt idx="12">
                  <c:v>66.97</c:v>
                </c:pt>
                <c:pt idx="13">
                  <c:v>66.97</c:v>
                </c:pt>
                <c:pt idx="14">
                  <c:v>66.97</c:v>
                </c:pt>
                <c:pt idx="15">
                  <c:v>66.97</c:v>
                </c:pt>
                <c:pt idx="16">
                  <c:v>66.97</c:v>
                </c:pt>
                <c:pt idx="17">
                  <c:v>66.97</c:v>
                </c:pt>
                <c:pt idx="18">
                  <c:v>66.97</c:v>
                </c:pt>
                <c:pt idx="19">
                  <c:v>66.97</c:v>
                </c:pt>
                <c:pt idx="20">
                  <c:v>66.97</c:v>
                </c:pt>
                <c:pt idx="21">
                  <c:v>66.97</c:v>
                </c:pt>
                <c:pt idx="22">
                  <c:v>66.97</c:v>
                </c:pt>
                <c:pt idx="23">
                  <c:v>66.97</c:v>
                </c:pt>
                <c:pt idx="24">
                  <c:v>66.97</c:v>
                </c:pt>
                <c:pt idx="25">
                  <c:v>66.97</c:v>
                </c:pt>
                <c:pt idx="26">
                  <c:v>66.97</c:v>
                </c:pt>
                <c:pt idx="27">
                  <c:v>66.97</c:v>
                </c:pt>
                <c:pt idx="28">
                  <c:v>66.97</c:v>
                </c:pt>
                <c:pt idx="29">
                  <c:v>66.97</c:v>
                </c:pt>
                <c:pt idx="30">
                  <c:v>66.97</c:v>
                </c:pt>
                <c:pt idx="31">
                  <c:v>66.97</c:v>
                </c:pt>
                <c:pt idx="32">
                  <c:v>66.97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34024"/>
        <c:axId val="450734808"/>
      </c:lineChart>
      <c:catAx>
        <c:axId val="45073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0734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734808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0734024"/>
        <c:crosses val="autoZero"/>
        <c:crossBetween val="between"/>
        <c:majorUnit val="26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Abril 2015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79.452500000000015</c:v>
                </c:pt>
                <c:pt idx="1">
                  <c:v>69.172727272727258</c:v>
                </c:pt>
                <c:pt idx="2">
                  <c:v>56.45</c:v>
                </c:pt>
                <c:pt idx="3">
                  <c:v>50.133333333333347</c:v>
                </c:pt>
                <c:pt idx="4">
                  <c:v>31.777777777777779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36376"/>
        <c:axId val="450732848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66.97</c:v>
                </c:pt>
                <c:pt idx="1">
                  <c:v>66.97</c:v>
                </c:pt>
                <c:pt idx="2">
                  <c:v>66.97</c:v>
                </c:pt>
                <c:pt idx="3">
                  <c:v>66.97</c:v>
                </c:pt>
                <c:pt idx="4">
                  <c:v>66.97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36376"/>
        <c:axId val="450732848"/>
      </c:lineChart>
      <c:catAx>
        <c:axId val="45073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0732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732848"/>
        <c:scaling>
          <c:orientation val="minMax"/>
          <c:max val="9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0736376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48175" y="76200"/>
          <a:ext cx="772886" cy="613682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0.90888</cdr:x>
      <cdr:y>0.31412</cdr:y>
    </cdr:from>
    <cdr:to>
      <cdr:x>0.98813</cdr:x>
      <cdr:y>0.36487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450" y="1777247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(67,0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0.91308</cdr:x>
      <cdr:y>0.52984</cdr:y>
    </cdr:from>
    <cdr:to>
      <cdr:x>0.99233</cdr:x>
      <cdr:y>0.58184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7890" y="2997755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(67,0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0.91013</cdr:x>
      <cdr:y>0.23718</cdr:y>
    </cdr:from>
    <cdr:to>
      <cdr:x>0.99063</cdr:x>
      <cdr:y>0.28868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0941" y="1341957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(67,0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0.44551</cdr:y>
    </cdr:from>
    <cdr:to>
      <cdr:x>0.99026</cdr:x>
      <cdr:y>0.49551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58" y="2520606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(67,0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showGridLines="0" tabSelected="1" zoomScale="70" zoomScaleNormal="7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J53" sqref="J53"/>
    </sheetView>
  </sheetViews>
  <sheetFormatPr defaultColWidth="9.7109375" defaultRowHeight="12.75" x14ac:dyDescent="0.2"/>
  <cols>
    <col min="1" max="1" width="38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6" ht="18" x14ac:dyDescent="0.2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</row>
    <row r="3" spans="1:36" ht="18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30" t="s">
        <v>127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</row>
    <row r="6" spans="1:36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82"/>
      <c r="AI6" s="125"/>
      <c r="AJ6" s="125"/>
    </row>
    <row r="7" spans="1:36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 t="s">
        <v>2</v>
      </c>
      <c r="AG7" s="9"/>
      <c r="AI7" s="11"/>
      <c r="AJ7" s="11"/>
    </row>
    <row r="8" spans="1:36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8</v>
      </c>
      <c r="H8" s="94">
        <f>'07'!F4</f>
        <v>3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13.200000000000001</v>
      </c>
      <c r="Q8" s="94">
        <f>'16'!F4</f>
        <v>28.4</v>
      </c>
      <c r="R8" s="94">
        <f>'17'!F4</f>
        <v>0</v>
      </c>
      <c r="S8" s="94">
        <f>'18'!F4</f>
        <v>0</v>
      </c>
      <c r="T8" s="94">
        <f>'19'!F4</f>
        <v>7.5</v>
      </c>
      <c r="U8" s="94">
        <f>'20'!F4</f>
        <v>0.5</v>
      </c>
      <c r="V8" s="94">
        <f>'21'!F4</f>
        <v>0</v>
      </c>
      <c r="W8" s="94">
        <f>'22'!F4</f>
        <v>10.5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 t="shared" ref="AF8:AF15" si="0">SUM(B8:AE8)</f>
        <v>71.099999999999994</v>
      </c>
      <c r="AG8" s="13"/>
      <c r="AI8" s="14"/>
      <c r="AJ8" s="15"/>
    </row>
    <row r="9" spans="1:36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0.2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32.799999999999997</v>
      </c>
      <c r="Q9" s="94">
        <f>'16'!F5</f>
        <v>20.2</v>
      </c>
      <c r="R9" s="94">
        <f>'17'!F5</f>
        <v>0</v>
      </c>
      <c r="S9" s="94">
        <f>'18'!F5</f>
        <v>0</v>
      </c>
      <c r="T9" s="94">
        <f>'19'!F5</f>
        <v>21</v>
      </c>
      <c r="U9" s="94">
        <f>'20'!F5</f>
        <v>0.2</v>
      </c>
      <c r="V9" s="94">
        <f>'21'!F5</f>
        <v>0.7</v>
      </c>
      <c r="W9" s="94">
        <f>'22'!F5</f>
        <v>20.399999999999999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0.6</v>
      </c>
      <c r="AE9" s="94">
        <f>'30'!F5</f>
        <v>0</v>
      </c>
      <c r="AF9" s="94">
        <f t="shared" si="0"/>
        <v>96.1</v>
      </c>
      <c r="AG9" s="13"/>
      <c r="AI9" s="14"/>
      <c r="AJ9" s="15"/>
    </row>
    <row r="10" spans="1:36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1.9</v>
      </c>
      <c r="G10" s="94">
        <f>'06'!F6</f>
        <v>0.3</v>
      </c>
      <c r="H10" s="94">
        <f>'07'!F6</f>
        <v>5.9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10</v>
      </c>
      <c r="Q10" s="94">
        <f>'16'!F6</f>
        <v>38.400000000000006</v>
      </c>
      <c r="R10" s="94">
        <f>'17'!F6</f>
        <v>0</v>
      </c>
      <c r="S10" s="94">
        <f>'18'!F6</f>
        <v>0</v>
      </c>
      <c r="T10" s="94">
        <f>'19'!F6</f>
        <v>13.5</v>
      </c>
      <c r="U10" s="94">
        <f>'20'!F6</f>
        <v>2.2000000000000002</v>
      </c>
      <c r="V10" s="94">
        <f>'21'!F6</f>
        <v>4.4000000000000004</v>
      </c>
      <c r="W10" s="94">
        <f>'22'!F6</f>
        <v>15.9</v>
      </c>
      <c r="X10" s="94">
        <f>'23'!F6</f>
        <v>0</v>
      </c>
      <c r="Y10" s="94">
        <f>'24'!F6</f>
        <v>0</v>
      </c>
      <c r="Z10" s="94">
        <f>'25'!F6</f>
        <v>0.9</v>
      </c>
      <c r="AA10" s="94">
        <f>'26'!F6</f>
        <v>0.5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 t="shared" si="0"/>
        <v>93.90000000000002</v>
      </c>
      <c r="AG10" s="13"/>
      <c r="AI10" s="14"/>
      <c r="AJ10" s="17"/>
    </row>
    <row r="11" spans="1:36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1</v>
      </c>
      <c r="H11" s="94">
        <f>'07'!F7</f>
        <v>4.5999999999999996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17.8</v>
      </c>
      <c r="Q11" s="94">
        <f>'16'!F7</f>
        <v>10.4</v>
      </c>
      <c r="R11" s="94">
        <f>'17'!F7</f>
        <v>0</v>
      </c>
      <c r="S11" s="94">
        <f>'18'!F7</f>
        <v>0</v>
      </c>
      <c r="T11" s="94">
        <f>'19'!F7</f>
        <v>9</v>
      </c>
      <c r="U11" s="94">
        <f>'20'!F7</f>
        <v>0</v>
      </c>
      <c r="V11" s="94">
        <f>'21'!F7</f>
        <v>3.0999999999999996</v>
      </c>
      <c r="W11" s="94">
        <f>'22'!F7</f>
        <v>12.2</v>
      </c>
      <c r="X11" s="94">
        <f>'23'!F7</f>
        <v>0</v>
      </c>
      <c r="Y11" s="94">
        <f>'24'!F7</f>
        <v>0</v>
      </c>
      <c r="Z11" s="94">
        <f>'25'!F7</f>
        <v>0.6</v>
      </c>
      <c r="AA11" s="94">
        <f>'26'!F7</f>
        <v>0.4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 t="shared" si="0"/>
        <v>59.099999999999994</v>
      </c>
      <c r="AG11" s="13"/>
      <c r="AI11" s="14"/>
      <c r="AJ11" s="17"/>
    </row>
    <row r="12" spans="1:36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3.5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22.5</v>
      </c>
      <c r="Q12" s="94">
        <f>'16'!F8</f>
        <v>16.5</v>
      </c>
      <c r="R12" s="94">
        <f>'17'!F8</f>
        <v>0</v>
      </c>
      <c r="S12" s="94">
        <f>'18'!F8</f>
        <v>0</v>
      </c>
      <c r="T12" s="94">
        <f>'19'!F8</f>
        <v>5.0999999999999996</v>
      </c>
      <c r="U12" s="94">
        <f>'20'!F8</f>
        <v>1.2</v>
      </c>
      <c r="V12" s="94">
        <f>'21'!F8</f>
        <v>0</v>
      </c>
      <c r="W12" s="94">
        <f>'22'!F8</f>
        <v>21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 t="shared" si="0"/>
        <v>69.800000000000011</v>
      </c>
      <c r="AG12" s="13"/>
      <c r="AI12" s="14"/>
      <c r="AJ12" s="17"/>
    </row>
    <row r="13" spans="1:36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1.1000000000000001</v>
      </c>
      <c r="G13" s="94">
        <f>'06'!F9</f>
        <v>0</v>
      </c>
      <c r="H13" s="94">
        <f>'07'!F9</f>
        <v>2.7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15.8</v>
      </c>
      <c r="Q13" s="94">
        <f>'16'!F9</f>
        <v>17.899999999999999</v>
      </c>
      <c r="R13" s="94">
        <f>'17'!F9</f>
        <v>0</v>
      </c>
      <c r="S13" s="94">
        <f>'18'!F9</f>
        <v>0</v>
      </c>
      <c r="T13" s="94">
        <f>'19'!F9</f>
        <v>6.6</v>
      </c>
      <c r="U13" s="94">
        <f>'20'!F9</f>
        <v>0.3</v>
      </c>
      <c r="V13" s="94">
        <f>'21'!F9</f>
        <v>2.2000000000000002</v>
      </c>
      <c r="W13" s="94">
        <f>'22'!F9</f>
        <v>2.7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 t="shared" si="0"/>
        <v>49.300000000000004</v>
      </c>
      <c r="AG13" s="13"/>
      <c r="AI13" s="14"/>
      <c r="AJ13" s="17"/>
    </row>
    <row r="14" spans="1:36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0.46</v>
      </c>
      <c r="G14" s="94">
        <f>'06'!F10</f>
        <v>0.06</v>
      </c>
      <c r="H14" s="94">
        <f>'07'!F10</f>
        <v>6.3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20.2</v>
      </c>
      <c r="Q14" s="94">
        <f>'16'!F10</f>
        <v>61.9</v>
      </c>
      <c r="R14" s="94">
        <f>'17'!F10</f>
        <v>0</v>
      </c>
      <c r="S14" s="94">
        <f>'18'!F10</f>
        <v>0</v>
      </c>
      <c r="T14" s="94">
        <f>'19'!F10</f>
        <v>12</v>
      </c>
      <c r="U14" s="94">
        <f>'20'!F10</f>
        <v>0</v>
      </c>
      <c r="V14" s="94">
        <f>'21'!F10</f>
        <v>0.8</v>
      </c>
      <c r="W14" s="94">
        <f>'22'!F10</f>
        <v>17.7</v>
      </c>
      <c r="X14" s="94">
        <f>'23'!F10</f>
        <v>0</v>
      </c>
      <c r="Y14" s="94">
        <f>'24'!F10</f>
        <v>0</v>
      </c>
      <c r="Z14" s="94">
        <f>'25'!F10</f>
        <v>0.3</v>
      </c>
      <c r="AA14" s="94">
        <f>'26'!F10</f>
        <v>0.8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 t="shared" si="0"/>
        <v>120.52</v>
      </c>
      <c r="AG14" s="13"/>
      <c r="AI14" s="14"/>
      <c r="AJ14" s="17"/>
    </row>
    <row r="15" spans="1:36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0.6</v>
      </c>
      <c r="H15" s="94">
        <f>'07'!F11</f>
        <v>5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22.6</v>
      </c>
      <c r="Q15" s="94">
        <f>'16'!F11</f>
        <v>20</v>
      </c>
      <c r="R15" s="94">
        <f>'17'!F11</f>
        <v>0</v>
      </c>
      <c r="S15" s="94">
        <f>'18'!F11</f>
        <v>0</v>
      </c>
      <c r="T15" s="94">
        <f>'19'!F11</f>
        <v>11.8</v>
      </c>
      <c r="U15" s="94">
        <f>'20'!F11</f>
        <v>0</v>
      </c>
      <c r="V15" s="94">
        <f>'21'!F11</f>
        <v>1.2</v>
      </c>
      <c r="W15" s="94">
        <f>'22'!F11</f>
        <v>14.2</v>
      </c>
      <c r="X15" s="94">
        <f>'23'!F11</f>
        <v>0</v>
      </c>
      <c r="Y15" s="94">
        <f>'24'!F11</f>
        <v>0</v>
      </c>
      <c r="Z15" s="94">
        <f>'25'!F11</f>
        <v>0.2</v>
      </c>
      <c r="AA15" s="94">
        <f>'26'!F11</f>
        <v>0.2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 t="shared" si="0"/>
        <v>75.800000000000011</v>
      </c>
      <c r="AG15" s="13"/>
      <c r="AI15" s="14"/>
      <c r="AJ15" s="17"/>
    </row>
    <row r="16" spans="1:36" x14ac:dyDescent="0.2">
      <c r="A16" s="18" t="s">
        <v>10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0.45750000000000002</v>
      </c>
      <c r="G16" s="76">
        <f>'06'!F12</f>
        <v>1.2450000000000001</v>
      </c>
      <c r="H16" s="76">
        <f>'07'!F12</f>
        <v>3.875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19.362499999999997</v>
      </c>
      <c r="Q16" s="76">
        <f>'16'!F12</f>
        <v>26.712500000000002</v>
      </c>
      <c r="R16" s="76">
        <f>'17'!F12</f>
        <v>0</v>
      </c>
      <c r="S16" s="76">
        <f>'18'!F12</f>
        <v>0</v>
      </c>
      <c r="T16" s="76">
        <f>'19'!F12</f>
        <v>10.8125</v>
      </c>
      <c r="U16" s="76">
        <f>'20'!F12</f>
        <v>0.55000000000000004</v>
      </c>
      <c r="V16" s="76">
        <f>'21'!F12</f>
        <v>1.5499999999999998</v>
      </c>
      <c r="W16" s="76">
        <f>'22'!F12</f>
        <v>14.325000000000001</v>
      </c>
      <c r="X16" s="76">
        <f>'23'!F12</f>
        <v>0</v>
      </c>
      <c r="Y16" s="76">
        <f>'24'!F12</f>
        <v>0</v>
      </c>
      <c r="Z16" s="76">
        <f>'25'!F12</f>
        <v>0.25</v>
      </c>
      <c r="AA16" s="76">
        <f>'26'!F12</f>
        <v>0.23750000000000002</v>
      </c>
      <c r="AB16" s="76">
        <f>'27'!F12</f>
        <v>0</v>
      </c>
      <c r="AC16" s="76">
        <f>'28'!F12</f>
        <v>0</v>
      </c>
      <c r="AD16" s="76">
        <f>'29'!F12</f>
        <v>7.4999999999999997E-2</v>
      </c>
      <c r="AE16" s="76">
        <f>'30'!F12</f>
        <v>0</v>
      </c>
      <c r="AF16" s="19">
        <f>AVERAGE(AF8:AF15)</f>
        <v>79.452500000000015</v>
      </c>
      <c r="AG16" s="13"/>
      <c r="AI16" s="14"/>
      <c r="AJ16" s="14"/>
    </row>
    <row r="17" spans="1:36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5.2</v>
      </c>
      <c r="H17" s="94">
        <f>'07'!F13</f>
        <v>6.2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18.799999999999997</v>
      </c>
      <c r="Q17" s="94">
        <f>'16'!F13</f>
        <v>10.8</v>
      </c>
      <c r="R17" s="94">
        <f>'17'!F13</f>
        <v>0</v>
      </c>
      <c r="S17" s="94">
        <f>'18'!F13</f>
        <v>0</v>
      </c>
      <c r="T17" s="94">
        <f>'19'!F13</f>
        <v>8.3000000000000007</v>
      </c>
      <c r="U17" s="94">
        <f>'20'!F13</f>
        <v>0</v>
      </c>
      <c r="V17" s="94">
        <f>'21'!F13</f>
        <v>2.2000000000000002</v>
      </c>
      <c r="W17" s="94">
        <f>'22'!F13</f>
        <v>17.399999999999999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0.6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 t="shared" ref="AF17:AF27" si="1">SUM(B17:AE17)</f>
        <v>69.5</v>
      </c>
      <c r="AG17" s="13"/>
      <c r="AI17" s="14"/>
      <c r="AJ17" s="17"/>
    </row>
    <row r="18" spans="1:36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1</v>
      </c>
      <c r="G18" s="94">
        <f>'06'!F14</f>
        <v>2.4</v>
      </c>
      <c r="H18" s="94">
        <f>'07'!F14</f>
        <v>0.7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37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2.9</v>
      </c>
      <c r="U18" s="94">
        <f>'20'!F14</f>
        <v>0</v>
      </c>
      <c r="V18" s="94">
        <f>'21'!F14</f>
        <v>0.5</v>
      </c>
      <c r="W18" s="94">
        <f>'22'!F14</f>
        <v>18.3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0.1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 t="shared" si="1"/>
        <v>62.9</v>
      </c>
      <c r="AG18" s="13"/>
      <c r="AI18" s="14"/>
      <c r="AJ18" s="17"/>
    </row>
    <row r="19" spans="1:36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0.4</v>
      </c>
      <c r="G19" s="94">
        <f>'06'!F15</f>
        <v>7.8000000000000007</v>
      </c>
      <c r="H19" s="94">
        <f>'07'!F15</f>
        <v>3.3000000000000003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53.199999999999996</v>
      </c>
      <c r="Q19" s="94">
        <f>'16'!F15</f>
        <v>1.6</v>
      </c>
      <c r="R19" s="94">
        <f>'17'!F15</f>
        <v>0</v>
      </c>
      <c r="S19" s="94">
        <f>'18'!F15</f>
        <v>0</v>
      </c>
      <c r="T19" s="94">
        <f>'19'!F15</f>
        <v>1.7</v>
      </c>
      <c r="U19" s="94">
        <f>'20'!F15</f>
        <v>0</v>
      </c>
      <c r="V19" s="94">
        <f>'21'!F15</f>
        <v>8.7999999999999989</v>
      </c>
      <c r="W19" s="94">
        <f>'22'!F15</f>
        <v>10.299999999999999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 t="shared" si="1"/>
        <v>87.1</v>
      </c>
      <c r="AG19" s="13"/>
      <c r="AI19" s="14"/>
      <c r="AJ19" s="17"/>
    </row>
    <row r="20" spans="1:36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0.4</v>
      </c>
      <c r="G20" s="94">
        <f>'06'!F16</f>
        <v>7.8000000000000007</v>
      </c>
      <c r="H20" s="94">
        <f>'07'!F16</f>
        <v>2.2000000000000002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53.199999999999996</v>
      </c>
      <c r="Q20" s="94">
        <f>'16'!F16</f>
        <v>1.6</v>
      </c>
      <c r="R20" s="94">
        <f>'17'!F16</f>
        <v>0</v>
      </c>
      <c r="S20" s="94">
        <f>'18'!F16</f>
        <v>0</v>
      </c>
      <c r="T20" s="94">
        <f>'19'!F16</f>
        <v>1</v>
      </c>
      <c r="U20" s="94">
        <f>'20'!F16</f>
        <v>0.4</v>
      </c>
      <c r="V20" s="94">
        <f>'21'!F16</f>
        <v>3.2</v>
      </c>
      <c r="W20" s="94">
        <f>'22'!F16</f>
        <v>12.5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 t="shared" si="1"/>
        <v>82.3</v>
      </c>
      <c r="AG20" s="13"/>
      <c r="AI20" s="14"/>
      <c r="AJ20" s="17"/>
    </row>
    <row r="21" spans="1:36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0.7</v>
      </c>
      <c r="G21" s="94">
        <f>'06'!F17</f>
        <v>0.2</v>
      </c>
      <c r="H21" s="94">
        <f>'07'!F17</f>
        <v>2.1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33.199999999999996</v>
      </c>
      <c r="Q21" s="94">
        <f>'16'!F17</f>
        <v>0.5</v>
      </c>
      <c r="R21" s="94">
        <f>'17'!F17</f>
        <v>0</v>
      </c>
      <c r="S21" s="94">
        <f>'18'!F17</f>
        <v>0</v>
      </c>
      <c r="T21" s="94">
        <f>'19'!F17</f>
        <v>4</v>
      </c>
      <c r="U21" s="94">
        <f>'20'!F17</f>
        <v>0</v>
      </c>
      <c r="V21" s="94">
        <f>'21'!F17</f>
        <v>0.5</v>
      </c>
      <c r="W21" s="94">
        <f>'22'!F17</f>
        <v>21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0.4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 t="shared" si="1"/>
        <v>62.599999999999994</v>
      </c>
      <c r="AG21" s="13"/>
      <c r="AI21" s="14"/>
      <c r="AJ21" s="17"/>
    </row>
    <row r="22" spans="1:36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7.2</v>
      </c>
      <c r="H22" s="94">
        <f>'07'!F18</f>
        <v>7.9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27.200000000000003</v>
      </c>
      <c r="Q22" s="94">
        <f>'16'!F18</f>
        <v>5.2</v>
      </c>
      <c r="R22" s="94">
        <f>'17'!F18</f>
        <v>0</v>
      </c>
      <c r="S22" s="94">
        <f>'18'!F18</f>
        <v>0</v>
      </c>
      <c r="T22" s="94">
        <f>'19'!F18</f>
        <v>3.5</v>
      </c>
      <c r="U22" s="94">
        <f>'20'!F18</f>
        <v>0</v>
      </c>
      <c r="V22" s="94">
        <f>'21'!F18</f>
        <v>2</v>
      </c>
      <c r="W22" s="94">
        <f>'22'!F18</f>
        <v>27.9</v>
      </c>
      <c r="X22" s="94">
        <f>'23'!F18</f>
        <v>0</v>
      </c>
      <c r="Y22" s="94">
        <f>'24'!F18</f>
        <v>0</v>
      </c>
      <c r="Z22" s="94">
        <f>'25'!F18</f>
        <v>0.5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 t="shared" si="1"/>
        <v>81.400000000000006</v>
      </c>
      <c r="AG22" s="13"/>
      <c r="AI22" s="14"/>
      <c r="AJ22" s="17"/>
    </row>
    <row r="23" spans="1:36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1.6</v>
      </c>
      <c r="G23" s="94">
        <f>'06'!F19</f>
        <v>0.2</v>
      </c>
      <c r="H23" s="94">
        <f>'07'!F19</f>
        <v>3.2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26.2</v>
      </c>
      <c r="Q23" s="94">
        <f>'16'!F19</f>
        <v>0.2</v>
      </c>
      <c r="R23" s="94">
        <f>'17'!F19</f>
        <v>0</v>
      </c>
      <c r="S23" s="94">
        <f>'18'!F19</f>
        <v>0</v>
      </c>
      <c r="T23" s="94">
        <f>'19'!F19</f>
        <v>8.4</v>
      </c>
      <c r="U23" s="94">
        <f>'20'!F19</f>
        <v>2</v>
      </c>
      <c r="V23" s="94">
        <f>'21'!F19</f>
        <v>0.4</v>
      </c>
      <c r="W23" s="94">
        <f>'22'!F19</f>
        <v>18.2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 t="shared" si="1"/>
        <v>60.399999999999991</v>
      </c>
      <c r="AG23" s="13"/>
      <c r="AI23" s="14"/>
      <c r="AJ23" s="17"/>
    </row>
    <row r="24" spans="1:36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0.8</v>
      </c>
      <c r="G24" s="94">
        <f>'06'!F20</f>
        <v>7.5</v>
      </c>
      <c r="H24" s="94">
        <f>'07'!F20</f>
        <v>7.6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47.8</v>
      </c>
      <c r="Q24" s="94">
        <f>'16'!F20</f>
        <v>3.1</v>
      </c>
      <c r="R24" s="94">
        <f>'17'!F20</f>
        <v>0</v>
      </c>
      <c r="S24" s="94">
        <f>'18'!F20</f>
        <v>0</v>
      </c>
      <c r="T24" s="94">
        <f>'19'!F20</f>
        <v>6.4</v>
      </c>
      <c r="U24" s="94">
        <f>'20'!F20</f>
        <v>0</v>
      </c>
      <c r="V24" s="94">
        <f>'21'!F20</f>
        <v>0.1</v>
      </c>
      <c r="W24" s="94">
        <f>'22'!F20</f>
        <v>17.3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 t="shared" si="1"/>
        <v>90.6</v>
      </c>
      <c r="AG24" s="13"/>
      <c r="AI24" s="14"/>
      <c r="AJ24" s="17"/>
    </row>
    <row r="25" spans="1:36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0.6</v>
      </c>
      <c r="H25" s="94">
        <f>'07'!F21</f>
        <v>3.4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26.6</v>
      </c>
      <c r="Q25" s="94">
        <f>'16'!F21</f>
        <v>4.8000000000000007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7</v>
      </c>
      <c r="W25" s="94">
        <f>'22'!F21</f>
        <v>14.5</v>
      </c>
      <c r="X25" s="94">
        <f>'23'!F21</f>
        <v>0</v>
      </c>
      <c r="Y25" s="94">
        <f>'24'!F21</f>
        <v>0</v>
      </c>
      <c r="Z25" s="94">
        <f>'25'!F21</f>
        <v>3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 t="shared" si="1"/>
        <v>59.900000000000006</v>
      </c>
      <c r="AG25" s="13"/>
      <c r="AI25" s="14"/>
      <c r="AJ25" s="17"/>
    </row>
    <row r="26" spans="1:36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0.4</v>
      </c>
      <c r="H26" s="94">
        <f>'07'!F22</f>
        <v>4.5999999999999996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44.4</v>
      </c>
      <c r="Q26" s="94">
        <f>'16'!F22</f>
        <v>10.1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5</v>
      </c>
      <c r="W26" s="94">
        <f>'22'!F22</f>
        <v>3.8</v>
      </c>
      <c r="X26" s="94">
        <f>'23'!F22</f>
        <v>0</v>
      </c>
      <c r="Y26" s="94">
        <f>'24'!F22</f>
        <v>0</v>
      </c>
      <c r="Z26" s="94">
        <f>'25'!F22</f>
        <v>1.5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 t="shared" si="1"/>
        <v>69.8</v>
      </c>
      <c r="AG26" s="13"/>
      <c r="AI26" s="14"/>
      <c r="AJ26" s="17"/>
    </row>
    <row r="27" spans="1:36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0.8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11.4</v>
      </c>
      <c r="Q27" s="94">
        <f>'16'!F23</f>
        <v>5.2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0.4</v>
      </c>
      <c r="W27" s="94">
        <f>'22'!F23</f>
        <v>16</v>
      </c>
      <c r="X27" s="94">
        <f>'23'!F23</f>
        <v>0</v>
      </c>
      <c r="Y27" s="94">
        <f>'24'!F23</f>
        <v>0</v>
      </c>
      <c r="Z27" s="94">
        <f>'25'!F23</f>
        <v>0.4</v>
      </c>
      <c r="AA27" s="94">
        <f>'26'!F23</f>
        <v>0.2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 t="shared" si="1"/>
        <v>34.4</v>
      </c>
      <c r="AG27" s="13"/>
      <c r="AI27" s="14"/>
      <c r="AJ27" s="17"/>
    </row>
    <row r="28" spans="1:36" s="6" customFormat="1" x14ac:dyDescent="0.2">
      <c r="A28" s="18" t="s">
        <v>22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0.44545454545454538</v>
      </c>
      <c r="G28" s="76">
        <f>'06'!F24</f>
        <v>3.6454545454545451</v>
      </c>
      <c r="H28" s="76">
        <f>'07'!F24</f>
        <v>3.7454545454545456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34.454545454545446</v>
      </c>
      <c r="Q28" s="76">
        <f>'16'!F24</f>
        <v>3.9181818181818184</v>
      </c>
      <c r="R28" s="76">
        <f>'17'!F24</f>
        <v>0</v>
      </c>
      <c r="S28" s="76">
        <f>'18'!F24</f>
        <v>0</v>
      </c>
      <c r="T28" s="76">
        <f>'19'!F24</f>
        <v>3.2909090909090906</v>
      </c>
      <c r="U28" s="76">
        <f>'20'!F24</f>
        <v>0.21818181818181817</v>
      </c>
      <c r="V28" s="76">
        <f>'21'!F24</f>
        <v>2.7363636363636363</v>
      </c>
      <c r="W28" s="76">
        <f>'22'!F24</f>
        <v>16.109090909090909</v>
      </c>
      <c r="X28" s="76">
        <f>'23'!F24</f>
        <v>0</v>
      </c>
      <c r="Y28" s="76">
        <f>'24'!F24</f>
        <v>0</v>
      </c>
      <c r="Z28" s="76">
        <f>'25'!F24</f>
        <v>0.49090909090909096</v>
      </c>
      <c r="AA28" s="76">
        <f>'26'!F24</f>
        <v>0.11818181818181818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19">
        <f>AVERAGE(AF17:AF27)</f>
        <v>69.172727272727258</v>
      </c>
      <c r="AG28" s="21"/>
      <c r="AI28" s="14"/>
      <c r="AJ28" s="14"/>
    </row>
    <row r="29" spans="1:36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1.5</v>
      </c>
      <c r="H29" s="94">
        <f>'07'!F25</f>
        <v>5.2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12.5</v>
      </c>
      <c r="Q29" s="94">
        <f>'16'!F25</f>
        <v>11.8</v>
      </c>
      <c r="R29" s="94">
        <f>'17'!F25</f>
        <v>0</v>
      </c>
      <c r="S29" s="94">
        <f>'18'!F25</f>
        <v>0</v>
      </c>
      <c r="T29" s="94">
        <f>'19'!F25</f>
        <v>0.2</v>
      </c>
      <c r="U29" s="94">
        <f>'20'!F25</f>
        <v>0</v>
      </c>
      <c r="V29" s="94">
        <f>'21'!F25</f>
        <v>0.2</v>
      </c>
      <c r="W29" s="94">
        <f>'22'!F25</f>
        <v>22</v>
      </c>
      <c r="X29" s="94">
        <f>'23'!F25</f>
        <v>0</v>
      </c>
      <c r="Y29" s="94">
        <f>'24'!F25</f>
        <v>0</v>
      </c>
      <c r="Z29" s="94">
        <f>'25'!F25</f>
        <v>0.2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SUM(B29:AE29)</f>
        <v>53.6</v>
      </c>
      <c r="AG29" s="13"/>
      <c r="AI29" s="14"/>
      <c r="AJ29" s="17"/>
    </row>
    <row r="30" spans="1:36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2.9</v>
      </c>
      <c r="H30" s="94">
        <f>'07'!F26</f>
        <v>4.2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13</v>
      </c>
      <c r="Q30" s="94">
        <f>'16'!F26</f>
        <v>7.8</v>
      </c>
      <c r="R30" s="94">
        <f>'17'!F26</f>
        <v>0</v>
      </c>
      <c r="S30" s="94">
        <f>'18'!F26</f>
        <v>0</v>
      </c>
      <c r="T30" s="94">
        <f>'19'!F26</f>
        <v>6</v>
      </c>
      <c r="U30" s="94">
        <f>'20'!F26</f>
        <v>0</v>
      </c>
      <c r="V30" s="94">
        <f>'21'!F26</f>
        <v>1.6</v>
      </c>
      <c r="W30" s="94">
        <f>'22'!F26</f>
        <v>23.6</v>
      </c>
      <c r="X30" s="94">
        <f>'23'!F26</f>
        <v>0</v>
      </c>
      <c r="Y30" s="94">
        <f>'24'!F26</f>
        <v>0</v>
      </c>
      <c r="Z30" s="94">
        <f>'25'!F26</f>
        <v>0.2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SUM(B30:AE30)</f>
        <v>59.300000000000011</v>
      </c>
      <c r="AG30" s="13"/>
      <c r="AI30" s="14"/>
      <c r="AJ30" s="17"/>
    </row>
    <row r="31" spans="1:36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2.2000000000000002</v>
      </c>
      <c r="H31" s="76">
        <f>'07'!F27</f>
        <v>4.7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12.75</v>
      </c>
      <c r="Q31" s="76">
        <f>'16'!F27</f>
        <v>9.8000000000000007</v>
      </c>
      <c r="R31" s="76">
        <f>'17'!F27</f>
        <v>0</v>
      </c>
      <c r="S31" s="76">
        <f>'18'!F27</f>
        <v>0</v>
      </c>
      <c r="T31" s="76">
        <f>'19'!F27</f>
        <v>3.1</v>
      </c>
      <c r="U31" s="76">
        <f>'20'!F27</f>
        <v>0</v>
      </c>
      <c r="V31" s="76">
        <f>'21'!F27</f>
        <v>0.9</v>
      </c>
      <c r="W31" s="76">
        <f>'22'!F27</f>
        <v>22.8</v>
      </c>
      <c r="X31" s="76">
        <f>'23'!F27</f>
        <v>0</v>
      </c>
      <c r="Y31" s="76">
        <f>'24'!F27</f>
        <v>0</v>
      </c>
      <c r="Z31" s="76">
        <f>'25'!F27</f>
        <v>0.2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19">
        <f>AVERAGE(AF29:AF30)</f>
        <v>56.45</v>
      </c>
      <c r="AG31" s="13"/>
      <c r="AI31" s="14"/>
      <c r="AJ31" s="14"/>
    </row>
    <row r="32" spans="1:36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0.3</v>
      </c>
      <c r="G32" s="94">
        <f>'06'!F28</f>
        <v>0.30000000000000004</v>
      </c>
      <c r="H32" s="94">
        <f>'07'!F28</f>
        <v>4.8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4.8</v>
      </c>
      <c r="Q32" s="94">
        <f>'16'!F28</f>
        <v>0.1</v>
      </c>
      <c r="R32" s="94">
        <f>'17'!F28</f>
        <v>0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1.1000000000000001</v>
      </c>
      <c r="W32" s="94">
        <f>'22'!F28</f>
        <v>19.600000000000001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0.8</v>
      </c>
      <c r="AE32" s="94">
        <f>'30'!F28</f>
        <v>0.1</v>
      </c>
      <c r="AF32" s="94">
        <f>SUM(B32:AE32)</f>
        <v>31.900000000000002</v>
      </c>
      <c r="AI32" s="14"/>
      <c r="AJ32" s="17"/>
    </row>
    <row r="33" spans="1:36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0.2</v>
      </c>
      <c r="G33" s="94">
        <f>'06'!F29</f>
        <v>1</v>
      </c>
      <c r="H33" s="94">
        <f>'07'!F29</f>
        <v>5.4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20.2</v>
      </c>
      <c r="Q33" s="94">
        <f>'16'!F29</f>
        <v>19.3</v>
      </c>
      <c r="R33" s="94">
        <f>'17'!F29</f>
        <v>0</v>
      </c>
      <c r="S33" s="94">
        <f>'18'!F29</f>
        <v>0</v>
      </c>
      <c r="T33" s="94">
        <f>'19'!F29</f>
        <v>6.6</v>
      </c>
      <c r="U33" s="94">
        <f>'20'!F29</f>
        <v>0</v>
      </c>
      <c r="V33" s="94">
        <f>'21'!F29</f>
        <v>0</v>
      </c>
      <c r="W33" s="94">
        <f>'22'!F29</f>
        <v>18.7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SUM(B33:AE33)</f>
        <v>71.400000000000006</v>
      </c>
      <c r="AI33" s="14"/>
      <c r="AJ33" s="17"/>
    </row>
    <row r="34" spans="1:36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0.2</v>
      </c>
      <c r="G34" s="94">
        <f>'06'!F30</f>
        <v>0.6</v>
      </c>
      <c r="H34" s="94">
        <f>'07'!F30</f>
        <v>3.9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12.600000000000001</v>
      </c>
      <c r="Q34" s="94">
        <f>'16'!F30</f>
        <v>6.2</v>
      </c>
      <c r="R34" s="94">
        <f>'17'!F30</f>
        <v>0</v>
      </c>
      <c r="S34" s="94">
        <f>'18'!F30</f>
        <v>0</v>
      </c>
      <c r="T34" s="94">
        <f>'19'!F30</f>
        <v>5.0999999999999996</v>
      </c>
      <c r="U34" s="94">
        <f>'20'!F30</f>
        <v>0</v>
      </c>
      <c r="V34" s="94">
        <f>'21'!F30</f>
        <v>0.2</v>
      </c>
      <c r="W34" s="94">
        <f>'22'!F30</f>
        <v>17.600000000000001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0.7</v>
      </c>
      <c r="AE34" s="94">
        <f>'30'!F30</f>
        <v>0</v>
      </c>
      <c r="AF34" s="94">
        <f>SUM(B34:AE34)</f>
        <v>47.100000000000009</v>
      </c>
      <c r="AG34" s="13"/>
      <c r="AI34" s="14"/>
      <c r="AJ34" s="17"/>
    </row>
    <row r="35" spans="1:36" x14ac:dyDescent="0.2">
      <c r="A35" s="18" t="s">
        <v>29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0.23333333333333331</v>
      </c>
      <c r="G35" s="76">
        <f>'06'!F31</f>
        <v>0.6333333333333333</v>
      </c>
      <c r="H35" s="76">
        <f>'07'!F31</f>
        <v>4.7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12.533333333333333</v>
      </c>
      <c r="Q35" s="76">
        <f>'16'!F31</f>
        <v>8.5333333333333332</v>
      </c>
      <c r="R35" s="76">
        <f>'17'!F31</f>
        <v>0</v>
      </c>
      <c r="S35" s="76">
        <f>'18'!F31</f>
        <v>0</v>
      </c>
      <c r="T35" s="76">
        <f>'19'!F31</f>
        <v>3.9</v>
      </c>
      <c r="U35" s="76">
        <f>'20'!F31</f>
        <v>0</v>
      </c>
      <c r="V35" s="76">
        <f>'21'!F31</f>
        <v>0.43333333333333335</v>
      </c>
      <c r="W35" s="76">
        <f>'22'!F31</f>
        <v>18.633333333333333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0.5</v>
      </c>
      <c r="AE35" s="76">
        <f>'30'!F31</f>
        <v>3.3333333333333333E-2</v>
      </c>
      <c r="AF35" s="19">
        <f>AVERAGE(AF32:AF34)</f>
        <v>50.133333333333347</v>
      </c>
      <c r="AG35" s="13"/>
      <c r="AI35" s="14"/>
      <c r="AJ35" s="14"/>
    </row>
    <row r="36" spans="1:36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0.2</v>
      </c>
      <c r="H36" s="94">
        <f>'07'!F32</f>
        <v>1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4.2</v>
      </c>
      <c r="Q36" s="94">
        <f>'16'!F32</f>
        <v>0.2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0.6</v>
      </c>
      <c r="W36" s="94">
        <f>'22'!F32</f>
        <v>11.1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0.2</v>
      </c>
      <c r="AF36" s="94">
        <f t="shared" ref="AF36:AF44" si="2">SUM(B36:AE36)</f>
        <v>17.5</v>
      </c>
      <c r="AG36" s="13"/>
      <c r="AI36" s="14"/>
      <c r="AJ36" s="14"/>
    </row>
    <row r="37" spans="1:36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0.2</v>
      </c>
      <c r="H37" s="94">
        <f>'07'!F33</f>
        <v>4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4</v>
      </c>
      <c r="Q37" s="94">
        <f>'16'!F33</f>
        <v>0.2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0.6</v>
      </c>
      <c r="V37" s="94">
        <f>'21'!F33</f>
        <v>1.4</v>
      </c>
      <c r="W37" s="94">
        <f>'22'!F33</f>
        <v>18.399999999999999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1.4</v>
      </c>
      <c r="AF37" s="94">
        <f t="shared" si="2"/>
        <v>30.199999999999996</v>
      </c>
      <c r="AG37" s="13"/>
      <c r="AI37" s="14"/>
      <c r="AJ37" s="17"/>
    </row>
    <row r="38" spans="1:36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0.6</v>
      </c>
      <c r="H38" s="94">
        <f>'07'!F34</f>
        <v>3.6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6.3</v>
      </c>
      <c r="Q38" s="94">
        <f>'16'!F34</f>
        <v>1.5</v>
      </c>
      <c r="R38" s="94">
        <f>'17'!F34</f>
        <v>0</v>
      </c>
      <c r="S38" s="94">
        <f>'18'!F34</f>
        <v>0</v>
      </c>
      <c r="T38" s="94">
        <f>'19'!F34</f>
        <v>0</v>
      </c>
      <c r="U38" s="94">
        <f>'20'!F34</f>
        <v>0.5</v>
      </c>
      <c r="V38" s="94">
        <f>'21'!F34</f>
        <v>0.3</v>
      </c>
      <c r="W38" s="94">
        <f>'22'!F34</f>
        <v>12.1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1.5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2.8</v>
      </c>
      <c r="AF38" s="94">
        <f t="shared" si="2"/>
        <v>29.2</v>
      </c>
      <c r="AG38" s="13"/>
      <c r="AI38" s="14"/>
      <c r="AJ38" s="17"/>
    </row>
    <row r="39" spans="1:36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0.4</v>
      </c>
      <c r="H39" s="94">
        <f>'07'!F35</f>
        <v>0.2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5.5</v>
      </c>
      <c r="Q39" s="94">
        <f>'16'!F35</f>
        <v>0.8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2.5</v>
      </c>
      <c r="W39" s="94">
        <f>'22'!F35</f>
        <v>19.900000000000002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 t="shared" si="2"/>
        <v>29.3</v>
      </c>
      <c r="AG39" s="13"/>
      <c r="AI39" s="14"/>
      <c r="AJ39" s="17"/>
    </row>
    <row r="40" spans="1:36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0.4</v>
      </c>
      <c r="H40" s="94">
        <f>'07'!F36</f>
        <v>3.3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2.8</v>
      </c>
      <c r="Q40" s="94">
        <f>'16'!F36</f>
        <v>4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1.2</v>
      </c>
      <c r="V40" s="94">
        <f>'21'!F36</f>
        <v>16.8</v>
      </c>
      <c r="W40" s="94">
        <f>'22'!F36</f>
        <v>14.9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1.9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0.2</v>
      </c>
      <c r="AF40" s="94">
        <f t="shared" si="2"/>
        <v>45.5</v>
      </c>
      <c r="AG40" s="13"/>
      <c r="AI40" s="14"/>
      <c r="AJ40" s="17"/>
    </row>
    <row r="41" spans="1:36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0.2</v>
      </c>
      <c r="H41" s="94">
        <f>'07'!F37</f>
        <v>4.3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3.4000000000000004</v>
      </c>
      <c r="Q41" s="94">
        <f>'16'!F37</f>
        <v>0.2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1.4</v>
      </c>
      <c r="W41" s="94">
        <f>'22'!F37</f>
        <v>15.9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 t="shared" si="2"/>
        <v>25.4</v>
      </c>
      <c r="AG41" s="13"/>
      <c r="AI41" s="14"/>
      <c r="AJ41" s="17"/>
    </row>
    <row r="42" spans="1:36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0.2</v>
      </c>
      <c r="G42" s="94">
        <f>'06'!F38</f>
        <v>0</v>
      </c>
      <c r="H42" s="94">
        <f>'07'!F38</f>
        <v>2.7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6</v>
      </c>
      <c r="Q42" s="94">
        <f>'16'!F38</f>
        <v>3.8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2.8000000000000003</v>
      </c>
      <c r="W42" s="94">
        <f>'22'!F38</f>
        <v>10.8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 t="shared" si="2"/>
        <v>26.3</v>
      </c>
      <c r="AG42" s="13"/>
      <c r="AI42" s="14"/>
      <c r="AJ42" s="17"/>
    </row>
    <row r="43" spans="1:36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1</v>
      </c>
      <c r="H43" s="94">
        <f>'07'!F39</f>
        <v>11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8.9</v>
      </c>
      <c r="Q43" s="94">
        <f>'16'!F39</f>
        <v>0.2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5.0999999999999996</v>
      </c>
      <c r="W43" s="94">
        <f>'22'!F39</f>
        <v>10.6</v>
      </c>
      <c r="X43" s="94">
        <f>'23'!F39</f>
        <v>0</v>
      </c>
      <c r="Y43" s="94">
        <f>'24'!F39</f>
        <v>0</v>
      </c>
      <c r="Z43" s="94">
        <f>'25'!F39</f>
        <v>3</v>
      </c>
      <c r="AA43" s="94">
        <f>'26'!F39</f>
        <v>5.5</v>
      </c>
      <c r="AB43" s="94">
        <f>'27'!F39</f>
        <v>0</v>
      </c>
      <c r="AC43" s="94">
        <f>'28'!F39</f>
        <v>0</v>
      </c>
      <c r="AD43" s="94">
        <f>'29'!F39</f>
        <v>3.1</v>
      </c>
      <c r="AE43" s="94">
        <f>'30'!F39</f>
        <v>1.4</v>
      </c>
      <c r="AF43" s="94">
        <f t="shared" si="2"/>
        <v>49.8</v>
      </c>
      <c r="AG43" s="13"/>
      <c r="AI43" s="14"/>
      <c r="AJ43" s="17"/>
    </row>
    <row r="44" spans="1:36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4.5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1.5</v>
      </c>
      <c r="Q44" s="94">
        <f>'16'!F40</f>
        <v>4</v>
      </c>
      <c r="R44" s="94">
        <f>'17'!F40</f>
        <v>0</v>
      </c>
      <c r="S44" s="94">
        <f>'18'!F40</f>
        <v>0</v>
      </c>
      <c r="T44" s="94">
        <f>'19'!F40</f>
        <v>1</v>
      </c>
      <c r="U44" s="94">
        <f>'20'!F40</f>
        <v>0</v>
      </c>
      <c r="V44" s="94">
        <f>'21'!F40</f>
        <v>13.2</v>
      </c>
      <c r="W44" s="94">
        <f>'22'!F40</f>
        <v>7.8</v>
      </c>
      <c r="X44" s="94">
        <f>'23'!F40</f>
        <v>0</v>
      </c>
      <c r="Y44" s="94">
        <f>'24'!F40</f>
        <v>0</v>
      </c>
      <c r="Z44" s="94">
        <f>'25'!F40</f>
        <v>0.8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 t="shared" si="2"/>
        <v>32.799999999999997</v>
      </c>
      <c r="AG44" s="13"/>
      <c r="AI44" s="14"/>
      <c r="AJ44" s="17"/>
    </row>
    <row r="45" spans="1:36" x14ac:dyDescent="0.2">
      <c r="A45" s="18" t="s">
        <v>36</v>
      </c>
      <c r="B45" s="19">
        <f>AVERAGE(B36:B44)</f>
        <v>0</v>
      </c>
      <c r="C45" s="19">
        <f t="shared" ref="C45:AE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2.2222222222222223E-2</v>
      </c>
      <c r="G45" s="19">
        <f t="shared" si="3"/>
        <v>0.33333333333333331</v>
      </c>
      <c r="H45" s="19">
        <f t="shared" si="3"/>
        <v>3.8444444444444437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4.7333333333333334</v>
      </c>
      <c r="Q45" s="19">
        <f t="shared" si="3"/>
        <v>1.6555555555555554</v>
      </c>
      <c r="R45" s="19">
        <f t="shared" si="3"/>
        <v>0</v>
      </c>
      <c r="S45" s="19">
        <f t="shared" si="3"/>
        <v>0</v>
      </c>
      <c r="T45" s="19">
        <f t="shared" si="3"/>
        <v>0.1111111111111111</v>
      </c>
      <c r="U45" s="19">
        <f t="shared" si="3"/>
        <v>0.25555555555555554</v>
      </c>
      <c r="V45" s="19">
        <f t="shared" si="3"/>
        <v>4.8999999999999995</v>
      </c>
      <c r="W45" s="19">
        <f t="shared" si="3"/>
        <v>13.5</v>
      </c>
      <c r="X45" s="19">
        <f t="shared" si="3"/>
        <v>0</v>
      </c>
      <c r="Y45" s="19">
        <f t="shared" si="3"/>
        <v>0</v>
      </c>
      <c r="Z45" s="19">
        <f t="shared" si="3"/>
        <v>0.42222222222222222</v>
      </c>
      <c r="AA45" s="19">
        <f t="shared" si="3"/>
        <v>0.98888888888888893</v>
      </c>
      <c r="AB45" s="19">
        <f t="shared" si="3"/>
        <v>0</v>
      </c>
      <c r="AC45" s="19">
        <f t="shared" si="3"/>
        <v>0</v>
      </c>
      <c r="AD45" s="19">
        <f t="shared" si="3"/>
        <v>0.34444444444444444</v>
      </c>
      <c r="AE45" s="19">
        <f t="shared" si="3"/>
        <v>0.66666666666666663</v>
      </c>
      <c r="AF45" s="19">
        <f>AVERAGE(AF36:AF44)</f>
        <v>31.777777777777779</v>
      </c>
      <c r="AG45" s="13"/>
      <c r="AI45" s="14"/>
      <c r="AJ45" s="14"/>
    </row>
    <row r="46" spans="1:36" x14ac:dyDescent="0.2">
      <c r="A46" s="23" t="s">
        <v>37</v>
      </c>
      <c r="B46" s="24">
        <f>AVERAGE(B36:B44,B32:B34,B29:B30,B17:B27,B8:B15)</f>
        <v>0</v>
      </c>
      <c r="C46" s="24">
        <f t="shared" ref="C46:AE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0.28666666666666668</v>
      </c>
      <c r="G46" s="24">
        <f t="shared" si="4"/>
        <v>1.798787878787879</v>
      </c>
      <c r="H46" s="24">
        <f t="shared" si="4"/>
        <v>3.9484848484848487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19.381818181818179</v>
      </c>
      <c r="Q46" s="24">
        <f t="shared" si="4"/>
        <v>9.6030303030303017</v>
      </c>
      <c r="R46" s="24">
        <f t="shared" si="4"/>
        <v>0</v>
      </c>
      <c r="S46" s="24">
        <f t="shared" si="4"/>
        <v>0</v>
      </c>
      <c r="T46" s="24">
        <f t="shared" si="4"/>
        <v>4.290909090909091</v>
      </c>
      <c r="U46" s="114">
        <f t="shared" si="4"/>
        <v>0.27575757575757576</v>
      </c>
      <c r="V46" s="114">
        <f t="shared" si="4"/>
        <v>2.7181818181818187</v>
      </c>
      <c r="W46" s="114">
        <f t="shared" si="4"/>
        <v>15.599999999999998</v>
      </c>
      <c r="X46" s="114">
        <f t="shared" si="4"/>
        <v>0</v>
      </c>
      <c r="Y46" s="114">
        <f t="shared" si="4"/>
        <v>0</v>
      </c>
      <c r="Z46" s="114">
        <f t="shared" si="4"/>
        <v>0.3515151515151515</v>
      </c>
      <c r="AA46" s="114">
        <f t="shared" si="4"/>
        <v>0.36666666666666664</v>
      </c>
      <c r="AB46" s="114">
        <f t="shared" si="4"/>
        <v>0</v>
      </c>
      <c r="AC46" s="114">
        <f t="shared" si="4"/>
        <v>0</v>
      </c>
      <c r="AD46" s="114">
        <f t="shared" si="4"/>
        <v>0.15757575757575759</v>
      </c>
      <c r="AE46" s="114">
        <f t="shared" si="4"/>
        <v>0.18484848484848485</v>
      </c>
      <c r="AF46" s="114">
        <f>SUM(B46:AE46)</f>
        <v>58.964242424242414</v>
      </c>
      <c r="AG46" s="13"/>
      <c r="AI46" s="25"/>
      <c r="AJ46" s="26"/>
    </row>
    <row r="47" spans="1:36" x14ac:dyDescent="0.2">
      <c r="A47" s="88" t="s">
        <v>38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18</v>
      </c>
      <c r="Q47" s="27">
        <v>9</v>
      </c>
      <c r="R47" s="27">
        <v>0</v>
      </c>
      <c r="S47" s="27">
        <v>0</v>
      </c>
      <c r="T47" s="113">
        <v>0</v>
      </c>
      <c r="U47" s="116">
        <v>0</v>
      </c>
      <c r="V47" s="115">
        <v>0</v>
      </c>
      <c r="W47" s="115">
        <v>3</v>
      </c>
      <c r="X47" s="115">
        <v>0</v>
      </c>
      <c r="Y47" s="115">
        <v>0</v>
      </c>
      <c r="Z47" s="115">
        <v>0</v>
      </c>
      <c r="AA47" s="115">
        <v>0</v>
      </c>
      <c r="AB47" s="115">
        <v>0</v>
      </c>
      <c r="AC47" s="115">
        <v>0</v>
      </c>
      <c r="AD47" s="115">
        <v>0</v>
      </c>
      <c r="AE47" s="115">
        <v>0</v>
      </c>
      <c r="AF47" s="115">
        <f>SUM(B47:AE47)</f>
        <v>30</v>
      </c>
      <c r="AG47" s="13"/>
      <c r="AI47" s="28"/>
      <c r="AJ47" s="26"/>
    </row>
    <row r="48" spans="1:36" x14ac:dyDescent="0.2">
      <c r="A48" s="112" t="s">
        <v>93</v>
      </c>
      <c r="B48" s="112">
        <v>1</v>
      </c>
      <c r="C48" s="112">
        <v>1</v>
      </c>
      <c r="D48" s="112">
        <v>1</v>
      </c>
      <c r="E48" s="112">
        <v>3</v>
      </c>
      <c r="F48" s="112">
        <v>1</v>
      </c>
      <c r="G48" s="112">
        <v>2</v>
      </c>
      <c r="H48" s="112">
        <v>4</v>
      </c>
      <c r="I48" s="112">
        <v>2</v>
      </c>
      <c r="J48" s="112">
        <v>2</v>
      </c>
      <c r="K48" s="112">
        <v>0</v>
      </c>
      <c r="L48" s="112">
        <v>3</v>
      </c>
      <c r="M48" s="112">
        <v>2</v>
      </c>
      <c r="N48" s="112">
        <v>2</v>
      </c>
      <c r="O48" s="112">
        <v>3</v>
      </c>
      <c r="P48" s="112">
        <v>4</v>
      </c>
      <c r="Q48" s="112">
        <v>4</v>
      </c>
      <c r="R48" s="112">
        <v>2</v>
      </c>
      <c r="S48" s="112">
        <v>2</v>
      </c>
      <c r="T48" s="112">
        <v>1</v>
      </c>
      <c r="U48" s="117">
        <v>4</v>
      </c>
      <c r="V48" s="118">
        <v>1</v>
      </c>
      <c r="W48" s="118">
        <v>2</v>
      </c>
      <c r="X48" s="118">
        <v>2</v>
      </c>
      <c r="Y48" s="118">
        <v>1</v>
      </c>
      <c r="Z48" s="118">
        <v>1</v>
      </c>
      <c r="AA48" s="118">
        <v>0</v>
      </c>
      <c r="AB48" s="118">
        <v>2</v>
      </c>
      <c r="AC48" s="118">
        <v>1</v>
      </c>
      <c r="AD48" s="118">
        <v>1</v>
      </c>
      <c r="AE48" s="118">
        <v>4</v>
      </c>
      <c r="AF48" s="118">
        <f>SUM(B48:AE48)</f>
        <v>59</v>
      </c>
      <c r="AI48" s="17"/>
      <c r="AJ48" s="17"/>
    </row>
    <row r="49" spans="1:34" ht="15.75" x14ac:dyDescent="0.2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</row>
    <row r="50" spans="1:34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</row>
    <row r="52" spans="1:34" x14ac:dyDescent="0.2">
      <c r="T52" s="87"/>
    </row>
    <row r="53" spans="1:34" x14ac:dyDescent="0.2">
      <c r="S53" s="36"/>
      <c r="T53" s="36"/>
      <c r="U53" s="36"/>
      <c r="V53" s="36"/>
      <c r="W53" s="36"/>
      <c r="AG53" s="30"/>
      <c r="AH53" s="30"/>
    </row>
    <row r="54" spans="1:34" x14ac:dyDescent="0.2">
      <c r="AF54" s="31"/>
      <c r="AG54" s="31"/>
      <c r="AH54" s="30"/>
    </row>
    <row r="55" spans="1:34" x14ac:dyDescent="0.2">
      <c r="AF55" s="32"/>
      <c r="AG55" s="33"/>
      <c r="AH55" s="30"/>
    </row>
    <row r="56" spans="1:34" x14ac:dyDescent="0.2">
      <c r="AF56" s="32"/>
      <c r="AG56" s="33"/>
      <c r="AH56" s="30"/>
    </row>
    <row r="57" spans="1:34" x14ac:dyDescent="0.2">
      <c r="AF57" s="32"/>
      <c r="AG57" s="33"/>
      <c r="AH57" s="30"/>
    </row>
    <row r="58" spans="1:34" x14ac:dyDescent="0.2">
      <c r="AF58" s="32"/>
      <c r="AG58" s="33"/>
      <c r="AH58" s="30"/>
    </row>
    <row r="59" spans="1:34" x14ac:dyDescent="0.2">
      <c r="AF59" s="32"/>
      <c r="AG59" s="33"/>
      <c r="AH59" s="30"/>
    </row>
    <row r="60" spans="1:34" x14ac:dyDescent="0.2">
      <c r="AF60" s="32"/>
      <c r="AG60" s="33"/>
      <c r="AH60" s="30"/>
    </row>
    <row r="61" spans="1:34" x14ac:dyDescent="0.2">
      <c r="AF61" s="34"/>
      <c r="AG61" s="31"/>
      <c r="AH61" s="30"/>
    </row>
    <row r="62" spans="1:34" x14ac:dyDescent="0.2">
      <c r="AF62" s="34"/>
      <c r="AG62" s="31"/>
      <c r="AH62" s="30"/>
    </row>
    <row r="63" spans="1:34" x14ac:dyDescent="0.2">
      <c r="AF63" s="32"/>
      <c r="AG63" s="33"/>
      <c r="AH63" s="30"/>
    </row>
    <row r="64" spans="1:34" x14ac:dyDescent="0.2">
      <c r="AF64" s="32"/>
      <c r="AG64" s="33"/>
      <c r="AH64" s="30"/>
    </row>
    <row r="65" spans="32:34" x14ac:dyDescent="0.2">
      <c r="AF65" s="32"/>
      <c r="AG65" s="33"/>
      <c r="AH65" s="30"/>
    </row>
    <row r="66" spans="32:34" x14ac:dyDescent="0.2">
      <c r="AF66" s="32"/>
      <c r="AG66" s="33"/>
      <c r="AH66" s="30"/>
    </row>
    <row r="67" spans="32:34" x14ac:dyDescent="0.2">
      <c r="AF67" s="32"/>
      <c r="AG67" s="33"/>
      <c r="AH67" s="30"/>
    </row>
    <row r="68" spans="32:34" x14ac:dyDescent="0.2">
      <c r="AF68" s="32"/>
      <c r="AG68" s="33"/>
      <c r="AH68" s="30"/>
    </row>
    <row r="69" spans="32:34" x14ac:dyDescent="0.2">
      <c r="AF69" s="32"/>
      <c r="AG69" s="33"/>
      <c r="AH69" s="30"/>
    </row>
    <row r="70" spans="32:34" x14ac:dyDescent="0.2">
      <c r="AF70" s="32"/>
      <c r="AG70" s="33"/>
      <c r="AH70" s="30"/>
    </row>
    <row r="71" spans="32:34" x14ac:dyDescent="0.2">
      <c r="AF71" s="32"/>
      <c r="AG71" s="33"/>
      <c r="AH71" s="30"/>
    </row>
    <row r="72" spans="32:34" x14ac:dyDescent="0.2">
      <c r="AF72" s="32"/>
      <c r="AG72" s="33"/>
      <c r="AH72" s="30"/>
    </row>
    <row r="73" spans="32:34" x14ac:dyDescent="0.2">
      <c r="AF73" s="32"/>
      <c r="AG73" s="33"/>
      <c r="AH73" s="30"/>
    </row>
    <row r="74" spans="32:34" x14ac:dyDescent="0.2">
      <c r="AF74" s="34"/>
      <c r="AG74" s="31"/>
      <c r="AH74" s="30"/>
    </row>
    <row r="75" spans="32:34" x14ac:dyDescent="0.2">
      <c r="AF75" s="32"/>
      <c r="AG75" s="33"/>
      <c r="AH75" s="30"/>
    </row>
    <row r="76" spans="32:34" x14ac:dyDescent="0.2">
      <c r="AF76" s="32"/>
      <c r="AG76" s="33"/>
      <c r="AH76" s="30"/>
    </row>
    <row r="77" spans="32:34" x14ac:dyDescent="0.2">
      <c r="AF77" s="34"/>
      <c r="AG77" s="31"/>
      <c r="AH77" s="30"/>
    </row>
    <row r="78" spans="32:34" x14ac:dyDescent="0.2">
      <c r="AF78" s="32"/>
      <c r="AG78" s="33"/>
      <c r="AH78" s="30"/>
    </row>
    <row r="79" spans="32:34" x14ac:dyDescent="0.2">
      <c r="AF79" s="32"/>
      <c r="AG79" s="33"/>
      <c r="AH79" s="30"/>
    </row>
    <row r="80" spans="32:34" x14ac:dyDescent="0.2">
      <c r="AF80" s="32"/>
      <c r="AG80" s="33"/>
      <c r="AH80" s="30"/>
    </row>
    <row r="81" spans="32:34" x14ac:dyDescent="0.2">
      <c r="AF81" s="34"/>
      <c r="AG81" s="31"/>
      <c r="AH81" s="30"/>
    </row>
    <row r="82" spans="32:34" x14ac:dyDescent="0.2">
      <c r="AF82" s="32"/>
      <c r="AG82" s="33"/>
      <c r="AH82" s="30"/>
    </row>
    <row r="83" spans="32:34" x14ac:dyDescent="0.2">
      <c r="AF83" s="32"/>
      <c r="AG83" s="33"/>
      <c r="AH83" s="30"/>
    </row>
    <row r="84" spans="32:34" x14ac:dyDescent="0.2">
      <c r="AF84" s="32"/>
      <c r="AG84" s="33"/>
      <c r="AH84" s="30"/>
    </row>
    <row r="85" spans="32:34" x14ac:dyDescent="0.2">
      <c r="AF85" s="32"/>
      <c r="AG85" s="33"/>
      <c r="AH85" s="30"/>
    </row>
    <row r="86" spans="32:34" x14ac:dyDescent="0.2">
      <c r="AF86" s="32"/>
      <c r="AG86" s="33"/>
      <c r="AH86" s="30"/>
    </row>
    <row r="87" spans="32:34" x14ac:dyDescent="0.2">
      <c r="AF87" s="32"/>
      <c r="AG87" s="33"/>
      <c r="AH87" s="30"/>
    </row>
    <row r="88" spans="32:34" x14ac:dyDescent="0.2">
      <c r="AF88" s="32"/>
      <c r="AG88" s="33"/>
      <c r="AH88" s="30"/>
    </row>
    <row r="89" spans="32:34" x14ac:dyDescent="0.2">
      <c r="AF89" s="32"/>
      <c r="AG89" s="33"/>
      <c r="AH89" s="30"/>
    </row>
    <row r="90" spans="32:34" x14ac:dyDescent="0.2">
      <c r="AF90" s="34"/>
      <c r="AG90" s="35"/>
      <c r="AH90" s="30"/>
    </row>
    <row r="91" spans="32:34" x14ac:dyDescent="0.2">
      <c r="AF91" s="34"/>
      <c r="AG91" s="35"/>
      <c r="AH91" s="30"/>
    </row>
    <row r="92" spans="32:34" x14ac:dyDescent="0.2">
      <c r="AG92" s="30"/>
      <c r="AH92" s="30"/>
    </row>
    <row r="93" spans="32:34" x14ac:dyDescent="0.2">
      <c r="AG93" s="30"/>
      <c r="AH93" s="30"/>
    </row>
    <row r="94" spans="32:34" x14ac:dyDescent="0.2">
      <c r="AG94" s="30"/>
      <c r="AH94" s="30"/>
    </row>
  </sheetData>
  <mergeCells count="7">
    <mergeCell ref="AI6:AJ6"/>
    <mergeCell ref="A49:AF49"/>
    <mergeCell ref="A50:AF50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104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6" t="s">
        <v>105</v>
      </c>
      <c r="B1" s="126"/>
      <c r="C1" s="126"/>
      <c r="D1" s="126"/>
      <c r="E1" s="126"/>
      <c r="F1" s="126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6" t="s">
        <v>106</v>
      </c>
      <c r="B1" s="126"/>
      <c r="C1" s="126"/>
      <c r="D1" s="126"/>
      <c r="E1" s="126"/>
      <c r="F1" s="126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6" t="s">
        <v>107</v>
      </c>
      <c r="B1" s="126"/>
      <c r="C1" s="126"/>
      <c r="D1" s="126"/>
      <c r="E1" s="126"/>
      <c r="F1" s="126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H21" sqref="H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108</v>
      </c>
      <c r="B1" s="126"/>
      <c r="C1" s="126"/>
      <c r="D1" s="126"/>
      <c r="E1" s="126"/>
      <c r="F1" s="126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10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10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6" t="s">
        <v>109</v>
      </c>
      <c r="B1" s="126"/>
      <c r="C1" s="126"/>
      <c r="D1" s="126"/>
      <c r="E1" s="126"/>
      <c r="F1" s="126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H35" sqref="H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6" t="s">
        <v>110</v>
      </c>
      <c r="B1" s="126"/>
      <c r="C1" s="126"/>
      <c r="D1" s="126"/>
      <c r="E1" s="126"/>
      <c r="F1" s="126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1.8</v>
      </c>
      <c r="E4" s="12">
        <v>11.4</v>
      </c>
      <c r="F4" s="12">
        <f t="shared" ref="F4:F11" si="0">B4+C4+D4+E4</f>
        <v>13.200000000000001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9.5</v>
      </c>
      <c r="E5" s="12">
        <v>23.3</v>
      </c>
      <c r="F5" s="12">
        <f t="shared" si="0"/>
        <v>32.799999999999997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0.2</v>
      </c>
      <c r="E6" s="12">
        <v>9.8000000000000007</v>
      </c>
      <c r="F6" s="12">
        <f t="shared" si="0"/>
        <v>10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1.8</v>
      </c>
      <c r="E7" s="12">
        <v>16</v>
      </c>
      <c r="F7" s="12">
        <f t="shared" si="0"/>
        <v>17.8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5.2</v>
      </c>
      <c r="E8" s="12">
        <v>17.3</v>
      </c>
      <c r="F8" s="12">
        <f t="shared" si="0"/>
        <v>22.5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6.8</v>
      </c>
      <c r="E9" s="12">
        <v>9</v>
      </c>
      <c r="F9" s="12">
        <f t="shared" si="0"/>
        <v>15.8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3.8</v>
      </c>
      <c r="E10" s="12">
        <v>16.399999999999999</v>
      </c>
      <c r="F10" s="12">
        <f t="shared" si="0"/>
        <v>20.2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8.1999999999999993</v>
      </c>
      <c r="E11" s="12">
        <v>14.4</v>
      </c>
      <c r="F11" s="12">
        <f t="shared" si="0"/>
        <v>22.6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4.6624999999999996</v>
      </c>
      <c r="E12" s="43">
        <f>AVERAGE(E4:E11)</f>
        <v>14.7</v>
      </c>
      <c r="F12" s="43">
        <f>AVERAGE(F4:F11)</f>
        <v>19.362499999999997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1.4</v>
      </c>
      <c r="E13" s="12">
        <v>17.399999999999999</v>
      </c>
      <c r="F13" s="94">
        <f t="shared" ref="F13:F23" si="1">B13+C13+D13+E13</f>
        <v>18.799999999999997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3</v>
      </c>
      <c r="E14" s="12">
        <v>34</v>
      </c>
      <c r="F14" s="12">
        <f t="shared" si="1"/>
        <v>37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2.8</v>
      </c>
      <c r="E15" s="12">
        <v>50.4</v>
      </c>
      <c r="F15" s="12">
        <f t="shared" si="1"/>
        <v>53.199999999999996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2.8</v>
      </c>
      <c r="E16" s="12">
        <v>50.4</v>
      </c>
      <c r="F16" s="12">
        <f t="shared" si="1"/>
        <v>53.199999999999996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0.4</v>
      </c>
      <c r="E17" s="12">
        <v>32.799999999999997</v>
      </c>
      <c r="F17" s="12">
        <f t="shared" si="1"/>
        <v>33.199999999999996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0.6</v>
      </c>
      <c r="E18" s="12">
        <v>26.6</v>
      </c>
      <c r="F18" s="12">
        <f t="shared" si="1"/>
        <v>27.200000000000003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0.2</v>
      </c>
      <c r="E19" s="12">
        <v>26</v>
      </c>
      <c r="F19" s="12">
        <f t="shared" si="1"/>
        <v>26.2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5.8</v>
      </c>
      <c r="E20" s="12">
        <v>42</v>
      </c>
      <c r="F20" s="12">
        <f t="shared" si="1"/>
        <v>47.8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0.6</v>
      </c>
      <c r="E21" s="12">
        <v>26</v>
      </c>
      <c r="F21" s="12">
        <f t="shared" si="1"/>
        <v>26.6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2.1</v>
      </c>
      <c r="E22" s="12">
        <v>42.3</v>
      </c>
      <c r="F22" s="12">
        <f t="shared" si="1"/>
        <v>44.4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6</v>
      </c>
      <c r="E23" s="12">
        <v>5.4</v>
      </c>
      <c r="F23" s="12">
        <f t="shared" si="1"/>
        <v>11.4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2.3363636363636364</v>
      </c>
      <c r="E24" s="44">
        <f>AVERAGE(E13:E23)</f>
        <v>32.118181818181817</v>
      </c>
      <c r="F24" s="44">
        <f>AVERAGE(F13:F23)</f>
        <v>34.454545454545446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1.2</v>
      </c>
      <c r="E25" s="12">
        <v>11.3</v>
      </c>
      <c r="F25" s="12">
        <f>B25+C25+D25+E25</f>
        <v>12.5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0.6</v>
      </c>
      <c r="E26" s="12">
        <v>12.4</v>
      </c>
      <c r="F26" s="12">
        <f>B26+C26+D26+E26</f>
        <v>13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0.89999999999999991</v>
      </c>
      <c r="E27" s="43">
        <f>AVERAGE(E25:E26)</f>
        <v>11.850000000000001</v>
      </c>
      <c r="F27" s="44">
        <f>AVERAGE(F25:F26)</f>
        <v>12.75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1.5</v>
      </c>
      <c r="E28" s="12">
        <v>3.3</v>
      </c>
      <c r="F28" s="12">
        <f>B28+C28+D28+E28</f>
        <v>4.8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1.5</v>
      </c>
      <c r="E29" s="12">
        <v>18.7</v>
      </c>
      <c r="F29" s="12">
        <f>B29+C29+D29+E29</f>
        <v>20.2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0.8</v>
      </c>
      <c r="E30" s="12">
        <v>11.8</v>
      </c>
      <c r="F30" s="12">
        <f>B30+C30+D30+E30</f>
        <v>12.600000000000001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1.2666666666666666</v>
      </c>
      <c r="E31" s="43">
        <f>AVERAGE(E28:E30)</f>
        <v>11.266666666666666</v>
      </c>
      <c r="F31" s="44">
        <f>AVERAGE(F28:F30)</f>
        <v>12.533333333333333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3.8</v>
      </c>
      <c r="E32" s="12">
        <v>0.4</v>
      </c>
      <c r="F32" s="12">
        <f t="shared" ref="F32:F40" si="2">B32+C32+D32+E32</f>
        <v>4.2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3</v>
      </c>
      <c r="E33" s="12">
        <v>1</v>
      </c>
      <c r="F33" s="12">
        <f t="shared" si="2"/>
        <v>4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6.3</v>
      </c>
      <c r="E34" s="12">
        <v>0</v>
      </c>
      <c r="F34" s="12">
        <f t="shared" si="2"/>
        <v>6.3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1.5</v>
      </c>
      <c r="E35" s="12">
        <v>4</v>
      </c>
      <c r="F35" s="12">
        <f t="shared" si="2"/>
        <v>5.5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2</v>
      </c>
      <c r="E36" s="12">
        <v>0.8</v>
      </c>
      <c r="F36" s="12">
        <f t="shared" si="2"/>
        <v>2.8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0</v>
      </c>
      <c r="D37" s="12">
        <v>2.6</v>
      </c>
      <c r="E37" s="12">
        <v>0.8</v>
      </c>
      <c r="F37" s="12">
        <f t="shared" si="2"/>
        <v>3.4000000000000004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1.8</v>
      </c>
      <c r="E38" s="12">
        <v>4.2</v>
      </c>
      <c r="F38" s="12">
        <f t="shared" si="2"/>
        <v>6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8.9</v>
      </c>
      <c r="E39" s="12">
        <v>0</v>
      </c>
      <c r="F39" s="12">
        <f t="shared" si="2"/>
        <v>8.9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1.2</v>
      </c>
      <c r="E40" s="12">
        <v>0.3</v>
      </c>
      <c r="F40" s="12">
        <f t="shared" si="2"/>
        <v>1.5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3.4555555555555562</v>
      </c>
      <c r="E41" s="44">
        <f>AVERAGE(E32:E40)</f>
        <v>1.2777777777777777</v>
      </c>
      <c r="F41" s="44">
        <f>AVERAGE(F32:F40)</f>
        <v>4.7333333333333334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3.0212121212121206</v>
      </c>
      <c r="E42" s="47">
        <f>AVERAGE(E4:E11,E13:E23,E25:E26,E28:E30,E32:E40)</f>
        <v>16.360606060606056</v>
      </c>
      <c r="F42" s="47">
        <f>AVERAGE(F4:F11,F13:F23,F25:F26,F28:F30,F32:F40)</f>
        <v>19.381818181818179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I23" sqref="I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111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21" t="s">
        <v>3</v>
      </c>
      <c r="B4" s="122">
        <v>0</v>
      </c>
      <c r="C4" s="122">
        <v>0.2</v>
      </c>
      <c r="D4" s="122">
        <v>28.2</v>
      </c>
      <c r="E4" s="122">
        <v>0</v>
      </c>
      <c r="F4" s="122">
        <f t="shared" ref="F4:F11" si="0">B4+C4+D4+E4</f>
        <v>28.4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21" t="s">
        <v>4</v>
      </c>
      <c r="B5" s="122">
        <v>0</v>
      </c>
      <c r="C5" s="122">
        <v>0.2</v>
      </c>
      <c r="D5" s="122">
        <v>20</v>
      </c>
      <c r="E5" s="122">
        <v>0</v>
      </c>
      <c r="F5" s="122">
        <f t="shared" si="0"/>
        <v>20.2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21" t="s">
        <v>5</v>
      </c>
      <c r="B6" s="122">
        <v>0.2</v>
      </c>
      <c r="C6" s="122">
        <v>0</v>
      </c>
      <c r="D6" s="122">
        <v>38.200000000000003</v>
      </c>
      <c r="E6" s="122">
        <v>0</v>
      </c>
      <c r="F6" s="122">
        <f t="shared" si="0"/>
        <v>38.400000000000006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10.4</v>
      </c>
      <c r="E7" s="12">
        <v>0</v>
      </c>
      <c r="F7" s="12">
        <f t="shared" si="0"/>
        <v>10.4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0.3</v>
      </c>
      <c r="C8" s="12">
        <v>0</v>
      </c>
      <c r="D8" s="12">
        <v>16.2</v>
      </c>
      <c r="E8" s="12">
        <v>0</v>
      </c>
      <c r="F8" s="12">
        <f t="shared" si="0"/>
        <v>16.5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0.2</v>
      </c>
      <c r="C9" s="12">
        <v>0</v>
      </c>
      <c r="D9" s="12">
        <v>17.7</v>
      </c>
      <c r="E9" s="12">
        <v>0</v>
      </c>
      <c r="F9" s="12">
        <f t="shared" si="0"/>
        <v>17.899999999999999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21" t="s">
        <v>9</v>
      </c>
      <c r="B10" s="122">
        <v>0</v>
      </c>
      <c r="C10" s="122">
        <v>0</v>
      </c>
      <c r="D10" s="122">
        <v>61.9</v>
      </c>
      <c r="E10" s="122">
        <v>0</v>
      </c>
      <c r="F10" s="122">
        <f t="shared" si="0"/>
        <v>61.9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123" t="s">
        <v>48</v>
      </c>
      <c r="B11" s="122">
        <v>0</v>
      </c>
      <c r="C11" s="122">
        <v>0</v>
      </c>
      <c r="D11" s="122">
        <v>20</v>
      </c>
      <c r="E11" s="122">
        <v>0</v>
      </c>
      <c r="F11" s="122">
        <f t="shared" si="0"/>
        <v>20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8.7499999999999994E-2</v>
      </c>
      <c r="C12" s="43">
        <f>AVERAGE(C4:C11)</f>
        <v>0.05</v>
      </c>
      <c r="D12" s="43">
        <f>AVERAGE(D4:D11)</f>
        <v>26.575000000000003</v>
      </c>
      <c r="E12" s="43">
        <f>AVERAGE(E4:E11)</f>
        <v>0</v>
      </c>
      <c r="F12" s="43">
        <f>AVERAGE(F4:F11)</f>
        <v>26.712500000000002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4.8</v>
      </c>
      <c r="C13" s="12">
        <v>1.2</v>
      </c>
      <c r="D13" s="12">
        <v>4.8</v>
      </c>
      <c r="E13" s="12">
        <v>0</v>
      </c>
      <c r="F13" s="12">
        <f t="shared" ref="F13:F23" si="1">B13+C13+D13+E13</f>
        <v>10.8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0.6</v>
      </c>
      <c r="D15" s="12">
        <v>1</v>
      </c>
      <c r="E15" s="12">
        <v>0</v>
      </c>
      <c r="F15" s="12">
        <f t="shared" si="1"/>
        <v>1.6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0.6</v>
      </c>
      <c r="D16" s="12">
        <v>1</v>
      </c>
      <c r="E16" s="12">
        <v>0</v>
      </c>
      <c r="F16" s="12">
        <f t="shared" si="1"/>
        <v>1.6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0.5</v>
      </c>
      <c r="E17" s="12">
        <v>0</v>
      </c>
      <c r="F17" s="12">
        <f t="shared" si="1"/>
        <v>0.5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2.6</v>
      </c>
      <c r="D18" s="12">
        <v>2.6</v>
      </c>
      <c r="E18" s="12">
        <v>0</v>
      </c>
      <c r="F18" s="12">
        <f t="shared" si="1"/>
        <v>5.2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0.2</v>
      </c>
      <c r="C19" s="12">
        <v>0</v>
      </c>
      <c r="D19" s="12">
        <v>0</v>
      </c>
      <c r="E19" s="12">
        <v>0</v>
      </c>
      <c r="F19" s="12">
        <f t="shared" si="1"/>
        <v>0.2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0.1</v>
      </c>
      <c r="C20" s="12">
        <v>0</v>
      </c>
      <c r="D20" s="12">
        <v>3</v>
      </c>
      <c r="E20" s="12">
        <v>0</v>
      </c>
      <c r="F20" s="12">
        <f t="shared" si="1"/>
        <v>3.1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0.2</v>
      </c>
      <c r="C21" s="12">
        <v>3.6</v>
      </c>
      <c r="D21" s="12">
        <v>1</v>
      </c>
      <c r="E21" s="12">
        <v>0</v>
      </c>
      <c r="F21" s="12">
        <f t="shared" si="1"/>
        <v>4.8000000000000007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9.1</v>
      </c>
      <c r="D22" s="12">
        <v>1</v>
      </c>
      <c r="E22" s="12">
        <v>0</v>
      </c>
      <c r="F22" s="12">
        <f t="shared" si="1"/>
        <v>10.1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0.2</v>
      </c>
      <c r="C23" s="12">
        <v>2.8</v>
      </c>
      <c r="D23" s="12">
        <v>2.2000000000000002</v>
      </c>
      <c r="E23" s="12">
        <v>0</v>
      </c>
      <c r="F23" s="12">
        <f t="shared" si="1"/>
        <v>5.2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0.5</v>
      </c>
      <c r="C24" s="44">
        <f>AVERAGE(C13:C23)</f>
        <v>1.8636363636363635</v>
      </c>
      <c r="D24" s="44">
        <f>AVERAGE(D13:D23)</f>
        <v>1.5545454545454547</v>
      </c>
      <c r="E24" s="44">
        <f>AVERAGE(E13:E23)</f>
        <v>0</v>
      </c>
      <c r="F24" s="44">
        <f>AVERAGE(F13:F23)</f>
        <v>3.9181818181818184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1.8</v>
      </c>
      <c r="D25" s="12">
        <v>10</v>
      </c>
      <c r="E25" s="12">
        <v>0</v>
      </c>
      <c r="F25" s="12">
        <f>B25+C25+D25+E25</f>
        <v>11.8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0.2</v>
      </c>
      <c r="D26" s="12">
        <v>7.6</v>
      </c>
      <c r="E26" s="12">
        <v>0</v>
      </c>
      <c r="F26" s="12">
        <f>B26+C26+D26+E26</f>
        <v>7.8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1</v>
      </c>
      <c r="D27" s="43">
        <f>AVERAGE(D25:D26)</f>
        <v>8.8000000000000007</v>
      </c>
      <c r="E27" s="43">
        <f>AVERAGE(E25:E26)</f>
        <v>0</v>
      </c>
      <c r="F27" s="44">
        <f>AVERAGE(F25:F26)</f>
        <v>9.8000000000000007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0.1</v>
      </c>
      <c r="C28" s="12">
        <v>0</v>
      </c>
      <c r="D28" s="12">
        <v>0</v>
      </c>
      <c r="E28" s="12">
        <v>0</v>
      </c>
      <c r="F28" s="12">
        <f>B28+C28+D28+E28</f>
        <v>0.1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0.3</v>
      </c>
      <c r="C29" s="12">
        <v>0</v>
      </c>
      <c r="D29" s="12">
        <v>19</v>
      </c>
      <c r="E29" s="12">
        <v>0</v>
      </c>
      <c r="F29" s="12">
        <f>B29+C29+D29+E29</f>
        <v>19.3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0.2</v>
      </c>
      <c r="C30" s="12">
        <v>0</v>
      </c>
      <c r="D30" s="12">
        <v>6</v>
      </c>
      <c r="E30" s="12">
        <v>0</v>
      </c>
      <c r="F30" s="12">
        <f>B30+C30+D30+E30</f>
        <v>6.2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0.20000000000000004</v>
      </c>
      <c r="C31" s="43">
        <f>AVERAGE(C28:C30)</f>
        <v>0</v>
      </c>
      <c r="D31" s="43">
        <f>AVERAGE(D28:D30)</f>
        <v>8.3333333333333339</v>
      </c>
      <c r="E31" s="43">
        <f>AVERAGE(E28:E30)</f>
        <v>0</v>
      </c>
      <c r="F31" s="44">
        <f>AVERAGE(F28:F30)</f>
        <v>8.5333333333333332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0.2</v>
      </c>
      <c r="C32" s="12">
        <v>0</v>
      </c>
      <c r="D32" s="12">
        <v>0</v>
      </c>
      <c r="E32" s="12">
        <v>0</v>
      </c>
      <c r="F32" s="12">
        <f t="shared" ref="F32:F40" si="2">B32+C32+D32+E32</f>
        <v>0.2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1.5</v>
      </c>
      <c r="C34" s="12">
        <v>0</v>
      </c>
      <c r="D34" s="12">
        <v>0</v>
      </c>
      <c r="E34" s="12">
        <v>0</v>
      </c>
      <c r="F34" s="12">
        <f t="shared" si="2"/>
        <v>1.5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0.2</v>
      </c>
      <c r="D35" s="12">
        <v>0.6</v>
      </c>
      <c r="E35" s="12">
        <v>0</v>
      </c>
      <c r="F35" s="12">
        <f t="shared" si="2"/>
        <v>0.8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4</v>
      </c>
      <c r="D36" s="12">
        <v>0</v>
      </c>
      <c r="E36" s="12">
        <v>0</v>
      </c>
      <c r="F36" s="12">
        <f t="shared" si="2"/>
        <v>4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  <c r="G37" s="37"/>
    </row>
    <row r="38" spans="1:18" x14ac:dyDescent="0.2">
      <c r="A38" s="16" t="s">
        <v>34</v>
      </c>
      <c r="B38" s="12">
        <v>0</v>
      </c>
      <c r="C38" s="12">
        <v>3</v>
      </c>
      <c r="D38" s="12">
        <v>0.8</v>
      </c>
      <c r="E38" s="12">
        <v>0</v>
      </c>
      <c r="F38" s="12">
        <f t="shared" si="2"/>
        <v>3.8</v>
      </c>
      <c r="G38" s="37"/>
    </row>
    <row r="39" spans="1:18" s="6" customFormat="1" x14ac:dyDescent="0.2">
      <c r="A39" s="16" t="s">
        <v>45</v>
      </c>
      <c r="B39" s="12">
        <v>0.2</v>
      </c>
      <c r="C39" s="12">
        <v>0</v>
      </c>
      <c r="D39" s="12">
        <v>0</v>
      </c>
      <c r="E39" s="12">
        <v>0</v>
      </c>
      <c r="F39" s="12">
        <f t="shared" si="2"/>
        <v>0.2</v>
      </c>
      <c r="G39" s="60"/>
    </row>
    <row r="40" spans="1:18" s="6" customFormat="1" x14ac:dyDescent="0.2">
      <c r="A40" s="16" t="s">
        <v>89</v>
      </c>
      <c r="B40" s="12">
        <v>1.5</v>
      </c>
      <c r="C40" s="12">
        <v>2.5</v>
      </c>
      <c r="D40" s="12">
        <v>0</v>
      </c>
      <c r="E40" s="12">
        <v>0</v>
      </c>
      <c r="F40" s="12">
        <f t="shared" si="2"/>
        <v>4</v>
      </c>
      <c r="G40" s="60"/>
    </row>
    <row r="41" spans="1:18" x14ac:dyDescent="0.2">
      <c r="A41" s="42" t="s">
        <v>36</v>
      </c>
      <c r="B41" s="44">
        <f>AVERAGE(B32:B40)</f>
        <v>0.42222222222222228</v>
      </c>
      <c r="C41" s="44">
        <f>AVERAGE(C32:C40)</f>
        <v>1.0777777777777777</v>
      </c>
      <c r="D41" s="44">
        <f>AVERAGE(D32:D40)</f>
        <v>0.15555555555555556</v>
      </c>
      <c r="E41" s="44">
        <f>AVERAGE(E32:E40)</f>
        <v>0</v>
      </c>
      <c r="F41" s="44">
        <f>AVERAGE(F32:F40)</f>
        <v>1.6555555555555554</v>
      </c>
      <c r="G41" s="37"/>
    </row>
    <row r="42" spans="1:18" x14ac:dyDescent="0.2">
      <c r="A42" s="46" t="s">
        <v>37</v>
      </c>
      <c r="B42" s="47">
        <f>AVERAGE(B4:B11,B13:B23,B25:B26,B28:B30,B32:B40)</f>
        <v>0.32121212121212117</v>
      </c>
      <c r="C42" s="47">
        <f>AVERAGE(C4:C11,C13:C23,C25:C26,C28:C30,C32:C40)</f>
        <v>0.98787878787878791</v>
      </c>
      <c r="D42" s="47">
        <f>AVERAGE(D4:D11,D13:D23,D25:D26,D28:D30,D32:D40)</f>
        <v>8.2939393939393948</v>
      </c>
      <c r="E42" s="47">
        <f>AVERAGE(E4:E11,E13:E23,E25:E26,E28:E30,E32:E40)</f>
        <v>0</v>
      </c>
      <c r="F42" s="47">
        <f>AVERAGE(F4:F11,F13:F23,F25:F26,F28:F30,F32:F40)</f>
        <v>9.6030303030303035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6" t="s">
        <v>112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6" t="s">
        <v>113</v>
      </c>
      <c r="B1" s="126"/>
      <c r="C1" s="126"/>
      <c r="D1" s="126"/>
      <c r="E1" s="126"/>
      <c r="F1" s="126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6" t="s">
        <v>96</v>
      </c>
      <c r="B1" s="126"/>
      <c r="C1" s="126"/>
      <c r="D1" s="126"/>
      <c r="E1" s="126"/>
      <c r="F1" s="126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40" sqref="D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114</v>
      </c>
      <c r="B1" s="126"/>
      <c r="C1" s="126"/>
      <c r="D1" s="126"/>
      <c r="E1" s="126"/>
      <c r="F1" s="126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21" t="s">
        <v>3</v>
      </c>
      <c r="B4" s="122">
        <v>0</v>
      </c>
      <c r="C4" s="122">
        <v>0</v>
      </c>
      <c r="D4" s="122">
        <v>7.5</v>
      </c>
      <c r="E4" s="122">
        <v>0</v>
      </c>
      <c r="F4" s="122">
        <f t="shared" ref="F4:F11" si="0">B4+C4+D4+E4</f>
        <v>7.5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21" t="s">
        <v>4</v>
      </c>
      <c r="B5" s="122">
        <v>0</v>
      </c>
      <c r="C5" s="122">
        <v>0</v>
      </c>
      <c r="D5" s="122">
        <v>21</v>
      </c>
      <c r="E5" s="122">
        <v>0</v>
      </c>
      <c r="F5" s="122">
        <f t="shared" si="0"/>
        <v>21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21" t="s">
        <v>5</v>
      </c>
      <c r="B6" s="122">
        <v>0</v>
      </c>
      <c r="C6" s="122">
        <v>0</v>
      </c>
      <c r="D6" s="122">
        <v>13.5</v>
      </c>
      <c r="E6" s="122">
        <v>0</v>
      </c>
      <c r="F6" s="122">
        <f t="shared" si="0"/>
        <v>13.5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7.6</v>
      </c>
      <c r="E7" s="12">
        <v>1.4</v>
      </c>
      <c r="F7" s="12">
        <f t="shared" si="0"/>
        <v>9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5.0999999999999996</v>
      </c>
      <c r="E8" s="12">
        <v>0</v>
      </c>
      <c r="F8" s="12">
        <f t="shared" si="0"/>
        <v>5.0999999999999996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6.6</v>
      </c>
      <c r="E9" s="12">
        <v>0</v>
      </c>
      <c r="F9" s="12">
        <f t="shared" si="0"/>
        <v>6.6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21" t="s">
        <v>9</v>
      </c>
      <c r="B10" s="122">
        <v>0</v>
      </c>
      <c r="C10" s="122">
        <v>0</v>
      </c>
      <c r="D10" s="122">
        <v>12</v>
      </c>
      <c r="E10" s="122">
        <v>0</v>
      </c>
      <c r="F10" s="122">
        <f t="shared" si="0"/>
        <v>12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10</v>
      </c>
      <c r="E11" s="12">
        <v>1.8</v>
      </c>
      <c r="F11" s="12">
        <f t="shared" si="0"/>
        <v>11.8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10.412500000000001</v>
      </c>
      <c r="E12" s="43">
        <f>AVERAGE(E4:E11)</f>
        <v>0.4</v>
      </c>
      <c r="F12" s="43">
        <f>AVERAGE(F4:F11)</f>
        <v>10.8125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21" t="s">
        <v>11</v>
      </c>
      <c r="B13" s="122">
        <v>0</v>
      </c>
      <c r="C13" s="122">
        <v>0</v>
      </c>
      <c r="D13" s="122">
        <v>8.3000000000000007</v>
      </c>
      <c r="E13" s="122">
        <v>0</v>
      </c>
      <c r="F13" s="122">
        <f t="shared" ref="F13:F23" si="1">B13+C13+D13+E13</f>
        <v>8.3000000000000007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2.9</v>
      </c>
      <c r="E14" s="12">
        <v>0</v>
      </c>
      <c r="F14" s="12">
        <f t="shared" si="1"/>
        <v>2.9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1.7</v>
      </c>
      <c r="E15" s="12">
        <v>0</v>
      </c>
      <c r="F15" s="12">
        <f t="shared" si="1"/>
        <v>1.7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1</v>
      </c>
      <c r="E16" s="12">
        <v>0</v>
      </c>
      <c r="F16" s="12">
        <f t="shared" si="1"/>
        <v>1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4</v>
      </c>
      <c r="E17" s="12">
        <v>0</v>
      </c>
      <c r="F17" s="12">
        <f t="shared" si="1"/>
        <v>4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3.5</v>
      </c>
      <c r="E18" s="12">
        <v>0</v>
      </c>
      <c r="F18" s="12">
        <f t="shared" si="1"/>
        <v>3.5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21" t="s">
        <v>17</v>
      </c>
      <c r="B19" s="122">
        <v>0</v>
      </c>
      <c r="C19" s="122">
        <v>0</v>
      </c>
      <c r="D19" s="122">
        <v>8.4</v>
      </c>
      <c r="E19" s="122">
        <v>0</v>
      </c>
      <c r="F19" s="122">
        <f t="shared" si="1"/>
        <v>8.4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6.4</v>
      </c>
      <c r="E20" s="12">
        <v>0</v>
      </c>
      <c r="F20" s="12">
        <f t="shared" si="1"/>
        <v>6.4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3.2909090909090906</v>
      </c>
      <c r="E24" s="44">
        <f>AVERAGE(E13:E23)</f>
        <v>0</v>
      </c>
      <c r="F24" s="44">
        <f>AVERAGE(F13:F23)</f>
        <v>3.2909090909090906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0.2</v>
      </c>
      <c r="E25" s="12">
        <v>0</v>
      </c>
      <c r="F25" s="12">
        <f>B25+C25+D25+E25</f>
        <v>0.2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6</v>
      </c>
      <c r="E26" s="12">
        <v>0</v>
      </c>
      <c r="F26" s="12">
        <f>B26+C26+D26+E26</f>
        <v>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3.1</v>
      </c>
      <c r="E27" s="43">
        <f>AVERAGE(E25:E26)</f>
        <v>0</v>
      </c>
      <c r="F27" s="44">
        <f>AVERAGE(F25:F26)</f>
        <v>3.1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6.6</v>
      </c>
      <c r="E29" s="12">
        <v>0</v>
      </c>
      <c r="F29" s="12">
        <f>B29+C29+D29+E29</f>
        <v>6.6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5.0999999999999996</v>
      </c>
      <c r="E30" s="12">
        <v>0</v>
      </c>
      <c r="F30" s="12">
        <f>B30+C30+D30+E30</f>
        <v>5.0999999999999996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3.9</v>
      </c>
      <c r="E31" s="43">
        <f>AVERAGE(E28:E30)</f>
        <v>0</v>
      </c>
      <c r="F31" s="44">
        <f>AVERAGE(F28:F30)</f>
        <v>3.9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1</v>
      </c>
      <c r="E40" s="12">
        <v>0</v>
      </c>
      <c r="F40" s="12">
        <f t="shared" si="2"/>
        <v>1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0.1111111111111111</v>
      </c>
      <c r="E41" s="44">
        <f>AVERAGE(E32:E40)</f>
        <v>0</v>
      </c>
      <c r="F41" s="44">
        <f>AVERAGE(F32:F40)</f>
        <v>0.1111111111111111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4.1939393939393952</v>
      </c>
      <c r="E42" s="47">
        <f>AVERAGE(E4:E11,E13:E23,E25:E26,E28:E30,E32:E40)</f>
        <v>9.696969696969697E-2</v>
      </c>
      <c r="F42" s="47">
        <f>AVERAGE(F4:F11,F13:F23,F25:F26,F28:F30,F32:F40)</f>
        <v>4.2909090909090919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26" sqref="F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6" t="s">
        <v>115</v>
      </c>
      <c r="B1" s="126"/>
      <c r="C1" s="126"/>
      <c r="D1" s="126"/>
      <c r="E1" s="126"/>
      <c r="F1" s="126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0.5</v>
      </c>
      <c r="C4" s="12">
        <v>0</v>
      </c>
      <c r="D4" s="12">
        <v>0</v>
      </c>
      <c r="E4" s="12">
        <v>0</v>
      </c>
      <c r="F4" s="12">
        <f t="shared" ref="F4:F11" si="0">B4+C4+D4+E4</f>
        <v>0.5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0.2</v>
      </c>
      <c r="C5" s="12">
        <v>0</v>
      </c>
      <c r="D5" s="12">
        <v>0</v>
      </c>
      <c r="E5" s="12">
        <v>0</v>
      </c>
      <c r="F5" s="12">
        <f t="shared" si="0"/>
        <v>0.2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2.2000000000000002</v>
      </c>
      <c r="C6" s="12">
        <v>0</v>
      </c>
      <c r="D6" s="12">
        <v>0</v>
      </c>
      <c r="E6" s="12">
        <v>0</v>
      </c>
      <c r="F6" s="12">
        <f t="shared" si="0"/>
        <v>2.2000000000000002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1.2</v>
      </c>
      <c r="C8" s="12">
        <v>0</v>
      </c>
      <c r="D8" s="12">
        <v>0</v>
      </c>
      <c r="E8" s="12">
        <v>0</v>
      </c>
      <c r="F8" s="12">
        <f t="shared" si="0"/>
        <v>1.2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0.3</v>
      </c>
      <c r="C9" s="12">
        <v>0</v>
      </c>
      <c r="D9" s="12">
        <v>0</v>
      </c>
      <c r="E9" s="12">
        <v>0</v>
      </c>
      <c r="F9" s="12">
        <f t="shared" si="0"/>
        <v>0.3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0.55000000000000004</v>
      </c>
      <c r="C12" s="43">
        <f>AVERAGE(C4:C11)</f>
        <v>0</v>
      </c>
      <c r="D12" s="43">
        <v>0</v>
      </c>
      <c r="E12" s="43">
        <v>0</v>
      </c>
      <c r="F12" s="43">
        <f>AVERAGE(F4:F11)</f>
        <v>0.55000000000000004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0.4</v>
      </c>
      <c r="C16" s="12">
        <v>0</v>
      </c>
      <c r="D16" s="12">
        <v>0</v>
      </c>
      <c r="E16" s="12">
        <v>0</v>
      </c>
      <c r="F16" s="12">
        <f t="shared" si="1"/>
        <v>0.4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2</v>
      </c>
      <c r="C19" s="12">
        <v>0</v>
      </c>
      <c r="D19" s="12">
        <v>0</v>
      </c>
      <c r="E19" s="12">
        <v>0</v>
      </c>
      <c r="F19" s="12">
        <f t="shared" si="1"/>
        <v>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0.21818181818181817</v>
      </c>
      <c r="C24" s="44">
        <f>AVERAGE(C13:C23)</f>
        <v>0</v>
      </c>
      <c r="D24" s="44">
        <v>0</v>
      </c>
      <c r="E24" s="44">
        <v>0</v>
      </c>
      <c r="F24" s="44">
        <f>AVERAGE(F13:F23)</f>
        <v>0.21818181818181817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 t="s">
        <v>128</v>
      </c>
      <c r="D26" s="12">
        <v>0</v>
      </c>
      <c r="E26" s="12">
        <v>0</v>
      </c>
      <c r="F26" s="12">
        <f>H26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0.6</v>
      </c>
      <c r="C33" s="12">
        <v>0</v>
      </c>
      <c r="D33" s="12">
        <v>0</v>
      </c>
      <c r="E33" s="12">
        <v>0</v>
      </c>
      <c r="F33" s="12">
        <f t="shared" si="2"/>
        <v>0.6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1.2</v>
      </c>
      <c r="C36" s="12">
        <v>0</v>
      </c>
      <c r="D36" s="12">
        <v>0</v>
      </c>
      <c r="E36" s="12">
        <v>0</v>
      </c>
      <c r="F36" s="12">
        <f t="shared" si="2"/>
        <v>1.2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0.25555555555555554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0.25555555555555554</v>
      </c>
    </row>
    <row r="42" spans="1:19" x14ac:dyDescent="0.2">
      <c r="A42" s="46" t="s">
        <v>37</v>
      </c>
      <c r="B42" s="47">
        <f>AVERAGE(B4:B11,B13:B23,B25:B26,B28:B30,B32:B40)</f>
        <v>0.27575757575757576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0.27575757575757576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11" sqref="E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6" t="s">
        <v>116</v>
      </c>
      <c r="B1" s="126"/>
      <c r="C1" s="126"/>
      <c r="D1" s="126"/>
      <c r="E1" s="126"/>
      <c r="F1" s="126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0.7</v>
      </c>
      <c r="E5" s="12">
        <v>0</v>
      </c>
      <c r="F5" s="12">
        <f t="shared" si="0"/>
        <v>0.7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0.2</v>
      </c>
      <c r="D6" s="12">
        <v>4</v>
      </c>
      <c r="E6" s="12">
        <v>0.2</v>
      </c>
      <c r="F6" s="12">
        <f t="shared" si="0"/>
        <v>4.4000000000000004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2.8</v>
      </c>
      <c r="D7" s="12">
        <v>0.3</v>
      </c>
      <c r="E7" s="12">
        <v>0</v>
      </c>
      <c r="F7" s="12">
        <f t="shared" si="0"/>
        <v>3.0999999999999996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2</v>
      </c>
      <c r="E9" s="12">
        <v>0.2</v>
      </c>
      <c r="F9" s="12">
        <f t="shared" si="0"/>
        <v>2.2000000000000002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0.8</v>
      </c>
      <c r="E10" s="12">
        <v>0</v>
      </c>
      <c r="F10" s="12">
        <f t="shared" si="0"/>
        <v>0.8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1</v>
      </c>
      <c r="D11" s="12">
        <v>0.2</v>
      </c>
      <c r="E11" s="12">
        <v>0</v>
      </c>
      <c r="F11" s="12">
        <f t="shared" si="0"/>
        <v>1.2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v>0.47500000000000003</v>
      </c>
      <c r="D12" s="43">
        <f>AVERAGE(D4:D11)</f>
        <v>1</v>
      </c>
      <c r="E12" s="43">
        <f>AVERAGE(E4:E11)</f>
        <v>0.05</v>
      </c>
      <c r="F12" s="43">
        <f>AVERAGE(F4:F11)</f>
        <v>1.5499999999999998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1.8</v>
      </c>
      <c r="D13" s="12">
        <v>0.2</v>
      </c>
      <c r="E13" s="12">
        <v>0.2</v>
      </c>
      <c r="F13" s="12">
        <f t="shared" ref="F13:F23" si="1">B13+C13+D13+E13</f>
        <v>2.2000000000000002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0.5</v>
      </c>
      <c r="D14" s="12">
        <v>0</v>
      </c>
      <c r="E14" s="12">
        <v>0</v>
      </c>
      <c r="F14" s="12">
        <f t="shared" si="1"/>
        <v>0.5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21" t="s">
        <v>13</v>
      </c>
      <c r="B15" s="122">
        <v>0</v>
      </c>
      <c r="C15" s="122">
        <v>8.6999999999999993</v>
      </c>
      <c r="D15" s="122">
        <v>0.1</v>
      </c>
      <c r="E15" s="122">
        <v>0</v>
      </c>
      <c r="F15" s="122">
        <f t="shared" si="1"/>
        <v>8.7999999999999989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3.2</v>
      </c>
      <c r="D16" s="12">
        <v>0</v>
      </c>
      <c r="E16" s="12">
        <v>0</v>
      </c>
      <c r="F16" s="12">
        <f t="shared" si="1"/>
        <v>3.2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0.5</v>
      </c>
      <c r="D17" s="12">
        <v>0</v>
      </c>
      <c r="E17" s="12">
        <v>0</v>
      </c>
      <c r="F17" s="12">
        <f t="shared" si="1"/>
        <v>0.5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1.3</v>
      </c>
      <c r="D18" s="12">
        <v>0.3</v>
      </c>
      <c r="E18" s="12">
        <v>0.4</v>
      </c>
      <c r="F18" s="12">
        <f t="shared" si="1"/>
        <v>2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0.4</v>
      </c>
      <c r="D19" s="12">
        <v>0</v>
      </c>
      <c r="E19" s="12">
        <v>0</v>
      </c>
      <c r="F19" s="12">
        <f t="shared" si="1"/>
        <v>0.4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0.1</v>
      </c>
      <c r="D20" s="12">
        <v>0</v>
      </c>
      <c r="E20" s="12">
        <v>0</v>
      </c>
      <c r="F20" s="12">
        <f t="shared" si="1"/>
        <v>0.1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1" t="s">
        <v>19</v>
      </c>
      <c r="B21" s="122">
        <v>0</v>
      </c>
      <c r="C21" s="122">
        <v>7</v>
      </c>
      <c r="D21" s="122">
        <v>0</v>
      </c>
      <c r="E21" s="122">
        <v>0</v>
      </c>
      <c r="F21" s="122">
        <f t="shared" si="1"/>
        <v>7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5</v>
      </c>
      <c r="D22" s="12">
        <v>0</v>
      </c>
      <c r="E22" s="12">
        <v>0</v>
      </c>
      <c r="F22" s="12">
        <f t="shared" si="1"/>
        <v>5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4" t="s">
        <v>21</v>
      </c>
      <c r="B23" s="110">
        <v>0</v>
      </c>
      <c r="C23" s="110">
        <v>0.4</v>
      </c>
      <c r="D23" s="110">
        <v>0</v>
      </c>
      <c r="E23" s="110">
        <v>0</v>
      </c>
      <c r="F23" s="110">
        <f t="shared" si="1"/>
        <v>0.4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v>1.9909090909090907</v>
      </c>
      <c r="D24" s="44">
        <f>AVERAGE(D13:D23)</f>
        <v>5.4545454545454557E-2</v>
      </c>
      <c r="E24" s="44">
        <f>AVERAGE(E13:E23)</f>
        <v>5.4545454545454557E-2</v>
      </c>
      <c r="F24" s="44">
        <f>AVERAGE(F13:F23)</f>
        <v>2.7363636363636363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0.2</v>
      </c>
      <c r="E25" s="12">
        <v>0</v>
      </c>
      <c r="F25" s="12">
        <f>B25+C25+D25+E25</f>
        <v>0.2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1</v>
      </c>
      <c r="D26" s="12">
        <v>0.2</v>
      </c>
      <c r="E26" s="12">
        <v>0.4</v>
      </c>
      <c r="F26" s="12">
        <f>B26+C26+D26+E26</f>
        <v>1.6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0.5</v>
      </c>
      <c r="D27" s="43">
        <f>AVERAGE(D25:D26)</f>
        <v>0.2</v>
      </c>
      <c r="E27" s="43">
        <f>AVERAGE(E25:E26)</f>
        <v>0.2</v>
      </c>
      <c r="F27" s="44">
        <f>AVERAGE(F25:F26)</f>
        <v>0.9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0.5</v>
      </c>
      <c r="E28" s="12">
        <v>0.6</v>
      </c>
      <c r="F28" s="12">
        <f>B28+C28+D28+E28</f>
        <v>1.1000000000000001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0.2</v>
      </c>
      <c r="E30" s="12">
        <v>0</v>
      </c>
      <c r="F30" s="12">
        <f>B30+C30+D30+E30</f>
        <v>0.2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v>0</v>
      </c>
      <c r="D31" s="43">
        <f>AVERAGE(D28:D30)</f>
        <v>0.23333333333333331</v>
      </c>
      <c r="E31" s="43">
        <f>AVERAGE(E28:E30)</f>
        <v>0.19999999999999998</v>
      </c>
      <c r="F31" s="44">
        <f>AVERAGE(F28:F30)</f>
        <v>0.43333333333333335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0.6</v>
      </c>
      <c r="D32" s="12">
        <v>0</v>
      </c>
      <c r="E32" s="12">
        <v>0</v>
      </c>
      <c r="F32" s="12">
        <f t="shared" ref="F32:F40" si="2">B32+C32+D32+E32</f>
        <v>0.6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1.4</v>
      </c>
      <c r="D33" s="12">
        <v>0</v>
      </c>
      <c r="E33" s="12">
        <v>0</v>
      </c>
      <c r="F33" s="12">
        <f t="shared" si="2"/>
        <v>1.4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0.3</v>
      </c>
      <c r="E34" s="12">
        <v>0</v>
      </c>
      <c r="F34" s="12">
        <f t="shared" si="2"/>
        <v>0.3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1.6</v>
      </c>
      <c r="D35" s="12">
        <v>0.5</v>
      </c>
      <c r="E35" s="12">
        <v>0.4</v>
      </c>
      <c r="F35" s="12">
        <f t="shared" si="2"/>
        <v>2.5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1" t="s">
        <v>47</v>
      </c>
      <c r="B36" s="122">
        <v>0</v>
      </c>
      <c r="C36" s="122">
        <v>16.8</v>
      </c>
      <c r="D36" s="122">
        <v>0</v>
      </c>
      <c r="E36" s="122">
        <v>0</v>
      </c>
      <c r="F36" s="122">
        <f t="shared" si="2"/>
        <v>16.8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0.8</v>
      </c>
      <c r="D37" s="12">
        <v>0</v>
      </c>
      <c r="E37" s="12">
        <v>0.6</v>
      </c>
      <c r="F37" s="12">
        <f t="shared" si="2"/>
        <v>1.4</v>
      </c>
      <c r="G37" s="37"/>
    </row>
    <row r="38" spans="1:19" x14ac:dyDescent="0.2">
      <c r="A38" s="16" t="s">
        <v>34</v>
      </c>
      <c r="B38" s="12">
        <v>0</v>
      </c>
      <c r="C38" s="12">
        <v>2.6</v>
      </c>
      <c r="D38" s="12">
        <v>0</v>
      </c>
      <c r="E38" s="12">
        <v>0.2</v>
      </c>
      <c r="F38" s="12">
        <f t="shared" si="2"/>
        <v>2.8000000000000003</v>
      </c>
      <c r="G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1.5</v>
      </c>
      <c r="E39" s="12">
        <v>3.6</v>
      </c>
      <c r="F39" s="12">
        <f t="shared" si="2"/>
        <v>5.0999999999999996</v>
      </c>
      <c r="G39" s="60"/>
    </row>
    <row r="40" spans="1:19" s="6" customFormat="1" x14ac:dyDescent="0.2">
      <c r="A40" s="121" t="s">
        <v>89</v>
      </c>
      <c r="B40" s="122">
        <v>0</v>
      </c>
      <c r="C40" s="122">
        <v>13.2</v>
      </c>
      <c r="D40" s="122">
        <v>0</v>
      </c>
      <c r="E40" s="122">
        <v>0</v>
      </c>
      <c r="F40" s="122">
        <f t="shared" si="2"/>
        <v>13.2</v>
      </c>
      <c r="G40" s="60"/>
    </row>
    <row r="41" spans="1:19" x14ac:dyDescent="0.2">
      <c r="A41" s="42" t="s">
        <v>36</v>
      </c>
      <c r="B41" s="44">
        <f>AVERAGE(B32:B40)</f>
        <v>0</v>
      </c>
      <c r="C41" s="44">
        <v>4.1111111111111107</v>
      </c>
      <c r="D41" s="44">
        <f>AVERAGE(D32:D40)</f>
        <v>0.25555555555555554</v>
      </c>
      <c r="E41" s="44">
        <f>AVERAGE(E32:E40)</f>
        <v>0.53333333333333333</v>
      </c>
      <c r="F41" s="44">
        <f>AVERAGE(F32:F40)</f>
        <v>4.8999999999999995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v>1.9303030303030304</v>
      </c>
      <c r="D42" s="47">
        <f>AVERAGE(D4:D11,D13:D23,D25:D26,D28:D30,D32:D40)</f>
        <v>0.36363636363636359</v>
      </c>
      <c r="E42" s="47">
        <f>AVERAGE(E4:E11,E13:E23,E25:E26,E28:E30,E32:E40)</f>
        <v>0.20606060606060608</v>
      </c>
      <c r="F42" s="47">
        <f>AVERAGE(F4:F11,F13:F23,F25:F26,F28:F30,F32:F40)</f>
        <v>2.7181818181818183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J13" sqref="J1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117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9.5</v>
      </c>
      <c r="D4" s="120">
        <v>1</v>
      </c>
      <c r="E4" s="12">
        <v>0</v>
      </c>
      <c r="F4" s="12">
        <f t="shared" ref="F4:F11" si="0">B4+C4+D4+E4</f>
        <v>10.5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21" t="s">
        <v>4</v>
      </c>
      <c r="B5" s="122">
        <v>1.2</v>
      </c>
      <c r="C5" s="122">
        <v>18</v>
      </c>
      <c r="D5" s="122">
        <v>1.2</v>
      </c>
      <c r="E5" s="122">
        <v>0</v>
      </c>
      <c r="F5" s="122">
        <f t="shared" si="0"/>
        <v>20.399999999999999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0.3</v>
      </c>
      <c r="C6" s="12">
        <v>14</v>
      </c>
      <c r="D6" s="12">
        <v>1.6</v>
      </c>
      <c r="E6" s="12">
        <v>0</v>
      </c>
      <c r="F6" s="12">
        <f t="shared" si="0"/>
        <v>15.9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0.6</v>
      </c>
      <c r="C7" s="12">
        <v>10.6</v>
      </c>
      <c r="D7" s="12">
        <v>1</v>
      </c>
      <c r="E7" s="12">
        <v>0</v>
      </c>
      <c r="F7" s="12">
        <f t="shared" si="0"/>
        <v>12.2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21" t="s">
        <v>7</v>
      </c>
      <c r="B8" s="122">
        <v>1</v>
      </c>
      <c r="C8" s="122">
        <v>17</v>
      </c>
      <c r="D8" s="122">
        <v>3</v>
      </c>
      <c r="E8" s="122">
        <v>0</v>
      </c>
      <c r="F8" s="122">
        <f t="shared" si="0"/>
        <v>21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0.4</v>
      </c>
      <c r="C9" s="12">
        <v>1.1000000000000001</v>
      </c>
      <c r="D9" s="12">
        <v>1.2</v>
      </c>
      <c r="E9" s="12">
        <v>0</v>
      </c>
      <c r="F9" s="12">
        <f t="shared" si="0"/>
        <v>2.7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1.1000000000000001</v>
      </c>
      <c r="C10" s="12">
        <v>15.2</v>
      </c>
      <c r="D10" s="12">
        <v>1.4</v>
      </c>
      <c r="E10" s="12">
        <v>0</v>
      </c>
      <c r="F10" s="12">
        <f t="shared" si="0"/>
        <v>17.7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1</v>
      </c>
      <c r="C11" s="12">
        <v>11.6</v>
      </c>
      <c r="D11" s="12">
        <v>1.6</v>
      </c>
      <c r="E11" s="12">
        <v>0</v>
      </c>
      <c r="F11" s="12">
        <f t="shared" si="0"/>
        <v>14.2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0.7</v>
      </c>
      <c r="C12" s="43">
        <f>AVERAGE(C4:C11)</f>
        <v>12.124999999999998</v>
      </c>
      <c r="D12" s="43">
        <f>AVERAGE(D4:D11)</f>
        <v>1.5</v>
      </c>
      <c r="E12" s="43">
        <f>AVERAGE(E4:E11)</f>
        <v>0</v>
      </c>
      <c r="F12" s="43">
        <f>AVERAGE(F4:F11)</f>
        <v>14.325000000000001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0.9</v>
      </c>
      <c r="C13" s="120">
        <v>15.6</v>
      </c>
      <c r="D13" s="12">
        <v>0.9</v>
      </c>
      <c r="E13" s="12">
        <v>0</v>
      </c>
      <c r="F13" s="12">
        <f t="shared" ref="F13:F23" si="1">B13+C13+D13+E13</f>
        <v>17.399999999999999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1.2</v>
      </c>
      <c r="C14" s="12">
        <v>16.600000000000001</v>
      </c>
      <c r="D14" s="12">
        <v>0.5</v>
      </c>
      <c r="E14" s="12">
        <v>0</v>
      </c>
      <c r="F14" s="12">
        <f t="shared" si="1"/>
        <v>18.3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1.4</v>
      </c>
      <c r="C15" s="12">
        <v>8.6999999999999993</v>
      </c>
      <c r="D15" s="12">
        <v>0.2</v>
      </c>
      <c r="E15" s="12">
        <v>0</v>
      </c>
      <c r="F15" s="12">
        <f t="shared" si="1"/>
        <v>10.299999999999999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1</v>
      </c>
      <c r="C16" s="12">
        <v>11</v>
      </c>
      <c r="D16" s="12">
        <v>0.5</v>
      </c>
      <c r="E16" s="12">
        <v>0</v>
      </c>
      <c r="F16" s="12">
        <f t="shared" si="1"/>
        <v>12.5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21" t="s">
        <v>15</v>
      </c>
      <c r="B17" s="122">
        <v>0.5</v>
      </c>
      <c r="C17" s="122">
        <v>17.5</v>
      </c>
      <c r="D17" s="122">
        <v>3</v>
      </c>
      <c r="E17" s="122">
        <v>0</v>
      </c>
      <c r="F17" s="122">
        <f t="shared" si="1"/>
        <v>21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21" t="s">
        <v>16</v>
      </c>
      <c r="B18" s="122">
        <v>1.7</v>
      </c>
      <c r="C18" s="122">
        <v>24.2</v>
      </c>
      <c r="D18" s="122">
        <v>2</v>
      </c>
      <c r="E18" s="122">
        <v>0</v>
      </c>
      <c r="F18" s="122">
        <f t="shared" si="1"/>
        <v>27.9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0.5</v>
      </c>
      <c r="C19" s="12">
        <v>15.7</v>
      </c>
      <c r="D19" s="12">
        <v>2</v>
      </c>
      <c r="E19" s="12">
        <v>0</v>
      </c>
      <c r="F19" s="12">
        <f t="shared" si="1"/>
        <v>18.2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3</v>
      </c>
      <c r="C20" s="12">
        <v>12.7</v>
      </c>
      <c r="D20" s="120">
        <v>1.6</v>
      </c>
      <c r="E20" s="12">
        <v>0</v>
      </c>
      <c r="F20" s="12">
        <f t="shared" si="1"/>
        <v>17.3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1</v>
      </c>
      <c r="C21" s="12">
        <v>11.5</v>
      </c>
      <c r="D21" s="120">
        <v>2</v>
      </c>
      <c r="E21" s="12">
        <v>0</v>
      </c>
      <c r="F21" s="12">
        <f t="shared" si="1"/>
        <v>14.5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1</v>
      </c>
      <c r="C22" s="12">
        <v>1.9</v>
      </c>
      <c r="D22" s="12">
        <v>0.9</v>
      </c>
      <c r="E22" s="12">
        <v>0</v>
      </c>
      <c r="F22" s="12">
        <f t="shared" si="1"/>
        <v>3.8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2</v>
      </c>
      <c r="C23" s="12">
        <v>12</v>
      </c>
      <c r="D23" s="120">
        <v>2</v>
      </c>
      <c r="E23" s="12">
        <v>0</v>
      </c>
      <c r="F23" s="12">
        <f t="shared" si="1"/>
        <v>16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1.2909090909090908</v>
      </c>
      <c r="C24" s="44">
        <f>AVERAGE(C13:C23)</f>
        <v>13.4</v>
      </c>
      <c r="D24" s="44">
        <f>AVERAGE(D13:D23)</f>
        <v>1.4181818181818182</v>
      </c>
      <c r="E24" s="44">
        <f>AVERAGE(E13:E23)</f>
        <v>0</v>
      </c>
      <c r="F24" s="44">
        <f>AVERAGE(F13:F23)</f>
        <v>16.109090909090909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21" t="s">
        <v>23</v>
      </c>
      <c r="B25" s="122">
        <v>1.8</v>
      </c>
      <c r="C25" s="122">
        <v>18.5</v>
      </c>
      <c r="D25" s="122">
        <v>1.7</v>
      </c>
      <c r="E25" s="122">
        <v>0</v>
      </c>
      <c r="F25" s="122">
        <f>B25+C25+D25+E25</f>
        <v>22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21" t="s">
        <v>24</v>
      </c>
      <c r="B26" s="122">
        <v>1.6</v>
      </c>
      <c r="C26" s="122">
        <v>20</v>
      </c>
      <c r="D26" s="122">
        <v>2</v>
      </c>
      <c r="E26" s="122">
        <v>0</v>
      </c>
      <c r="F26" s="122">
        <f>B26+C26+D26+E26</f>
        <v>23.6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1.7000000000000002</v>
      </c>
      <c r="C27" s="43">
        <f>AVERAGE(C25:C26)</f>
        <v>19.25</v>
      </c>
      <c r="D27" s="43">
        <f>AVERAGE(D25:D26)</f>
        <v>1.85</v>
      </c>
      <c r="E27" s="43">
        <f>AVERAGE(E25:E26)</f>
        <v>0</v>
      </c>
      <c r="F27" s="44">
        <f>AVERAGE(F25:F26)</f>
        <v>22.8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21" t="s">
        <v>26</v>
      </c>
      <c r="B28" s="122">
        <v>2.1</v>
      </c>
      <c r="C28" s="122">
        <v>14.3</v>
      </c>
      <c r="D28" s="122">
        <v>3.2</v>
      </c>
      <c r="E28" s="122">
        <v>0</v>
      </c>
      <c r="F28" s="122">
        <f>B28+C28+D28+E28</f>
        <v>19.600000000000001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0">
        <v>1.7</v>
      </c>
      <c r="C29" s="12">
        <v>15</v>
      </c>
      <c r="D29" s="12">
        <v>2</v>
      </c>
      <c r="E29" s="12">
        <v>0</v>
      </c>
      <c r="F29" s="12">
        <f>B29+C29+D29+E29</f>
        <v>18.7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2.6</v>
      </c>
      <c r="C30" s="12">
        <v>13.5</v>
      </c>
      <c r="D30" s="12">
        <v>1.5</v>
      </c>
      <c r="E30" s="12">
        <v>0</v>
      </c>
      <c r="F30" s="12">
        <f>B30+C30+D30+E30</f>
        <v>17.600000000000001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14.266666666666666</v>
      </c>
      <c r="D31" s="43">
        <f>AVERAGE(D28:D30)</f>
        <v>2.2333333333333334</v>
      </c>
      <c r="E31" s="43">
        <f>AVERAGE(E28:E30)</f>
        <v>0</v>
      </c>
      <c r="F31" s="44">
        <f>AVERAGE(F28:F30)</f>
        <v>18.633333333333333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0">
        <v>2</v>
      </c>
      <c r="C32" s="12">
        <v>7.5</v>
      </c>
      <c r="D32" s="120">
        <v>1.6</v>
      </c>
      <c r="E32" s="12">
        <v>0</v>
      </c>
      <c r="F32" s="12">
        <f t="shared" ref="F32:F40" si="2">B32+C32+D32+E32</f>
        <v>11.1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21" t="s">
        <v>30</v>
      </c>
      <c r="B33" s="122">
        <v>2.2000000000000002</v>
      </c>
      <c r="C33" s="122">
        <v>14.2</v>
      </c>
      <c r="D33" s="122">
        <v>2</v>
      </c>
      <c r="E33" s="122">
        <v>0</v>
      </c>
      <c r="F33" s="122">
        <f t="shared" si="2"/>
        <v>18.399999999999999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2.8</v>
      </c>
      <c r="C34" s="12">
        <v>7.8</v>
      </c>
      <c r="D34" s="12">
        <v>1.5</v>
      </c>
      <c r="E34" s="12">
        <v>0</v>
      </c>
      <c r="F34" s="12">
        <f t="shared" si="2"/>
        <v>12.1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21" t="s">
        <v>32</v>
      </c>
      <c r="B35" s="122">
        <v>3.5</v>
      </c>
      <c r="C35" s="122">
        <v>14.8</v>
      </c>
      <c r="D35" s="122">
        <v>1.6</v>
      </c>
      <c r="E35" s="122">
        <v>0</v>
      </c>
      <c r="F35" s="122">
        <f t="shared" si="2"/>
        <v>19.900000000000002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3.3</v>
      </c>
      <c r="C36" s="12">
        <v>10</v>
      </c>
      <c r="D36" s="12">
        <v>1.6</v>
      </c>
      <c r="E36" s="12">
        <v>0</v>
      </c>
      <c r="F36" s="12">
        <f t="shared" si="2"/>
        <v>14.9</v>
      </c>
      <c r="J36" s="38"/>
      <c r="K36" s="38"/>
    </row>
    <row r="37" spans="1:18" x14ac:dyDescent="0.2">
      <c r="A37" s="16" t="s">
        <v>33</v>
      </c>
      <c r="B37" s="12">
        <v>2.5</v>
      </c>
      <c r="C37" s="12">
        <v>11.3</v>
      </c>
      <c r="D37" s="12">
        <v>2.1</v>
      </c>
      <c r="E37" s="12">
        <v>0</v>
      </c>
      <c r="F37" s="12">
        <f t="shared" si="2"/>
        <v>15.9</v>
      </c>
    </row>
    <row r="38" spans="1:18" x14ac:dyDescent="0.2">
      <c r="A38" s="16" t="s">
        <v>34</v>
      </c>
      <c r="B38" s="12">
        <v>1.5</v>
      </c>
      <c r="C38" s="12">
        <v>8</v>
      </c>
      <c r="D38" s="12">
        <v>1.3</v>
      </c>
      <c r="E38" s="12">
        <v>0</v>
      </c>
      <c r="F38" s="12">
        <f t="shared" si="2"/>
        <v>10.8</v>
      </c>
    </row>
    <row r="39" spans="1:18" s="6" customFormat="1" x14ac:dyDescent="0.2">
      <c r="A39" s="16" t="s">
        <v>45</v>
      </c>
      <c r="B39" s="120">
        <v>2</v>
      </c>
      <c r="C39" s="120">
        <v>7.6</v>
      </c>
      <c r="D39" s="120">
        <v>1</v>
      </c>
      <c r="E39" s="12">
        <v>0</v>
      </c>
      <c r="F39" s="12">
        <f t="shared" si="2"/>
        <v>10.6</v>
      </c>
    </row>
    <row r="40" spans="1:18" s="6" customFormat="1" x14ac:dyDescent="0.2">
      <c r="A40" s="16" t="s">
        <v>89</v>
      </c>
      <c r="B40" s="12">
        <v>1.3</v>
      </c>
      <c r="C40" s="12">
        <v>5.5</v>
      </c>
      <c r="D40" s="12">
        <v>1</v>
      </c>
      <c r="E40" s="12">
        <v>0</v>
      </c>
      <c r="F40" s="12">
        <f t="shared" si="2"/>
        <v>7.8</v>
      </c>
    </row>
    <row r="41" spans="1:18" x14ac:dyDescent="0.2">
      <c r="A41" s="42" t="s">
        <v>36</v>
      </c>
      <c r="B41" s="44">
        <f>AVERAGE(B32:B40)</f>
        <v>2.3444444444444446</v>
      </c>
      <c r="C41" s="44">
        <f>AVERAGE(C32:C40)</f>
        <v>9.6333333333333329</v>
      </c>
      <c r="D41" s="44">
        <f>AVERAGE(D32:D40)</f>
        <v>1.5222222222222221</v>
      </c>
      <c r="E41" s="44">
        <f>AVERAGE(E32:E40)</f>
        <v>0</v>
      </c>
      <c r="F41" s="44">
        <f>AVERAGE(F32:F40)</f>
        <v>13.5</v>
      </c>
    </row>
    <row r="42" spans="1:18" x14ac:dyDescent="0.2">
      <c r="A42" s="46" t="s">
        <v>37</v>
      </c>
      <c r="B42" s="47">
        <f>AVERAGE(B4:B11,B13:B23,B25:B26,B28:B30,B32:B40)</f>
        <v>1.5363636363636362</v>
      </c>
      <c r="C42" s="47">
        <f>AVERAGE(C4:C11,C13:C23,C25:C26,C28:C30,C32:C40)</f>
        <v>12.496969696969698</v>
      </c>
      <c r="D42" s="47">
        <f>AVERAGE(D4:D11,D13:D23,D25:D26,D28:D30,D32:D40)</f>
        <v>1.5666666666666667</v>
      </c>
      <c r="E42" s="47">
        <f>AVERAGE(E4:E11,E13:E23,E25:E26,E28:E30,E32:E40)</f>
        <v>0</v>
      </c>
      <c r="F42" s="47">
        <f>AVERAGE(F4:F11,F13:F23,F25:F26,F28:F30,F32:F40)</f>
        <v>15.600000000000001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6" t="s">
        <v>118</v>
      </c>
      <c r="B1" s="126"/>
      <c r="C1" s="126"/>
      <c r="D1" s="126"/>
      <c r="E1" s="126"/>
      <c r="F1" s="126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119</v>
      </c>
      <c r="B1" s="126"/>
      <c r="C1" s="126"/>
      <c r="D1" s="126"/>
      <c r="E1" s="126"/>
      <c r="F1" s="126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E41" sqref="E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6" t="s">
        <v>120</v>
      </c>
      <c r="B1" s="126"/>
      <c r="C1" s="126"/>
      <c r="D1" s="126"/>
      <c r="E1" s="126"/>
      <c r="F1" s="126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0.9</v>
      </c>
      <c r="F6" s="12">
        <f t="shared" si="0"/>
        <v>0.9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0.6</v>
      </c>
      <c r="F7" s="12">
        <f t="shared" si="0"/>
        <v>0.6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0.3</v>
      </c>
      <c r="F10" s="12">
        <f t="shared" si="0"/>
        <v>0.3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0.2</v>
      </c>
      <c r="F11" s="12">
        <f t="shared" si="0"/>
        <v>0.2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0.25</v>
      </c>
      <c r="F12" s="43">
        <f>AVERAGE(F4:F11)</f>
        <v>0.25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0.5</v>
      </c>
      <c r="F18" s="12">
        <f t="shared" si="1"/>
        <v>0.5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3</v>
      </c>
      <c r="F21" s="12">
        <f t="shared" si="1"/>
        <v>3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1.5</v>
      </c>
      <c r="F22" s="12">
        <f t="shared" si="1"/>
        <v>1.5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0.4</v>
      </c>
      <c r="F23" s="12">
        <f t="shared" si="1"/>
        <v>0.4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0.49090909090909096</v>
      </c>
      <c r="F24" s="44">
        <f>AVERAGE(F13:F23)</f>
        <v>0.49090909090909096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0.2</v>
      </c>
      <c r="F25" s="12">
        <f>B25+C25+D25+E25</f>
        <v>0.2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0.2</v>
      </c>
      <c r="F27" s="44">
        <f>AVERAGE(F25:F26)</f>
        <v>0.2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3</v>
      </c>
      <c r="F39" s="12">
        <f t="shared" si="2"/>
        <v>3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0.8</v>
      </c>
      <c r="F40" s="12">
        <f t="shared" si="2"/>
        <v>0.8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0.42222222222222222</v>
      </c>
      <c r="F41" s="44">
        <f>AVERAGE(F32:F40)</f>
        <v>0.42222222222222222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0.35151515151515156</v>
      </c>
      <c r="F42" s="47">
        <f>AVERAGE(F4:F11,F13:F23,F25:F26,F28:F30,F32:F40)</f>
        <v>0.35151515151515156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B12" sqref="B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6" t="s">
        <v>121</v>
      </c>
      <c r="B1" s="126"/>
      <c r="C1" s="126"/>
      <c r="D1" s="126"/>
      <c r="E1" s="126"/>
      <c r="F1" s="126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0.5</v>
      </c>
      <c r="C6" s="12">
        <v>0</v>
      </c>
      <c r="D6" s="12">
        <v>0</v>
      </c>
      <c r="E6" s="12">
        <v>0</v>
      </c>
      <c r="F6" s="12">
        <f t="shared" si="0"/>
        <v>0.5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0.4</v>
      </c>
      <c r="C7" s="12">
        <v>0</v>
      </c>
      <c r="D7" s="12">
        <v>0</v>
      </c>
      <c r="E7" s="12">
        <v>0</v>
      </c>
      <c r="F7" s="12">
        <f t="shared" si="0"/>
        <v>0.4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0.8</v>
      </c>
      <c r="C10" s="12">
        <v>0</v>
      </c>
      <c r="D10" s="12">
        <v>0</v>
      </c>
      <c r="E10" s="12">
        <v>0</v>
      </c>
      <c r="F10" s="12">
        <f t="shared" si="0"/>
        <v>0.8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0.2</v>
      </c>
      <c r="C11" s="12">
        <v>0</v>
      </c>
      <c r="D11" s="12">
        <v>0</v>
      </c>
      <c r="E11" s="12">
        <v>0</v>
      </c>
      <c r="F11" s="12">
        <f t="shared" si="0"/>
        <v>0.2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0.23750000000000002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0.23750000000000002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0">
        <v>0.6</v>
      </c>
      <c r="C13" s="12">
        <v>0</v>
      </c>
      <c r="D13" s="12">
        <v>0</v>
      </c>
      <c r="E13" s="12">
        <v>0</v>
      </c>
      <c r="F13" s="12">
        <f t="shared" ref="F13:F23" si="1">B13+C13+D13+E13</f>
        <v>0.6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si="1"/>
        <v>0.1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0.11818181818181818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0.11818181818181818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1.5</v>
      </c>
      <c r="C34" s="12">
        <v>0</v>
      </c>
      <c r="D34" s="12">
        <v>0</v>
      </c>
      <c r="E34" s="12">
        <v>0</v>
      </c>
      <c r="F34" s="12">
        <f t="shared" si="2"/>
        <v>1.5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1.9</v>
      </c>
      <c r="C36" s="12">
        <v>0</v>
      </c>
      <c r="D36" s="12">
        <v>0</v>
      </c>
      <c r="E36" s="12">
        <v>0</v>
      </c>
      <c r="F36" s="12">
        <f t="shared" si="2"/>
        <v>1.9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5.5</v>
      </c>
      <c r="C39" s="12">
        <v>0</v>
      </c>
      <c r="D39" s="12">
        <v>0</v>
      </c>
      <c r="E39" s="12">
        <v>0</v>
      </c>
      <c r="F39" s="12">
        <f t="shared" si="2"/>
        <v>5.5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0.98888888888888893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0.98888888888888893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0.36666666666666664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0.36666666666666664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6" t="s">
        <v>122</v>
      </c>
      <c r="B1" s="126"/>
      <c r="C1" s="126"/>
      <c r="D1" s="126"/>
      <c r="E1" s="126"/>
      <c r="F1" s="126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123</v>
      </c>
      <c r="B1" s="126"/>
      <c r="C1" s="126"/>
      <c r="D1" s="126"/>
      <c r="E1" s="126"/>
      <c r="F1" s="126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97</v>
      </c>
      <c r="B1" s="126"/>
      <c r="C1" s="126"/>
      <c r="D1" s="126"/>
      <c r="E1" s="126"/>
      <c r="F1" s="126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" sqref="F4:F4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1" t="s">
        <v>124</v>
      </c>
      <c r="B1" s="131"/>
      <c r="C1" s="131"/>
      <c r="D1" s="131"/>
      <c r="E1" s="131"/>
      <c r="F1" s="131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0.6</v>
      </c>
      <c r="F5" s="12">
        <f t="shared" si="0"/>
        <v>0.6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7.4999999999999997E-2</v>
      </c>
      <c r="F12" s="43">
        <f>AVERAGE(F4:F11)</f>
        <v>7.4999999999999997E-2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0.8</v>
      </c>
      <c r="F28" s="12">
        <f>B28+C28+D28+E28</f>
        <v>0.8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0.7</v>
      </c>
      <c r="F30" s="12">
        <f>B30+C30+D30+E30</f>
        <v>0.7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0.5</v>
      </c>
      <c r="F31" s="44">
        <f>AVERAGE(F28:F30)</f>
        <v>0.5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3.1</v>
      </c>
      <c r="F39" s="12">
        <f t="shared" si="2"/>
        <v>3.1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0.34444444444444444</v>
      </c>
      <c r="F41" s="44">
        <f>AVERAGE(F32:F40)</f>
        <v>0.34444444444444444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0.15757575757575756</v>
      </c>
      <c r="F42" s="47">
        <f>AVERAGE(F4:F11,F13:F23,F25:F26,F28:F30,F32:F40)</f>
        <v>0.15757575757575756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C32" sqref="C3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1" t="s">
        <v>125</v>
      </c>
      <c r="B1" s="131"/>
      <c r="C1" s="131"/>
      <c r="D1" s="131"/>
      <c r="E1" s="131"/>
      <c r="F1" s="131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0.1</v>
      </c>
      <c r="D28" s="12">
        <v>0</v>
      </c>
      <c r="E28" s="12">
        <v>0</v>
      </c>
      <c r="F28" s="12">
        <f>B28+C28+D28+E28</f>
        <v>0.1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3.3333333333333333E-2</v>
      </c>
      <c r="D31" s="43">
        <f>AVERAGE(D28:D30)</f>
        <v>0</v>
      </c>
      <c r="E31" s="43">
        <f>AVERAGE(E28:E30)</f>
        <v>0</v>
      </c>
      <c r="F31" s="44">
        <f>AVERAGE(F28:F30)</f>
        <v>3.3333333333333333E-2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0.2</v>
      </c>
      <c r="D32" s="12">
        <v>0</v>
      </c>
      <c r="E32" s="12">
        <v>0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1.4</v>
      </c>
      <c r="C33" s="12">
        <v>0</v>
      </c>
      <c r="D33" s="12">
        <v>0</v>
      </c>
      <c r="E33" s="12">
        <v>0</v>
      </c>
      <c r="F33" s="12">
        <f t="shared" si="2"/>
        <v>1.4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2.8</v>
      </c>
      <c r="C34" s="12">
        <v>0</v>
      </c>
      <c r="D34" s="12">
        <v>0</v>
      </c>
      <c r="E34" s="12">
        <v>0</v>
      </c>
      <c r="F34" s="12">
        <f t="shared" si="2"/>
        <v>2.8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0.4</v>
      </c>
      <c r="C39" s="12">
        <v>1</v>
      </c>
      <c r="D39" s="12">
        <v>0</v>
      </c>
      <c r="E39" s="12">
        <v>0</v>
      </c>
      <c r="F39" s="12">
        <f t="shared" si="2"/>
        <v>1.4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0.53333333333333333</v>
      </c>
      <c r="C41" s="44">
        <f>AVERAGE(C32:C40)</f>
        <v>0.13333333333333333</v>
      </c>
      <c r="D41" s="44">
        <f>AVERAGE(D32:D40)</f>
        <v>0</v>
      </c>
      <c r="E41" s="44">
        <f>AVERAGE(E32:E40)</f>
        <v>0</v>
      </c>
      <c r="F41" s="44">
        <f>AVERAGE(F32:F40)</f>
        <v>0.66666666666666663</v>
      </c>
    </row>
    <row r="42" spans="1:19" x14ac:dyDescent="0.2">
      <c r="A42" s="46" t="s">
        <v>37</v>
      </c>
      <c r="B42" s="47">
        <f>AVERAGE(B4:B11,B13:B23,B25:B26,B28:B30,B32:B40)</f>
        <v>0.14545454545454545</v>
      </c>
      <c r="C42" s="47">
        <f>AVERAGE(C4:C11,C13:C23,C25:C26,C28:C30,C32:C40)</f>
        <v>3.9393939393939398E-2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0.18484848484848485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7"/>
  <sheetViews>
    <sheetView zoomScale="80" zoomScaleNormal="80" workbookViewId="0">
      <selection activeCell="AB22" sqref="AB22"/>
    </sheetView>
  </sheetViews>
  <sheetFormatPr defaultRowHeight="12.75" x14ac:dyDescent="0.2"/>
  <cols>
    <col min="1" max="1" width="12.7109375" style="6" customWidth="1"/>
    <col min="2" max="31" width="6.7109375" style="6" customWidth="1"/>
    <col min="32" max="16384" width="9.140625" style="6"/>
  </cols>
  <sheetData>
    <row r="1" spans="1:32" x14ac:dyDescent="0.2">
      <c r="A1" s="132" t="s">
        <v>126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</row>
    <row r="2" spans="1:32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</row>
    <row r="3" spans="1:32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</row>
    <row r="4" spans="1:32" x14ac:dyDescent="0.2">
      <c r="A4" s="89">
        <v>2015</v>
      </c>
      <c r="B4" s="24"/>
      <c r="C4" s="24"/>
      <c r="D4" s="24"/>
      <c r="E4" s="24"/>
      <c r="F4" s="24">
        <f>total!F46</f>
        <v>0.28666666666666668</v>
      </c>
      <c r="G4" s="24">
        <f>total!G46</f>
        <v>1.798787878787879</v>
      </c>
      <c r="H4" s="24">
        <f>total!H46</f>
        <v>3.9484848484848487</v>
      </c>
      <c r="I4" s="24"/>
      <c r="J4" s="24"/>
      <c r="K4" s="24"/>
      <c r="L4" s="24"/>
      <c r="M4" s="24"/>
      <c r="N4" s="24"/>
      <c r="O4" s="24"/>
      <c r="P4" s="24">
        <f>total!P46</f>
        <v>19.381818181818179</v>
      </c>
      <c r="Q4" s="24">
        <f>total!Q46</f>
        <v>9.6030303030303017</v>
      </c>
      <c r="R4" s="24"/>
      <c r="S4" s="24"/>
      <c r="T4" s="24">
        <f>total!T46</f>
        <v>4.290909090909091</v>
      </c>
      <c r="U4" s="24">
        <f>total!U46</f>
        <v>0.27575757575757576</v>
      </c>
      <c r="V4" s="24">
        <f>total!V46</f>
        <v>2.7181818181818187</v>
      </c>
      <c r="W4" s="24">
        <f>total!W46</f>
        <v>15.599999999999998</v>
      </c>
      <c r="X4" s="24"/>
      <c r="Y4" s="24"/>
      <c r="Z4" s="24">
        <f>total!Z46</f>
        <v>0.3515151515151515</v>
      </c>
      <c r="AA4" s="24">
        <f>total!AA46</f>
        <v>0.36666666666666664</v>
      </c>
      <c r="AB4" s="24"/>
      <c r="AC4" s="24"/>
      <c r="AD4" s="24">
        <f>total!AD46</f>
        <v>0.15757575757575759</v>
      </c>
      <c r="AE4" s="24">
        <f>total!AE46</f>
        <v>0.18484848484848485</v>
      </c>
    </row>
    <row r="5" spans="1:32" x14ac:dyDescent="0.2">
      <c r="A5" s="89">
        <v>2014</v>
      </c>
      <c r="B5" s="24">
        <v>4.4772727272727275</v>
      </c>
      <c r="C5" s="24">
        <v>5.4545454545454543E-2</v>
      </c>
      <c r="D5" s="24">
        <v>0.16969696969696968</v>
      </c>
      <c r="E5" s="24">
        <v>0.52727272727272723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1.3242424242424242</v>
      </c>
      <c r="M5" s="24">
        <v>37.545454545454547</v>
      </c>
      <c r="N5" s="24">
        <v>3.6090909090909085</v>
      </c>
      <c r="O5" s="24">
        <v>7.8787878787878809E-2</v>
      </c>
      <c r="P5" s="24">
        <v>21.581212121212118</v>
      </c>
      <c r="Q5" s="24">
        <v>0.95757575757575741</v>
      </c>
      <c r="R5" s="24">
        <v>0</v>
      </c>
      <c r="S5" s="24">
        <v>0</v>
      </c>
      <c r="T5" s="24">
        <v>0.46363636363636362</v>
      </c>
      <c r="U5" s="24">
        <v>0.72757575757575743</v>
      </c>
      <c r="V5" s="24">
        <v>3.0303030303030304E-2</v>
      </c>
      <c r="W5" s="24">
        <v>0</v>
      </c>
      <c r="X5" s="24">
        <v>0</v>
      </c>
      <c r="Y5" s="24">
        <v>0.38848484848484843</v>
      </c>
      <c r="Z5" s="24">
        <v>8.787878787878789E-2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</row>
    <row r="8" spans="1:32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</row>
    <row r="9" spans="1:32" x14ac:dyDescent="0.2">
      <c r="A9" s="89">
        <v>2015</v>
      </c>
      <c r="B9" s="24">
        <f>B4</f>
        <v>0</v>
      </c>
      <c r="C9" s="24">
        <f t="shared" ref="C9:AE9" si="0">B9+C4</f>
        <v>0</v>
      </c>
      <c r="D9" s="24">
        <f t="shared" si="0"/>
        <v>0</v>
      </c>
      <c r="E9" s="24">
        <f t="shared" si="0"/>
        <v>0</v>
      </c>
      <c r="F9" s="24">
        <f t="shared" si="0"/>
        <v>0.28666666666666668</v>
      </c>
      <c r="G9" s="24">
        <f t="shared" si="0"/>
        <v>2.0854545454545459</v>
      </c>
      <c r="H9" s="24">
        <f t="shared" si="0"/>
        <v>6.033939393939395</v>
      </c>
      <c r="I9" s="24">
        <f t="shared" si="0"/>
        <v>6.033939393939395</v>
      </c>
      <c r="J9" s="24">
        <f t="shared" si="0"/>
        <v>6.033939393939395</v>
      </c>
      <c r="K9" s="24">
        <f t="shared" si="0"/>
        <v>6.033939393939395</v>
      </c>
      <c r="L9" s="24">
        <f t="shared" si="0"/>
        <v>6.033939393939395</v>
      </c>
      <c r="M9" s="24">
        <f t="shared" si="0"/>
        <v>6.033939393939395</v>
      </c>
      <c r="N9" s="24">
        <f t="shared" si="0"/>
        <v>6.033939393939395</v>
      </c>
      <c r="O9" s="24">
        <f t="shared" si="0"/>
        <v>6.033939393939395</v>
      </c>
      <c r="P9" s="24">
        <f t="shared" si="0"/>
        <v>25.415757575757574</v>
      </c>
      <c r="Q9" s="24">
        <f t="shared" si="0"/>
        <v>35.018787878787876</v>
      </c>
      <c r="R9" s="24">
        <f t="shared" si="0"/>
        <v>35.018787878787876</v>
      </c>
      <c r="S9" s="24">
        <f t="shared" si="0"/>
        <v>35.018787878787876</v>
      </c>
      <c r="T9" s="24">
        <f t="shared" si="0"/>
        <v>39.309696969696965</v>
      </c>
      <c r="U9" s="24">
        <f t="shared" si="0"/>
        <v>39.585454545454539</v>
      </c>
      <c r="V9" s="24">
        <f t="shared" si="0"/>
        <v>42.303636363636357</v>
      </c>
      <c r="W9" s="24">
        <f t="shared" si="0"/>
        <v>57.903636363636352</v>
      </c>
      <c r="X9" s="24">
        <f t="shared" si="0"/>
        <v>57.903636363636352</v>
      </c>
      <c r="Y9" s="24">
        <f t="shared" si="0"/>
        <v>57.903636363636352</v>
      </c>
      <c r="Z9" s="24">
        <f t="shared" si="0"/>
        <v>58.255151515151503</v>
      </c>
      <c r="AA9" s="24">
        <f t="shared" si="0"/>
        <v>58.621818181818171</v>
      </c>
      <c r="AB9" s="24">
        <f t="shared" si="0"/>
        <v>58.621818181818171</v>
      </c>
      <c r="AC9" s="24">
        <f t="shared" si="0"/>
        <v>58.621818181818171</v>
      </c>
      <c r="AD9" s="24">
        <f t="shared" si="0"/>
        <v>58.779393939393927</v>
      </c>
      <c r="AE9" s="24">
        <f t="shared" si="0"/>
        <v>58.964242424242414</v>
      </c>
      <c r="AF9" s="105"/>
    </row>
    <row r="10" spans="1:32" x14ac:dyDescent="0.2">
      <c r="A10" s="89">
        <v>2014</v>
      </c>
      <c r="B10" s="24">
        <f>B5</f>
        <v>4.4772727272727275</v>
      </c>
      <c r="C10" s="24">
        <f t="shared" ref="C10:AE10" si="1">B10+C5</f>
        <v>4.5318181818181822</v>
      </c>
      <c r="D10" s="24">
        <f t="shared" si="1"/>
        <v>4.7015151515151521</v>
      </c>
      <c r="E10" s="24">
        <f t="shared" si="1"/>
        <v>5.2287878787878794</v>
      </c>
      <c r="F10" s="24">
        <f t="shared" si="1"/>
        <v>5.2287878787878794</v>
      </c>
      <c r="G10" s="24">
        <f t="shared" si="1"/>
        <v>5.2287878787878794</v>
      </c>
      <c r="H10" s="24">
        <f t="shared" si="1"/>
        <v>5.2287878787878794</v>
      </c>
      <c r="I10" s="24">
        <f t="shared" si="1"/>
        <v>5.2287878787878794</v>
      </c>
      <c r="J10" s="24">
        <f t="shared" si="1"/>
        <v>5.2287878787878794</v>
      </c>
      <c r="K10" s="24">
        <f t="shared" si="1"/>
        <v>5.2287878787878794</v>
      </c>
      <c r="L10" s="24">
        <f t="shared" si="1"/>
        <v>6.5530303030303036</v>
      </c>
      <c r="M10" s="24">
        <f t="shared" si="1"/>
        <v>44.098484848484851</v>
      </c>
      <c r="N10" s="24">
        <f t="shared" si="1"/>
        <v>47.707575757575761</v>
      </c>
      <c r="O10" s="24">
        <f t="shared" si="1"/>
        <v>47.786363636363639</v>
      </c>
      <c r="P10" s="24">
        <f t="shared" si="1"/>
        <v>69.367575757575764</v>
      </c>
      <c r="Q10" s="24">
        <f t="shared" si="1"/>
        <v>70.325151515151518</v>
      </c>
      <c r="R10" s="24">
        <f t="shared" si="1"/>
        <v>70.325151515151518</v>
      </c>
      <c r="S10" s="24">
        <f t="shared" si="1"/>
        <v>70.325151515151518</v>
      </c>
      <c r="T10" s="24">
        <f t="shared" si="1"/>
        <v>70.788787878787886</v>
      </c>
      <c r="U10" s="24">
        <f t="shared" si="1"/>
        <v>71.51636363636365</v>
      </c>
      <c r="V10" s="24">
        <f t="shared" si="1"/>
        <v>71.546666666666681</v>
      </c>
      <c r="W10" s="24">
        <f t="shared" si="1"/>
        <v>71.546666666666681</v>
      </c>
      <c r="X10" s="24">
        <f t="shared" si="1"/>
        <v>71.546666666666681</v>
      </c>
      <c r="Y10" s="24">
        <f t="shared" si="1"/>
        <v>71.935151515151531</v>
      </c>
      <c r="Z10" s="24">
        <f t="shared" si="1"/>
        <v>72.023030303030325</v>
      </c>
      <c r="AA10" s="24">
        <f t="shared" si="1"/>
        <v>72.023030303030325</v>
      </c>
      <c r="AB10" s="24">
        <f t="shared" si="1"/>
        <v>72.023030303030325</v>
      </c>
      <c r="AC10" s="24">
        <f t="shared" si="1"/>
        <v>72.023030303030325</v>
      </c>
      <c r="AD10" s="24">
        <f t="shared" si="1"/>
        <v>72.023030303030325</v>
      </c>
      <c r="AE10" s="24">
        <f t="shared" si="1"/>
        <v>72.023030303030325</v>
      </c>
      <c r="AF10" s="105"/>
    </row>
    <row r="11" spans="1:32" x14ac:dyDescent="0.2">
      <c r="A11" s="89" t="s">
        <v>95</v>
      </c>
      <c r="B11" s="101">
        <f t="shared" ref="B11:AE11" si="2">$M$21</f>
        <v>66.97</v>
      </c>
      <c r="C11" s="101">
        <f t="shared" si="2"/>
        <v>66.97</v>
      </c>
      <c r="D11" s="101">
        <f t="shared" si="2"/>
        <v>66.97</v>
      </c>
      <c r="E11" s="101">
        <f t="shared" si="2"/>
        <v>66.97</v>
      </c>
      <c r="F11" s="101">
        <f t="shared" si="2"/>
        <v>66.97</v>
      </c>
      <c r="G11" s="101">
        <f t="shared" si="2"/>
        <v>66.97</v>
      </c>
      <c r="H11" s="101">
        <f t="shared" si="2"/>
        <v>66.97</v>
      </c>
      <c r="I11" s="101">
        <f t="shared" si="2"/>
        <v>66.97</v>
      </c>
      <c r="J11" s="101">
        <f t="shared" si="2"/>
        <v>66.97</v>
      </c>
      <c r="K11" s="101">
        <f t="shared" si="2"/>
        <v>66.97</v>
      </c>
      <c r="L11" s="101">
        <f t="shared" si="2"/>
        <v>66.97</v>
      </c>
      <c r="M11" s="101">
        <f t="shared" si="2"/>
        <v>66.97</v>
      </c>
      <c r="N11" s="101">
        <f t="shared" si="2"/>
        <v>66.97</v>
      </c>
      <c r="O11" s="101">
        <f t="shared" si="2"/>
        <v>66.97</v>
      </c>
      <c r="P11" s="101">
        <f t="shared" si="2"/>
        <v>66.97</v>
      </c>
      <c r="Q11" s="101">
        <f t="shared" si="2"/>
        <v>66.97</v>
      </c>
      <c r="R11" s="101">
        <f t="shared" si="2"/>
        <v>66.97</v>
      </c>
      <c r="S11" s="101">
        <f t="shared" si="2"/>
        <v>66.97</v>
      </c>
      <c r="T11" s="101">
        <f t="shared" si="2"/>
        <v>66.97</v>
      </c>
      <c r="U11" s="101">
        <f t="shared" si="2"/>
        <v>66.97</v>
      </c>
      <c r="V11" s="101">
        <f t="shared" si="2"/>
        <v>66.97</v>
      </c>
      <c r="W11" s="101">
        <f t="shared" si="2"/>
        <v>66.97</v>
      </c>
      <c r="X11" s="101">
        <f t="shared" si="2"/>
        <v>66.97</v>
      </c>
      <c r="Y11" s="101">
        <f t="shared" si="2"/>
        <v>66.97</v>
      </c>
      <c r="Z11" s="101">
        <f t="shared" si="2"/>
        <v>66.97</v>
      </c>
      <c r="AA11" s="101">
        <f t="shared" si="2"/>
        <v>66.97</v>
      </c>
      <c r="AB11" s="101">
        <f t="shared" si="2"/>
        <v>66.97</v>
      </c>
      <c r="AC11" s="101">
        <f t="shared" si="2"/>
        <v>66.97</v>
      </c>
      <c r="AD11" s="101">
        <f t="shared" si="2"/>
        <v>66.97</v>
      </c>
      <c r="AE11" s="101">
        <f t="shared" si="2"/>
        <v>66.97</v>
      </c>
    </row>
    <row r="14" spans="1:32" ht="15.75" x14ac:dyDescent="0.2">
      <c r="A14" s="106" t="s">
        <v>88</v>
      </c>
      <c r="B14" s="106">
        <v>2015</v>
      </c>
      <c r="C14" s="106" t="s">
        <v>95</v>
      </c>
      <c r="F14" s="133" t="s">
        <v>92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32" x14ac:dyDescent="0.2">
      <c r="A15" s="107" t="s">
        <v>56</v>
      </c>
      <c r="B15" s="101">
        <f>total!AF8</f>
        <v>71.099999999999994</v>
      </c>
      <c r="C15" s="101">
        <f t="shared" ref="C15:C47" si="3">$M$21</f>
        <v>66.97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</row>
    <row r="16" spans="1:32" x14ac:dyDescent="0.2">
      <c r="A16" s="107" t="s">
        <v>57</v>
      </c>
      <c r="B16" s="101">
        <f>total!AF9</f>
        <v>96.1</v>
      </c>
      <c r="C16" s="101">
        <f t="shared" si="3"/>
        <v>66.97</v>
      </c>
      <c r="F16" s="90" t="s">
        <v>75</v>
      </c>
      <c r="G16" s="91">
        <v>65.5</v>
      </c>
      <c r="H16" s="91">
        <v>41.9</v>
      </c>
      <c r="I16" s="91">
        <v>32.6</v>
      </c>
      <c r="J16" s="91">
        <v>64.599999999999994</v>
      </c>
      <c r="K16" s="91">
        <v>44.5</v>
      </c>
      <c r="L16" s="91">
        <v>3.5</v>
      </c>
      <c r="M16" s="91">
        <v>33.4</v>
      </c>
      <c r="N16" s="91">
        <v>41.9</v>
      </c>
      <c r="O16" s="91">
        <v>46.4</v>
      </c>
      <c r="P16" s="91">
        <v>127.3</v>
      </c>
      <c r="Q16" s="91">
        <v>81</v>
      </c>
      <c r="R16" s="91">
        <v>43.5</v>
      </c>
      <c r="S16" s="91">
        <v>70.7</v>
      </c>
      <c r="T16" s="91">
        <v>93.1</v>
      </c>
      <c r="U16" s="91">
        <v>46.2</v>
      </c>
      <c r="V16" s="91">
        <v>104</v>
      </c>
      <c r="W16" s="91">
        <v>101.4</v>
      </c>
      <c r="X16" s="91">
        <v>145.30000000000001</v>
      </c>
      <c r="Y16" s="91">
        <v>80.599999999999994</v>
      </c>
      <c r="Z16" s="91">
        <v>72</v>
      </c>
      <c r="AA16" s="91">
        <f>total!AF46</f>
        <v>58.964242424242414</v>
      </c>
    </row>
    <row r="17" spans="1:27" x14ac:dyDescent="0.2">
      <c r="A17" s="107" t="s">
        <v>58</v>
      </c>
      <c r="B17" s="101">
        <f>total!AF10</f>
        <v>93.90000000000002</v>
      </c>
      <c r="C17" s="101">
        <f t="shared" si="3"/>
        <v>66.97</v>
      </c>
      <c r="F17" s="92" t="s">
        <v>95</v>
      </c>
      <c r="G17" s="101">
        <f t="shared" ref="G17:AA17" si="4">$M$21</f>
        <v>66.97</v>
      </c>
      <c r="H17" s="101">
        <f t="shared" si="4"/>
        <v>66.97</v>
      </c>
      <c r="I17" s="101">
        <f t="shared" si="4"/>
        <v>66.97</v>
      </c>
      <c r="J17" s="101">
        <f t="shared" si="4"/>
        <v>66.97</v>
      </c>
      <c r="K17" s="101">
        <f t="shared" si="4"/>
        <v>66.97</v>
      </c>
      <c r="L17" s="101">
        <f t="shared" si="4"/>
        <v>66.97</v>
      </c>
      <c r="M17" s="101">
        <f t="shared" si="4"/>
        <v>66.97</v>
      </c>
      <c r="N17" s="101">
        <f t="shared" si="4"/>
        <v>66.97</v>
      </c>
      <c r="O17" s="101">
        <f t="shared" si="4"/>
        <v>66.97</v>
      </c>
      <c r="P17" s="101">
        <f t="shared" si="4"/>
        <v>66.97</v>
      </c>
      <c r="Q17" s="101">
        <f t="shared" si="4"/>
        <v>66.97</v>
      </c>
      <c r="R17" s="101">
        <f t="shared" si="4"/>
        <v>66.97</v>
      </c>
      <c r="S17" s="101">
        <f t="shared" si="4"/>
        <v>66.97</v>
      </c>
      <c r="T17" s="101">
        <f t="shared" si="4"/>
        <v>66.97</v>
      </c>
      <c r="U17" s="101">
        <f t="shared" si="4"/>
        <v>66.97</v>
      </c>
      <c r="V17" s="101">
        <f t="shared" si="4"/>
        <v>66.97</v>
      </c>
      <c r="W17" s="101">
        <f t="shared" si="4"/>
        <v>66.97</v>
      </c>
      <c r="X17" s="101">
        <f t="shared" si="4"/>
        <v>66.97</v>
      </c>
      <c r="Y17" s="101">
        <f t="shared" si="4"/>
        <v>66.97</v>
      </c>
      <c r="Z17" s="101">
        <f t="shared" si="4"/>
        <v>66.97</v>
      </c>
      <c r="AA17" s="101">
        <f t="shared" si="4"/>
        <v>66.97</v>
      </c>
    </row>
    <row r="18" spans="1:27" x14ac:dyDescent="0.2">
      <c r="A18" s="107" t="s">
        <v>59</v>
      </c>
      <c r="B18" s="101">
        <f>total!AF11</f>
        <v>59.099999999999994</v>
      </c>
      <c r="C18" s="101">
        <f t="shared" si="3"/>
        <v>66.97</v>
      </c>
    </row>
    <row r="19" spans="1:27" x14ac:dyDescent="0.2">
      <c r="A19" s="107" t="s">
        <v>60</v>
      </c>
      <c r="B19" s="101">
        <f>total!AF12</f>
        <v>69.800000000000011</v>
      </c>
      <c r="C19" s="101">
        <f t="shared" si="3"/>
        <v>66.97</v>
      </c>
    </row>
    <row r="20" spans="1:27" x14ac:dyDescent="0.2">
      <c r="A20" s="107" t="s">
        <v>61</v>
      </c>
      <c r="B20" s="101">
        <f>total!AF13</f>
        <v>49.300000000000004</v>
      </c>
      <c r="C20" s="101">
        <f t="shared" si="3"/>
        <v>66.97</v>
      </c>
      <c r="F20" s="135"/>
      <c r="G20" s="136"/>
      <c r="H20" s="108" t="s">
        <v>94</v>
      </c>
      <c r="I20" s="109" t="s">
        <v>95</v>
      </c>
      <c r="L20" s="137" t="s">
        <v>75</v>
      </c>
      <c r="M20" s="137"/>
    </row>
    <row r="21" spans="1:27" x14ac:dyDescent="0.2">
      <c r="A21" s="107" t="s">
        <v>62</v>
      </c>
      <c r="B21" s="101">
        <f>total!AF14</f>
        <v>120.52</v>
      </c>
      <c r="C21" s="101">
        <f t="shared" si="3"/>
        <v>66.97</v>
      </c>
      <c r="F21" s="138" t="s">
        <v>50</v>
      </c>
      <c r="G21" s="139"/>
      <c r="H21" s="19">
        <f>total!AF16</f>
        <v>79.452500000000015</v>
      </c>
      <c r="I21" s="101">
        <f>$M$21</f>
        <v>66.97</v>
      </c>
      <c r="L21" s="92" t="s">
        <v>95</v>
      </c>
      <c r="M21" s="101">
        <f>AVERAGE(G16:Z16)</f>
        <v>66.97</v>
      </c>
    </row>
    <row r="22" spans="1:27" x14ac:dyDescent="0.2">
      <c r="A22" s="107" t="s">
        <v>63</v>
      </c>
      <c r="B22" s="101">
        <f>total!AF15</f>
        <v>75.800000000000011</v>
      </c>
      <c r="C22" s="101">
        <f t="shared" si="3"/>
        <v>66.97</v>
      </c>
      <c r="F22" s="138" t="s">
        <v>51</v>
      </c>
      <c r="G22" s="139"/>
      <c r="H22" s="19">
        <f>total!AF28</f>
        <v>69.172727272727258</v>
      </c>
      <c r="I22" s="101">
        <f>$M$21</f>
        <v>66.97</v>
      </c>
    </row>
    <row r="23" spans="1:27" x14ac:dyDescent="0.2">
      <c r="A23" s="107" t="s">
        <v>64</v>
      </c>
      <c r="B23" s="101">
        <f>total!AF17</f>
        <v>69.5</v>
      </c>
      <c r="C23" s="101">
        <f t="shared" si="3"/>
        <v>66.97</v>
      </c>
      <c r="F23" s="138" t="s">
        <v>52</v>
      </c>
      <c r="G23" s="139"/>
      <c r="H23" s="19">
        <f>total!AF31</f>
        <v>56.45</v>
      </c>
      <c r="I23" s="101">
        <f>$M$21</f>
        <v>66.97</v>
      </c>
    </row>
    <row r="24" spans="1:27" x14ac:dyDescent="0.2">
      <c r="A24" s="107" t="s">
        <v>65</v>
      </c>
      <c r="B24" s="101">
        <f>total!AF18</f>
        <v>62.9</v>
      </c>
      <c r="C24" s="101">
        <f t="shared" si="3"/>
        <v>66.97</v>
      </c>
      <c r="F24" s="138" t="s">
        <v>53</v>
      </c>
      <c r="G24" s="139"/>
      <c r="H24" s="19">
        <f>total!AF35</f>
        <v>50.133333333333347</v>
      </c>
      <c r="I24" s="101">
        <f>$M$21</f>
        <v>66.97</v>
      </c>
    </row>
    <row r="25" spans="1:27" x14ac:dyDescent="0.2">
      <c r="A25" s="107" t="s">
        <v>66</v>
      </c>
      <c r="B25" s="101">
        <f>total!AF19</f>
        <v>87.1</v>
      </c>
      <c r="C25" s="101">
        <f t="shared" si="3"/>
        <v>66.97</v>
      </c>
      <c r="F25" s="138" t="s">
        <v>54</v>
      </c>
      <c r="G25" s="139"/>
      <c r="H25" s="19">
        <f>total!AF45</f>
        <v>31.777777777777779</v>
      </c>
      <c r="I25" s="101">
        <f>$M$21</f>
        <v>66.97</v>
      </c>
    </row>
    <row r="26" spans="1:27" x14ac:dyDescent="0.2">
      <c r="A26" s="107" t="s">
        <v>67</v>
      </c>
      <c r="B26" s="101">
        <f>total!AF20</f>
        <v>82.3</v>
      </c>
      <c r="C26" s="101">
        <f t="shared" si="3"/>
        <v>66.97</v>
      </c>
    </row>
    <row r="27" spans="1:27" x14ac:dyDescent="0.2">
      <c r="A27" s="107" t="s">
        <v>68</v>
      </c>
      <c r="B27" s="101">
        <f>total!AF21</f>
        <v>62.599999999999994</v>
      </c>
      <c r="C27" s="101">
        <f t="shared" si="3"/>
        <v>66.97</v>
      </c>
    </row>
    <row r="28" spans="1:27" x14ac:dyDescent="0.2">
      <c r="A28" s="107" t="s">
        <v>69</v>
      </c>
      <c r="B28" s="101">
        <f>total!AF22</f>
        <v>81.400000000000006</v>
      </c>
      <c r="C28" s="101">
        <f t="shared" si="3"/>
        <v>66.97</v>
      </c>
    </row>
    <row r="29" spans="1:27" x14ac:dyDescent="0.2">
      <c r="A29" s="107" t="s">
        <v>70</v>
      </c>
      <c r="B29" s="101">
        <f>total!AF23</f>
        <v>60.399999999999991</v>
      </c>
      <c r="C29" s="101">
        <f t="shared" si="3"/>
        <v>66.97</v>
      </c>
    </row>
    <row r="30" spans="1:27" x14ac:dyDescent="0.2">
      <c r="A30" s="107" t="s">
        <v>71</v>
      </c>
      <c r="B30" s="101">
        <f>total!AF24</f>
        <v>90.6</v>
      </c>
      <c r="C30" s="101">
        <f t="shared" si="3"/>
        <v>66.97</v>
      </c>
    </row>
    <row r="31" spans="1:27" x14ac:dyDescent="0.2">
      <c r="A31" s="107" t="s">
        <v>72</v>
      </c>
      <c r="B31" s="101">
        <f>total!AF25</f>
        <v>59.900000000000006</v>
      </c>
      <c r="C31" s="101">
        <f t="shared" si="3"/>
        <v>66.97</v>
      </c>
    </row>
    <row r="32" spans="1:27" x14ac:dyDescent="0.2">
      <c r="A32" s="107" t="s">
        <v>73</v>
      </c>
      <c r="B32" s="101">
        <f>total!AF26</f>
        <v>69.8</v>
      </c>
      <c r="C32" s="101">
        <f t="shared" si="3"/>
        <v>66.97</v>
      </c>
    </row>
    <row r="33" spans="1:3" x14ac:dyDescent="0.2">
      <c r="A33" s="107" t="s">
        <v>74</v>
      </c>
      <c r="B33" s="101">
        <f>total!AF27</f>
        <v>34.4</v>
      </c>
      <c r="C33" s="101">
        <f t="shared" si="3"/>
        <v>66.97</v>
      </c>
    </row>
    <row r="34" spans="1:3" x14ac:dyDescent="0.2">
      <c r="A34" s="107" t="s">
        <v>75</v>
      </c>
      <c r="B34" s="101">
        <f>total!AF29</f>
        <v>53.6</v>
      </c>
      <c r="C34" s="101">
        <f t="shared" si="3"/>
        <v>66.97</v>
      </c>
    </row>
    <row r="35" spans="1:3" x14ac:dyDescent="0.2">
      <c r="A35" s="107" t="s">
        <v>76</v>
      </c>
      <c r="B35" s="101">
        <f>total!AF30</f>
        <v>59.300000000000011</v>
      </c>
      <c r="C35" s="101">
        <f t="shared" si="3"/>
        <v>66.97</v>
      </c>
    </row>
    <row r="36" spans="1:3" x14ac:dyDescent="0.2">
      <c r="A36" s="107" t="s">
        <v>77</v>
      </c>
      <c r="B36" s="101">
        <f>total!AF32</f>
        <v>31.900000000000002</v>
      </c>
      <c r="C36" s="101">
        <f t="shared" si="3"/>
        <v>66.97</v>
      </c>
    </row>
    <row r="37" spans="1:3" x14ac:dyDescent="0.2">
      <c r="A37" s="107" t="s">
        <v>78</v>
      </c>
      <c r="B37" s="101">
        <f>total!AF33</f>
        <v>71.400000000000006</v>
      </c>
      <c r="C37" s="101">
        <f t="shared" si="3"/>
        <v>66.97</v>
      </c>
    </row>
    <row r="38" spans="1:3" x14ac:dyDescent="0.2">
      <c r="A38" s="107" t="s">
        <v>79</v>
      </c>
      <c r="B38" s="101">
        <f>total!AF34</f>
        <v>47.100000000000009</v>
      </c>
      <c r="C38" s="101">
        <f t="shared" si="3"/>
        <v>66.97</v>
      </c>
    </row>
    <row r="39" spans="1:3" x14ac:dyDescent="0.2">
      <c r="A39" s="107" t="s">
        <v>80</v>
      </c>
      <c r="B39" s="101">
        <f>total!AF36</f>
        <v>17.5</v>
      </c>
      <c r="C39" s="101">
        <f t="shared" si="3"/>
        <v>66.97</v>
      </c>
    </row>
    <row r="40" spans="1:3" x14ac:dyDescent="0.2">
      <c r="A40" s="107" t="s">
        <v>81</v>
      </c>
      <c r="B40" s="101">
        <f>total!AF37</f>
        <v>30.199999999999996</v>
      </c>
      <c r="C40" s="101">
        <f t="shared" si="3"/>
        <v>66.97</v>
      </c>
    </row>
    <row r="41" spans="1:3" x14ac:dyDescent="0.2">
      <c r="A41" s="107" t="s">
        <v>82</v>
      </c>
      <c r="B41" s="101">
        <f>total!AF38</f>
        <v>29.2</v>
      </c>
      <c r="C41" s="101">
        <f t="shared" si="3"/>
        <v>66.97</v>
      </c>
    </row>
    <row r="42" spans="1:3" x14ac:dyDescent="0.2">
      <c r="A42" s="107" t="s">
        <v>83</v>
      </c>
      <c r="B42" s="101">
        <f>total!AF39</f>
        <v>29.3</v>
      </c>
      <c r="C42" s="101">
        <f t="shared" si="3"/>
        <v>66.97</v>
      </c>
    </row>
    <row r="43" spans="1:3" x14ac:dyDescent="0.2">
      <c r="A43" s="107" t="s">
        <v>84</v>
      </c>
      <c r="B43" s="101">
        <f>total!AF40</f>
        <v>45.5</v>
      </c>
      <c r="C43" s="101">
        <f t="shared" si="3"/>
        <v>66.97</v>
      </c>
    </row>
    <row r="44" spans="1:3" x14ac:dyDescent="0.2">
      <c r="A44" s="107" t="s">
        <v>85</v>
      </c>
      <c r="B44" s="101">
        <f>total!AF41</f>
        <v>25.4</v>
      </c>
      <c r="C44" s="101">
        <f t="shared" si="3"/>
        <v>66.97</v>
      </c>
    </row>
    <row r="45" spans="1:3" x14ac:dyDescent="0.2">
      <c r="A45" s="107" t="s">
        <v>86</v>
      </c>
      <c r="B45" s="101">
        <f>total!AF42</f>
        <v>26.3</v>
      </c>
      <c r="C45" s="101">
        <f t="shared" si="3"/>
        <v>66.97</v>
      </c>
    </row>
    <row r="46" spans="1:3" x14ac:dyDescent="0.2">
      <c r="A46" s="107" t="s">
        <v>87</v>
      </c>
      <c r="B46" s="101">
        <f>total!AF43</f>
        <v>49.8</v>
      </c>
      <c r="C46" s="101">
        <f t="shared" si="3"/>
        <v>66.97</v>
      </c>
    </row>
    <row r="47" spans="1:3" x14ac:dyDescent="0.2">
      <c r="A47" s="107" t="s">
        <v>90</v>
      </c>
      <c r="B47" s="101">
        <f>total!AF44</f>
        <v>32.799999999999997</v>
      </c>
      <c r="C47" s="101">
        <f t="shared" si="3"/>
        <v>66.97</v>
      </c>
    </row>
  </sheetData>
  <mergeCells count="9">
    <mergeCell ref="A1:AE1"/>
    <mergeCell ref="F14:AA14"/>
    <mergeCell ref="F20:G20"/>
    <mergeCell ref="L20:M20"/>
    <mergeCell ref="F25:G25"/>
    <mergeCell ref="F21:G21"/>
    <mergeCell ref="F22:G22"/>
    <mergeCell ref="F23:G23"/>
    <mergeCell ref="F24:G2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6" t="s">
        <v>98</v>
      </c>
      <c r="B1" s="126"/>
      <c r="C1" s="126"/>
      <c r="D1" s="126"/>
      <c r="E1" s="126"/>
      <c r="F1" s="126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99</v>
      </c>
      <c r="B1" s="126"/>
      <c r="C1" s="126"/>
      <c r="D1" s="126"/>
      <c r="E1" s="126"/>
      <c r="F1" s="126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C26" sqref="C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6" t="s">
        <v>100</v>
      </c>
      <c r="B1" s="126"/>
      <c r="C1" s="126"/>
      <c r="D1" s="126"/>
      <c r="E1" s="126"/>
      <c r="F1" s="126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0.2</v>
      </c>
      <c r="F5" s="12">
        <f t="shared" si="0"/>
        <v>0.2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1.2</v>
      </c>
      <c r="D6" s="12">
        <v>0</v>
      </c>
      <c r="E6" s="12">
        <v>0.7</v>
      </c>
      <c r="F6" s="12">
        <f t="shared" si="0"/>
        <v>1.9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0.4</v>
      </c>
      <c r="D9" s="12">
        <v>0</v>
      </c>
      <c r="E9" s="12">
        <v>0.7</v>
      </c>
      <c r="F9" s="12">
        <f t="shared" si="0"/>
        <v>1.1000000000000001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0.46</v>
      </c>
      <c r="F10" s="12">
        <f t="shared" si="0"/>
        <v>0.46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0.2</v>
      </c>
      <c r="D12" s="43">
        <f>AVERAGE(D4:D11)</f>
        <v>0</v>
      </c>
      <c r="E12" s="43">
        <f>AVERAGE(E4:E11)</f>
        <v>0.25750000000000001</v>
      </c>
      <c r="F12" s="43">
        <f>AVERAGE(F4:F11)</f>
        <v>0.45750000000000002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1</v>
      </c>
      <c r="D14" s="12">
        <v>0</v>
      </c>
      <c r="E14" s="12">
        <v>0</v>
      </c>
      <c r="F14" s="12">
        <f t="shared" si="1"/>
        <v>1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0.4</v>
      </c>
      <c r="D15" s="12">
        <v>0</v>
      </c>
      <c r="E15" s="12">
        <v>0</v>
      </c>
      <c r="F15" s="12">
        <f t="shared" si="1"/>
        <v>0.4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0.4</v>
      </c>
      <c r="D16" s="12">
        <v>0</v>
      </c>
      <c r="E16" s="12">
        <v>0</v>
      </c>
      <c r="F16" s="12">
        <f t="shared" si="1"/>
        <v>0.4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0.5</v>
      </c>
      <c r="D17" s="12">
        <v>0</v>
      </c>
      <c r="E17" s="12">
        <v>0.2</v>
      </c>
      <c r="F17" s="12">
        <f t="shared" si="1"/>
        <v>0.7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1.2</v>
      </c>
      <c r="D19" s="12">
        <v>0</v>
      </c>
      <c r="E19" s="12">
        <v>0.4</v>
      </c>
      <c r="F19" s="12">
        <f t="shared" si="1"/>
        <v>1.6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0.8</v>
      </c>
      <c r="D20" s="12">
        <v>0</v>
      </c>
      <c r="E20" s="12">
        <v>0</v>
      </c>
      <c r="F20" s="12">
        <f t="shared" si="1"/>
        <v>0.8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0.39090909090909087</v>
      </c>
      <c r="D24" s="44">
        <f>AVERAGE(D13:D23)</f>
        <v>0</v>
      </c>
      <c r="E24" s="44">
        <f>AVERAGE(E13:E23)</f>
        <v>5.4545454545454557E-2</v>
      </c>
      <c r="F24" s="44">
        <f>AVERAGE(F13:F23)</f>
        <v>0.44545454545454538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0.3</v>
      </c>
      <c r="D28" s="12">
        <v>0</v>
      </c>
      <c r="E28" s="12">
        <v>0</v>
      </c>
      <c r="F28" s="12">
        <f>B28+C28+D28+E28</f>
        <v>0.3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0.2</v>
      </c>
      <c r="D29" s="12">
        <v>0</v>
      </c>
      <c r="E29" s="12">
        <v>0</v>
      </c>
      <c r="F29" s="12">
        <f>B29+C29+D29+E29</f>
        <v>0.2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0.2</v>
      </c>
      <c r="D30" s="12">
        <v>0</v>
      </c>
      <c r="E30" s="12">
        <v>0</v>
      </c>
      <c r="F30" s="12">
        <f>B30+C30+D30+E30</f>
        <v>0.2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0.23333333333333331</v>
      </c>
      <c r="D31" s="43">
        <f>AVERAGE(D28:D30)</f>
        <v>0</v>
      </c>
      <c r="E31" s="43">
        <f>AVERAGE(E28:E30)</f>
        <v>0</v>
      </c>
      <c r="F31" s="44">
        <f>AVERAGE(F28:F30)</f>
        <v>0.23333333333333331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2.2222222222222223E-2</v>
      </c>
      <c r="F41" s="44">
        <f>AVERAGE(F32:F40)</f>
        <v>2.2222222222222223E-2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0.19999999999999998</v>
      </c>
      <c r="D42" s="47">
        <f>AVERAGE(D4:D11,D13:D23,D25:D26,D28:D30,D32:D40)</f>
        <v>0</v>
      </c>
      <c r="E42" s="47">
        <f>AVERAGE(E4:E11,E13:E23,E25:E26,E28:E30,E32:E40)</f>
        <v>8.666666666666667E-2</v>
      </c>
      <c r="F42" s="47">
        <f>AVERAGE(F4:F11,F13:F23,F25:F26,F28:F30,F32:F40)</f>
        <v>0.28666666666666668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C16" sqref="C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101</v>
      </c>
      <c r="B1" s="126"/>
      <c r="C1" s="126"/>
      <c r="D1" s="126"/>
      <c r="E1" s="126"/>
      <c r="F1" s="126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8</v>
      </c>
      <c r="D4" s="12">
        <v>0</v>
      </c>
      <c r="E4" s="12">
        <v>0</v>
      </c>
      <c r="F4" s="12">
        <f t="shared" ref="F4:F11" si="0">B4+C4+D4+E4</f>
        <v>8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0.3</v>
      </c>
      <c r="F6" s="12">
        <f t="shared" si="0"/>
        <v>0.3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0.2</v>
      </c>
      <c r="D7" s="12">
        <v>0.4</v>
      </c>
      <c r="E7" s="12">
        <v>0.4</v>
      </c>
      <c r="F7" s="12">
        <f t="shared" si="0"/>
        <v>1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0.06</v>
      </c>
      <c r="F10" s="12">
        <f t="shared" si="0"/>
        <v>0.06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0.6</v>
      </c>
      <c r="D11" s="86">
        <v>0</v>
      </c>
      <c r="E11" s="86">
        <v>0</v>
      </c>
      <c r="F11" s="12">
        <f t="shared" si="0"/>
        <v>0.6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1.0999999999999999</v>
      </c>
      <c r="D12" s="43">
        <f>AVERAGE(D4:D11)</f>
        <v>0.05</v>
      </c>
      <c r="E12" s="43">
        <f>AVERAGE(E4:E11)</f>
        <v>9.5000000000000001E-2</v>
      </c>
      <c r="F12" s="43">
        <f>AVERAGE(F4:F11)</f>
        <v>1.2450000000000001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4.8</v>
      </c>
      <c r="D13" s="12">
        <v>0</v>
      </c>
      <c r="E13" s="12">
        <v>0.4</v>
      </c>
      <c r="F13" s="12">
        <f t="shared" ref="F13:F23" si="1">B13+C13+D13+E13</f>
        <v>5.2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1.4</v>
      </c>
      <c r="D14" s="12">
        <v>0.5</v>
      </c>
      <c r="E14" s="12">
        <v>0.5</v>
      </c>
      <c r="F14" s="12">
        <f t="shared" si="1"/>
        <v>2.4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7.4</v>
      </c>
      <c r="D15" s="12">
        <v>0</v>
      </c>
      <c r="E15" s="12">
        <v>0.4</v>
      </c>
      <c r="F15" s="12">
        <f t="shared" si="1"/>
        <v>7.8000000000000007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7.4</v>
      </c>
      <c r="D16" s="12">
        <v>0</v>
      </c>
      <c r="E16" s="12">
        <v>0.4</v>
      </c>
      <c r="F16" s="12">
        <f t="shared" si="1"/>
        <v>7.8000000000000007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7</v>
      </c>
      <c r="D18" s="12">
        <v>0</v>
      </c>
      <c r="E18" s="12">
        <v>0.2</v>
      </c>
      <c r="F18" s="12">
        <f t="shared" si="1"/>
        <v>7.2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0.2</v>
      </c>
      <c r="F19" s="12">
        <f t="shared" si="1"/>
        <v>0.2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7</v>
      </c>
      <c r="D20" s="12">
        <v>0</v>
      </c>
      <c r="E20" s="12">
        <v>0.5</v>
      </c>
      <c r="F20" s="12">
        <f t="shared" si="1"/>
        <v>7.5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0.6</v>
      </c>
      <c r="F21" s="12">
        <f t="shared" si="1"/>
        <v>0.6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0.4</v>
      </c>
      <c r="F22" s="12">
        <f t="shared" si="1"/>
        <v>0.4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0.8</v>
      </c>
      <c r="F23" s="12">
        <f t="shared" si="1"/>
        <v>0.8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3.1818181818181817</v>
      </c>
      <c r="D24" s="44">
        <f>AVERAGE(D13:D23)</f>
        <v>4.5454545454545456E-2</v>
      </c>
      <c r="E24" s="44">
        <f>AVERAGE(E13:E23)</f>
        <v>0.41818181818181821</v>
      </c>
      <c r="F24" s="44">
        <f>AVERAGE(F13:F23)</f>
        <v>3.6454545454545451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1.5</v>
      </c>
      <c r="D25" s="12">
        <v>0</v>
      </c>
      <c r="E25" s="12">
        <v>0</v>
      </c>
      <c r="F25" s="12">
        <f>B25+C25+D25+E25</f>
        <v>1.5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2.4</v>
      </c>
      <c r="D26" s="12">
        <v>0</v>
      </c>
      <c r="E26" s="12">
        <v>0.5</v>
      </c>
      <c r="F26" s="12">
        <f>B26+C26+D26+E26</f>
        <v>2.9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1.95</v>
      </c>
      <c r="D27" s="43">
        <f>AVERAGE(D25:D26)</f>
        <v>0</v>
      </c>
      <c r="E27" s="43">
        <f>AVERAGE(E25:E26)</f>
        <v>0.25</v>
      </c>
      <c r="F27" s="44">
        <f>AVERAGE(F25:F26)</f>
        <v>2.2000000000000002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0.2</v>
      </c>
      <c r="D28" s="12">
        <v>0</v>
      </c>
      <c r="E28" s="12">
        <v>0.1</v>
      </c>
      <c r="F28" s="12">
        <f>B28+C28+D28+E28</f>
        <v>0.30000000000000004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1</v>
      </c>
      <c r="D29" s="12">
        <v>0</v>
      </c>
      <c r="E29" s="12">
        <v>0</v>
      </c>
      <c r="F29" s="12">
        <f>B29+C29+D29+E29</f>
        <v>1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0.6</v>
      </c>
      <c r="D30" s="12">
        <v>0</v>
      </c>
      <c r="E30" s="12">
        <v>0</v>
      </c>
      <c r="F30" s="12">
        <f>B30+C30+D30+E30</f>
        <v>0.6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0.6</v>
      </c>
      <c r="D31" s="43">
        <f>AVERAGE(D28:D30)</f>
        <v>0</v>
      </c>
      <c r="E31" s="43">
        <f>AVERAGE(E28:E30)</f>
        <v>3.3333333333333333E-2</v>
      </c>
      <c r="F31" s="44">
        <f>AVERAGE(F28:F30)</f>
        <v>0.6333333333333333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0.2</v>
      </c>
      <c r="F32" s="12">
        <f t="shared" ref="F32:F40" si="2">B32+C32+D32+E32</f>
        <v>0.2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0.2</v>
      </c>
      <c r="F33" s="12">
        <f t="shared" si="2"/>
        <v>0.2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0.6</v>
      </c>
      <c r="F34" s="12">
        <f t="shared" si="2"/>
        <v>0.6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0.4</v>
      </c>
      <c r="F35" s="12">
        <f t="shared" si="2"/>
        <v>0.4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0.4</v>
      </c>
      <c r="F36" s="12">
        <f t="shared" si="2"/>
        <v>0.4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0.2</v>
      </c>
      <c r="F37" s="12">
        <f t="shared" si="2"/>
        <v>0.2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1</v>
      </c>
      <c r="F39" s="12">
        <f t="shared" si="2"/>
        <v>1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0.33333333333333331</v>
      </c>
      <c r="F41" s="44">
        <f>AVERAGE(F32:F40)</f>
        <v>0.33333333333333331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1.5</v>
      </c>
      <c r="D42" s="47">
        <f>AVERAGE(D4:D11,D13:D23,D25:D26,D28:D30,D32:D40)</f>
        <v>2.7272727272727275E-2</v>
      </c>
      <c r="E42" s="47">
        <f>AVERAGE(E4:E11,E13:E23,E25:E26,E28:E30,E32:E40)</f>
        <v>0.27151515151515154</v>
      </c>
      <c r="F42" s="47">
        <f>AVERAGE(F4:F11,F13:F23,F25:F26,F28:F30,F32:F40)</f>
        <v>1.798787878787879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21" sqref="K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6" t="s">
        <v>102</v>
      </c>
      <c r="B1" s="126"/>
      <c r="C1" s="126"/>
      <c r="D1" s="126"/>
      <c r="E1" s="126"/>
      <c r="F1" s="126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3</v>
      </c>
      <c r="C4" s="12">
        <v>0</v>
      </c>
      <c r="D4" s="12">
        <v>0</v>
      </c>
      <c r="E4" s="12">
        <v>0</v>
      </c>
      <c r="F4" s="12">
        <f t="shared" ref="F4:F11" si="0">B4+C4+D4+E4</f>
        <v>3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5.4</v>
      </c>
      <c r="C6" s="12">
        <v>0.5</v>
      </c>
      <c r="D6" s="12">
        <v>0</v>
      </c>
      <c r="E6" s="12">
        <v>0</v>
      </c>
      <c r="F6" s="12">
        <f t="shared" si="0"/>
        <v>5.9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10">
        <v>4.5999999999999996</v>
      </c>
      <c r="C7" s="12">
        <v>0</v>
      </c>
      <c r="D7" s="12">
        <v>0</v>
      </c>
      <c r="E7" s="12">
        <v>0</v>
      </c>
      <c r="F7" s="12">
        <f t="shared" si="0"/>
        <v>4.5999999999999996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3.2</v>
      </c>
      <c r="C8" s="12">
        <v>0.3</v>
      </c>
      <c r="D8" s="12">
        <v>0</v>
      </c>
      <c r="E8" s="12">
        <v>0</v>
      </c>
      <c r="F8" s="12">
        <f t="shared" si="0"/>
        <v>3.5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2</v>
      </c>
      <c r="C9" s="12">
        <v>0.7</v>
      </c>
      <c r="D9" s="12">
        <v>0</v>
      </c>
      <c r="E9" s="12">
        <v>0</v>
      </c>
      <c r="F9" s="12">
        <f t="shared" si="0"/>
        <v>2.7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6.3</v>
      </c>
      <c r="C10" s="12">
        <v>0</v>
      </c>
      <c r="D10" s="12">
        <v>0</v>
      </c>
      <c r="E10" s="12">
        <v>0</v>
      </c>
      <c r="F10" s="12">
        <f t="shared" si="0"/>
        <v>6.3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10">
        <v>5</v>
      </c>
      <c r="C11" s="12">
        <v>0</v>
      </c>
      <c r="D11" s="12">
        <v>0</v>
      </c>
      <c r="E11" s="12">
        <v>0</v>
      </c>
      <c r="F11" s="12">
        <f t="shared" si="0"/>
        <v>5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3.6875</v>
      </c>
      <c r="C12" s="43">
        <f>AVERAGE(C4:C11)</f>
        <v>0.1875</v>
      </c>
      <c r="D12" s="43">
        <f>AVERAGE(D4:D11)</f>
        <v>0</v>
      </c>
      <c r="E12" s="43">
        <f>AVERAGE(E4:E11)</f>
        <v>0</v>
      </c>
      <c r="F12" s="43">
        <f>AVERAGE(F4:F11)</f>
        <v>3.875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0">
        <v>6</v>
      </c>
      <c r="C13" s="12">
        <v>0.2</v>
      </c>
      <c r="D13" s="12">
        <v>0</v>
      </c>
      <c r="E13" s="12">
        <v>0</v>
      </c>
      <c r="F13" s="12">
        <f t="shared" ref="F13:F23" si="1">B13+C13+D13+E13</f>
        <v>6.2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0.7</v>
      </c>
      <c r="C14" s="12">
        <v>0</v>
      </c>
      <c r="D14" s="12">
        <v>0</v>
      </c>
      <c r="E14" s="12">
        <v>0</v>
      </c>
      <c r="F14" s="12">
        <f t="shared" si="1"/>
        <v>0.7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3.1</v>
      </c>
      <c r="C15" s="12">
        <v>0.2</v>
      </c>
      <c r="D15" s="12">
        <v>0</v>
      </c>
      <c r="E15" s="12">
        <v>0</v>
      </c>
      <c r="F15" s="12">
        <f t="shared" si="1"/>
        <v>3.3000000000000003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2</v>
      </c>
      <c r="C16" s="12">
        <v>0.2</v>
      </c>
      <c r="D16" s="12">
        <v>0</v>
      </c>
      <c r="E16" s="12">
        <v>0</v>
      </c>
      <c r="F16" s="12">
        <f t="shared" si="1"/>
        <v>2.2000000000000002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1.8</v>
      </c>
      <c r="C17" s="12">
        <v>0.3</v>
      </c>
      <c r="D17" s="12">
        <v>0</v>
      </c>
      <c r="E17" s="12">
        <v>0</v>
      </c>
      <c r="F17" s="12">
        <f t="shared" si="1"/>
        <v>2.1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7.7</v>
      </c>
      <c r="C18" s="12">
        <v>0.2</v>
      </c>
      <c r="D18" s="12">
        <v>0</v>
      </c>
      <c r="E18" s="12">
        <v>0</v>
      </c>
      <c r="F18" s="12">
        <f t="shared" si="1"/>
        <v>7.9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3</v>
      </c>
      <c r="C19" s="12">
        <v>0.2</v>
      </c>
      <c r="D19" s="12">
        <v>0</v>
      </c>
      <c r="E19" s="12">
        <v>0</v>
      </c>
      <c r="F19" s="12">
        <f t="shared" si="1"/>
        <v>3.2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7.5</v>
      </c>
      <c r="C20" s="12">
        <v>0.1</v>
      </c>
      <c r="D20" s="12">
        <v>0</v>
      </c>
      <c r="E20" s="12">
        <v>0</v>
      </c>
      <c r="F20" s="12">
        <f t="shared" si="1"/>
        <v>7.6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3</v>
      </c>
      <c r="C21" s="12">
        <v>0.4</v>
      </c>
      <c r="D21" s="12">
        <v>0</v>
      </c>
      <c r="E21" s="12">
        <v>0</v>
      </c>
      <c r="F21" s="12">
        <f t="shared" si="1"/>
        <v>3.4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4.3</v>
      </c>
      <c r="C22" s="12">
        <v>0.3</v>
      </c>
      <c r="D22" s="12">
        <v>0</v>
      </c>
      <c r="E22" s="12">
        <v>0</v>
      </c>
      <c r="F22" s="12">
        <f t="shared" si="1"/>
        <v>4.5999999999999996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3.5545454545454542</v>
      </c>
      <c r="C24" s="44">
        <f>AVERAGE(C13:C23)</f>
        <v>0.19090909090909092</v>
      </c>
      <c r="D24" s="44">
        <f>AVERAGE(D13:D23)</f>
        <v>0</v>
      </c>
      <c r="E24" s="44">
        <f>AVERAGE(E13:E23)</f>
        <v>0</v>
      </c>
      <c r="F24" s="44">
        <f>AVERAGE(F13:F23)</f>
        <v>3.7454545454545456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10">
        <v>5</v>
      </c>
      <c r="C25" s="12">
        <v>0.2</v>
      </c>
      <c r="D25" s="12">
        <v>0</v>
      </c>
      <c r="E25" s="12">
        <v>0</v>
      </c>
      <c r="F25" s="12">
        <f>B25+C25+D25+E25</f>
        <v>5.2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4.2</v>
      </c>
      <c r="C26" s="12">
        <v>0</v>
      </c>
      <c r="D26" s="12">
        <v>0</v>
      </c>
      <c r="E26" s="12">
        <v>0</v>
      </c>
      <c r="F26" s="12">
        <f>B26+C26+D26+E26</f>
        <v>4.2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4.5999999999999996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4.7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3.8</v>
      </c>
      <c r="C28" s="12">
        <v>1</v>
      </c>
      <c r="D28" s="12">
        <v>0</v>
      </c>
      <c r="E28" s="12">
        <v>0</v>
      </c>
      <c r="F28" s="12">
        <f>B28+C28+D28+E28</f>
        <v>4.8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5.2</v>
      </c>
      <c r="C29" s="12">
        <v>0.2</v>
      </c>
      <c r="D29" s="12">
        <v>0</v>
      </c>
      <c r="E29" s="12">
        <v>0</v>
      </c>
      <c r="F29" s="12">
        <f>B29+C29+D29+E29</f>
        <v>5.4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3.5</v>
      </c>
      <c r="C30" s="12">
        <v>0.4</v>
      </c>
      <c r="D30" s="12">
        <v>0</v>
      </c>
      <c r="E30" s="12">
        <v>0</v>
      </c>
      <c r="F30" s="12">
        <f>B30+C30+D30+E30</f>
        <v>3.9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4.166666666666667</v>
      </c>
      <c r="C31" s="43">
        <f>AVERAGE(C28:C30)</f>
        <v>0.53333333333333333</v>
      </c>
      <c r="D31" s="43">
        <f>AVERAGE(D28:D30)</f>
        <v>0</v>
      </c>
      <c r="E31" s="43">
        <f>AVERAGE(E28:E30)</f>
        <v>0</v>
      </c>
      <c r="F31" s="44">
        <f>AVERAGE(F28:F30)</f>
        <v>4.7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0.4</v>
      </c>
      <c r="C32" s="12">
        <v>0.6</v>
      </c>
      <c r="D32" s="12">
        <v>0</v>
      </c>
      <c r="E32" s="12">
        <v>0</v>
      </c>
      <c r="F32" s="12">
        <f t="shared" ref="F32:F40" si="2">B32+C32+D32+E32</f>
        <v>1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2</v>
      </c>
      <c r="C33" s="12">
        <v>2</v>
      </c>
      <c r="D33" s="12">
        <v>0</v>
      </c>
      <c r="E33" s="12">
        <v>0</v>
      </c>
      <c r="F33" s="12">
        <f t="shared" si="2"/>
        <v>4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3.1</v>
      </c>
      <c r="C34" s="12">
        <v>0.5</v>
      </c>
      <c r="D34" s="12">
        <v>0</v>
      </c>
      <c r="E34" s="12">
        <v>0</v>
      </c>
      <c r="F34" s="12">
        <f t="shared" si="2"/>
        <v>3.6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0.2</v>
      </c>
      <c r="D35" s="12">
        <v>0</v>
      </c>
      <c r="E35" s="12">
        <v>0</v>
      </c>
      <c r="F35" s="12">
        <f t="shared" si="2"/>
        <v>0.2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3</v>
      </c>
      <c r="C36" s="12">
        <v>0.3</v>
      </c>
      <c r="D36" s="12">
        <v>0</v>
      </c>
      <c r="E36" s="12">
        <v>0</v>
      </c>
      <c r="F36" s="12">
        <f t="shared" si="2"/>
        <v>3.3</v>
      </c>
    </row>
    <row r="37" spans="1:18" x14ac:dyDescent="0.2">
      <c r="A37" s="16" t="s">
        <v>33</v>
      </c>
      <c r="B37" s="12">
        <v>3.8</v>
      </c>
      <c r="C37" s="12">
        <v>0.5</v>
      </c>
      <c r="D37" s="12">
        <v>0</v>
      </c>
      <c r="E37" s="12">
        <v>0</v>
      </c>
      <c r="F37" s="12">
        <f t="shared" si="2"/>
        <v>4.3</v>
      </c>
    </row>
    <row r="38" spans="1:18" x14ac:dyDescent="0.2">
      <c r="A38" s="16" t="s">
        <v>34</v>
      </c>
      <c r="B38" s="12">
        <v>2.5</v>
      </c>
      <c r="C38" s="12">
        <v>0.2</v>
      </c>
      <c r="D38" s="12">
        <v>0</v>
      </c>
      <c r="E38" s="12">
        <v>0</v>
      </c>
      <c r="F38" s="12">
        <f t="shared" si="2"/>
        <v>2.7</v>
      </c>
    </row>
    <row r="39" spans="1:18" x14ac:dyDescent="0.2">
      <c r="A39" s="16" t="s">
        <v>45</v>
      </c>
      <c r="B39" s="12">
        <v>8</v>
      </c>
      <c r="C39" s="12">
        <v>3</v>
      </c>
      <c r="D39" s="12">
        <v>0</v>
      </c>
      <c r="E39" s="12">
        <v>0</v>
      </c>
      <c r="F39" s="12">
        <f t="shared" si="2"/>
        <v>11</v>
      </c>
    </row>
    <row r="40" spans="1:18" x14ac:dyDescent="0.2">
      <c r="A40" s="16" t="s">
        <v>89</v>
      </c>
      <c r="B40" s="120">
        <v>4</v>
      </c>
      <c r="C40" s="12">
        <v>0.5</v>
      </c>
      <c r="D40" s="12">
        <v>0</v>
      </c>
      <c r="E40" s="12">
        <v>0</v>
      </c>
      <c r="F40" s="12">
        <f t="shared" si="2"/>
        <v>4.5</v>
      </c>
    </row>
    <row r="41" spans="1:18" s="6" customFormat="1" x14ac:dyDescent="0.2">
      <c r="A41" s="42" t="s">
        <v>36</v>
      </c>
      <c r="B41" s="44">
        <f>AVERAGE(B32:B40)</f>
        <v>2.9777777777777779</v>
      </c>
      <c r="C41" s="44">
        <f>AVERAGE(C32:C40)</f>
        <v>0.8666666666666667</v>
      </c>
      <c r="D41" s="44">
        <f>AVERAGE(D32:D40)</f>
        <v>0</v>
      </c>
      <c r="E41" s="44">
        <f>AVERAGE(E32:E40)</f>
        <v>0</v>
      </c>
      <c r="F41" s="44">
        <f>AVERAGE(F32:F40)</f>
        <v>3.8444444444444437</v>
      </c>
    </row>
    <row r="42" spans="1:18" x14ac:dyDescent="0.2">
      <c r="A42" s="46" t="s">
        <v>37</v>
      </c>
      <c r="B42" s="47">
        <f>AVERAGE(B4:B11,B13:B23,B25:B26,B28:B30,B32:B40)</f>
        <v>3.5484848484848488</v>
      </c>
      <c r="C42" s="47">
        <f>AVERAGE(C4:C11,C13:C23,C25:C26,C28:C30,C32:C40)</f>
        <v>0.39999999999999997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3.9484848484848487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6" t="s">
        <v>103</v>
      </c>
      <c r="B1" s="126"/>
      <c r="C1" s="126"/>
      <c r="D1" s="126"/>
      <c r="E1" s="126"/>
      <c r="F1" s="126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2017-10-04T17:23:46Z</dcterms:modified>
</cp:coreProperties>
</file>