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Xz8lBDrvojmNe7RpGbd4CUmHp/UQGNH8AWRwQ1bZOtYANbL13iVQwsy6eCL6+NcKoPW9jtfMv2WzRhwxkgVokA==" saltValue="5vY0TTdU5HYWFiBnEhIN9g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5\"/>
    </mc:Choice>
  </mc:AlternateContent>
  <bookViews>
    <workbookView xWindow="0" yWindow="0" windowWidth="8385" windowHeight="1138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E14" i="31" l="1"/>
  <c r="E40" i="32"/>
  <c r="D40" i="32"/>
  <c r="C40" i="32"/>
  <c r="B40" i="32"/>
  <c r="E40" i="31"/>
  <c r="D40" i="31"/>
  <c r="B40" i="30"/>
  <c r="C40" i="29"/>
  <c r="B9" i="33" l="1"/>
  <c r="C9" i="33"/>
  <c r="D9" i="33" s="1"/>
  <c r="B10" i="33"/>
  <c r="C10" i="33" s="1"/>
  <c r="D10" i="33" s="1"/>
  <c r="E10" i="33" s="1"/>
  <c r="F10" i="33" s="1"/>
  <c r="G10" i="33" s="1"/>
  <c r="H10" i="33" s="1"/>
  <c r="I10" i="33" s="1"/>
  <c r="J10" i="33" s="1"/>
  <c r="K10" i="33" s="1"/>
  <c r="F14" i="11" l="1"/>
  <c r="E24" i="25" l="1"/>
  <c r="AG47" i="1" l="1"/>
  <c r="M21" i="33" l="1"/>
  <c r="AA17" i="33"/>
  <c r="Z17" i="33"/>
  <c r="AG48" i="1" l="1"/>
  <c r="L10" i="33" l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F19" i="21"/>
  <c r="F20" i="21"/>
  <c r="F21" i="21"/>
  <c r="F22" i="21"/>
  <c r="F23" i="21"/>
  <c r="B24" i="21"/>
  <c r="C24" i="21"/>
  <c r="F25" i="21"/>
  <c r="F26" i="21"/>
  <c r="B27" i="21"/>
  <c r="C27" i="21"/>
  <c r="F27" i="21"/>
  <c r="F28" i="21"/>
  <c r="F29" i="21"/>
  <c r="F30" i="21"/>
  <c r="F31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F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40" i="32"/>
  <c r="AF44" i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/>
  <c r="F16" i="6"/>
  <c r="F20" i="1" s="1"/>
  <c r="F17" i="6"/>
  <c r="F21" i="1" s="1"/>
  <c r="F18" i="6"/>
  <c r="F22" i="1" s="1"/>
  <c r="F19" i="6"/>
  <c r="F23" i="1"/>
  <c r="F20" i="6"/>
  <c r="F24" i="1" s="1"/>
  <c r="F21" i="6"/>
  <c r="F25" i="1" s="1"/>
  <c r="F22" i="6"/>
  <c r="F26" i="1" s="1"/>
  <c r="F23" i="6"/>
  <c r="F27" i="1" s="1"/>
  <c r="F4" i="6"/>
  <c r="F8" i="1"/>
  <c r="F5" i="6"/>
  <c r="F9" i="1" s="1"/>
  <c r="F6" i="6"/>
  <c r="F10" i="1" s="1"/>
  <c r="F7" i="6"/>
  <c r="F11" i="1" s="1"/>
  <c r="F8" i="6"/>
  <c r="F12" i="1" s="1"/>
  <c r="F9" i="6"/>
  <c r="F13" i="1"/>
  <c r="F10" i="6"/>
  <c r="F14" i="1" s="1"/>
  <c r="F11" i="6"/>
  <c r="F15" i="1" s="1"/>
  <c r="F32" i="7"/>
  <c r="G36" i="1" s="1"/>
  <c r="F33" i="7"/>
  <c r="G37" i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/>
  <c r="F28" i="7"/>
  <c r="G32" i="1" s="1"/>
  <c r="F29" i="7"/>
  <c r="G33" i="1" s="1"/>
  <c r="F30" i="7"/>
  <c r="G34" i="1" s="1"/>
  <c r="F25" i="7"/>
  <c r="G29" i="1" s="1"/>
  <c r="F26" i="7"/>
  <c r="F27" i="7" s="1"/>
  <c r="G31" i="1" s="1"/>
  <c r="G30" i="1"/>
  <c r="F13" i="7"/>
  <c r="G17" i="1"/>
  <c r="F14" i="7"/>
  <c r="G18" i="1" s="1"/>
  <c r="F15" i="7"/>
  <c r="G19" i="1"/>
  <c r="F16" i="7"/>
  <c r="G20" i="1" s="1"/>
  <c r="F17" i="7"/>
  <c r="G21" i="1" s="1"/>
  <c r="F18" i="7"/>
  <c r="G22" i="1" s="1"/>
  <c r="F19" i="7"/>
  <c r="G23" i="1" s="1"/>
  <c r="F20" i="7"/>
  <c r="G24" i="1"/>
  <c r="F21" i="7"/>
  <c r="G25" i="1" s="1"/>
  <c r="F22" i="7"/>
  <c r="G26" i="1"/>
  <c r="F23" i="7"/>
  <c r="G27" i="1" s="1"/>
  <c r="F4" i="7"/>
  <c r="G8" i="1"/>
  <c r="F5" i="7"/>
  <c r="G9" i="1"/>
  <c r="F6" i="7"/>
  <c r="G10" i="1"/>
  <c r="F7" i="7"/>
  <c r="G11" i="1"/>
  <c r="F8" i="7"/>
  <c r="G12" i="1"/>
  <c r="F9" i="7"/>
  <c r="G13" i="1"/>
  <c r="F10" i="7"/>
  <c r="G14" i="1"/>
  <c r="F11" i="7"/>
  <c r="G15" i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/>
  <c r="F33" i="10"/>
  <c r="J37" i="1"/>
  <c r="F34" i="10"/>
  <c r="J38" i="1" s="1"/>
  <c r="F35" i="10"/>
  <c r="J39" i="1" s="1"/>
  <c r="F36" i="10"/>
  <c r="J40" i="1"/>
  <c r="F37" i="10"/>
  <c r="J41" i="1"/>
  <c r="F38" i="10"/>
  <c r="J42" i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K18" i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/>
  <c r="F26" i="20"/>
  <c r="T30" i="1" s="1"/>
  <c r="F13" i="20"/>
  <c r="T17" i="1" s="1"/>
  <c r="F14" i="20"/>
  <c r="T18" i="1" s="1"/>
  <c r="F15" i="20"/>
  <c r="T19" i="1"/>
  <c r="F16" i="20"/>
  <c r="T20" i="1" s="1"/>
  <c r="F17" i="20"/>
  <c r="T21" i="1" s="1"/>
  <c r="F18" i="20"/>
  <c r="T22" i="1" s="1"/>
  <c r="F19" i="20"/>
  <c r="T23" i="1"/>
  <c r="F20" i="20"/>
  <c r="T24" i="1" s="1"/>
  <c r="F21" i="20"/>
  <c r="T25" i="1"/>
  <c r="F22" i="20"/>
  <c r="T26" i="1"/>
  <c r="F23" i="20"/>
  <c r="T27" i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2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/>
  <c r="F36" i="22"/>
  <c r="V40" i="1"/>
  <c r="F37" i="22"/>
  <c r="V41" i="1"/>
  <c r="F38" i="22"/>
  <c r="V42" i="1" s="1"/>
  <c r="F39" i="22"/>
  <c r="V43" i="1" s="1"/>
  <c r="F28" i="22"/>
  <c r="V32" i="1"/>
  <c r="F29" i="22"/>
  <c r="V33" i="1" s="1"/>
  <c r="F30" i="22"/>
  <c r="V34" i="1" s="1"/>
  <c r="F25" i="22"/>
  <c r="F27" i="22" s="1"/>
  <c r="V31" i="1" s="1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/>
  <c r="F22" i="22"/>
  <c r="V26" i="1"/>
  <c r="F23" i="22"/>
  <c r="V27" i="1" s="1"/>
  <c r="F4" i="22"/>
  <c r="V8" i="1"/>
  <c r="F5" i="22"/>
  <c r="V9" i="1" s="1"/>
  <c r="F6" i="22"/>
  <c r="V10" i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/>
  <c r="F28" i="30"/>
  <c r="AD32" i="1"/>
  <c r="F29" i="30"/>
  <c r="AD33" i="1" s="1"/>
  <c r="F30" i="30"/>
  <c r="AD34" i="1"/>
  <c r="F25" i="30"/>
  <c r="AD29" i="1" s="1"/>
  <c r="F26" i="30"/>
  <c r="AD30" i="1"/>
  <c r="F13" i="30"/>
  <c r="AD17" i="1" s="1"/>
  <c r="F14" i="30"/>
  <c r="AD18" i="1" s="1"/>
  <c r="F15" i="30"/>
  <c r="AD19" i="1" s="1"/>
  <c r="F16" i="30"/>
  <c r="AD20" i="1" s="1"/>
  <c r="F17" i="30"/>
  <c r="AD21" i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R45" i="1"/>
  <c r="S45" i="1"/>
  <c r="U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1" i="16"/>
  <c r="F41" i="18"/>
  <c r="F41" i="19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AD35" i="1" s="1"/>
  <c r="D31" i="30"/>
  <c r="C31" i="30"/>
  <c r="B31" i="30"/>
  <c r="F27" i="30"/>
  <c r="AD31" i="1" s="1"/>
  <c r="E27" i="30"/>
  <c r="D27" i="30"/>
  <c r="C27" i="30"/>
  <c r="B27" i="30"/>
  <c r="E24" i="30"/>
  <c r="D24" i="30"/>
  <c r="C24" i="30"/>
  <c r="B24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R16" i="1"/>
  <c r="V16" i="1"/>
  <c r="F27" i="2"/>
  <c r="B31" i="1"/>
  <c r="C31" i="1"/>
  <c r="D31" i="1"/>
  <c r="R31" i="1"/>
  <c r="S31" i="1"/>
  <c r="T31" i="1"/>
  <c r="U31" i="1"/>
  <c r="R35" i="1"/>
  <c r="S35" i="1"/>
  <c r="U35" i="1"/>
  <c r="Z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12" i="7"/>
  <c r="G16" i="1"/>
  <c r="F12" i="29"/>
  <c r="AC16" i="1" s="1"/>
  <c r="U46" i="1"/>
  <c r="R46" i="1"/>
  <c r="F24" i="21"/>
  <c r="U28" i="1"/>
  <c r="F12" i="21"/>
  <c r="U16" i="1"/>
  <c r="F42" i="21"/>
  <c r="C44" i="33"/>
  <c r="C40" i="33"/>
  <c r="C36" i="33"/>
  <c r="C46" i="33"/>
  <c r="C42" i="33"/>
  <c r="C38" i="33"/>
  <c r="F31" i="3"/>
  <c r="C35" i="1" s="1"/>
  <c r="E44" i="1"/>
  <c r="F38" i="1"/>
  <c r="F31" i="32" l="1"/>
  <c r="AF35" i="1" s="1"/>
  <c r="F27" i="31"/>
  <c r="AE31" i="1" s="1"/>
  <c r="F12" i="30"/>
  <c r="AD16" i="1" s="1"/>
  <c r="F42" i="30"/>
  <c r="AD37" i="1"/>
  <c r="AD45" i="1" s="1"/>
  <c r="F41" i="30"/>
  <c r="F24" i="20"/>
  <c r="T28" i="1" s="1"/>
  <c r="F24" i="19"/>
  <c r="S28" i="1" s="1"/>
  <c r="F27" i="6"/>
  <c r="F31" i="1" s="1"/>
  <c r="F41" i="5"/>
  <c r="F27" i="5"/>
  <c r="E31" i="1" s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AG27" i="1" s="1"/>
  <c r="B33" i="33" s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Y45" i="1"/>
  <c r="Y46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AG29" i="1" s="1"/>
  <c r="B34" i="33" s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V46" i="1"/>
  <c r="T43" i="1"/>
  <c r="T45" i="1"/>
  <c r="F31" i="20"/>
  <c r="T35" i="1" s="1"/>
  <c r="F12" i="20"/>
  <c r="T16" i="1" s="1"/>
  <c r="T46" i="1"/>
  <c r="T4" i="33" s="1"/>
  <c r="F42" i="20"/>
  <c r="F42" i="19"/>
  <c r="F12" i="19"/>
  <c r="S16" i="1" s="1"/>
  <c r="S8" i="1"/>
  <c r="S46" i="1"/>
  <c r="S4" i="33" s="1"/>
  <c r="F12" i="17"/>
  <c r="Q16" i="1" s="1"/>
  <c r="F42" i="17"/>
  <c r="F31" i="17"/>
  <c r="Q35" i="1" s="1"/>
  <c r="Q34" i="1"/>
  <c r="Q46" i="1"/>
  <c r="Q45" i="1"/>
  <c r="F42" i="16"/>
  <c r="P13" i="1"/>
  <c r="P46" i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AG36" i="1" s="1"/>
  <c r="B39" i="33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F24" i="7"/>
  <c r="G28" i="1" s="1"/>
  <c r="F42" i="7"/>
  <c r="F41" i="7"/>
  <c r="G46" i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5" i="1"/>
  <c r="D46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E4" i="33" s="1"/>
  <c r="F24" i="3"/>
  <c r="C28" i="1" s="1"/>
  <c r="C46" i="1"/>
  <c r="F24" i="2"/>
  <c r="B28" i="1" s="1"/>
  <c r="B45" i="1"/>
  <c r="F41" i="2"/>
  <c r="B46" i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M45" i="1"/>
  <c r="F27" i="13"/>
  <c r="M31" i="1" s="1"/>
  <c r="F27" i="12"/>
  <c r="L31" i="1" s="1"/>
  <c r="F12" i="13"/>
  <c r="M16" i="1" s="1"/>
  <c r="F42" i="13"/>
  <c r="M46" i="1"/>
  <c r="M4" i="33" s="1"/>
  <c r="F31" i="12"/>
  <c r="L35" i="1" s="1"/>
  <c r="AG9" i="1"/>
  <c r="B16" i="33" s="1"/>
  <c r="L30" i="1"/>
  <c r="AG30" i="1" s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J46" i="1" s="1"/>
  <c r="I45" i="1"/>
  <c r="F42" i="9"/>
  <c r="F41" i="9"/>
  <c r="AF46" i="1" l="1"/>
  <c r="AF4" i="33" s="1"/>
  <c r="AG37" i="1"/>
  <c r="B40" i="33" s="1"/>
  <c r="I46" i="1"/>
  <c r="I4" i="33" s="1"/>
  <c r="F46" i="1"/>
  <c r="F4" i="33" s="1"/>
  <c r="AB46" i="1"/>
  <c r="AB4" i="33" s="1"/>
  <c r="AC46" i="1"/>
  <c r="AC4" i="33" s="1"/>
  <c r="AB45" i="1"/>
  <c r="AA46" i="1"/>
  <c r="AG26" i="1"/>
  <c r="B32" i="33" s="1"/>
  <c r="AG32" i="1"/>
  <c r="B36" i="33" s="1"/>
  <c r="W46" i="1"/>
  <c r="AG33" i="1"/>
  <c r="B37" i="33" s="1"/>
  <c r="O46" i="1"/>
  <c r="AG40" i="1"/>
  <c r="B43" i="33" s="1"/>
  <c r="AG10" i="1"/>
  <c r="B17" i="33" s="1"/>
  <c r="E9" i="33"/>
  <c r="AG31" i="1"/>
  <c r="H23" i="33" s="1"/>
  <c r="B35" i="33"/>
  <c r="AG38" i="1"/>
  <c r="B41" i="33" s="1"/>
  <c r="L46" i="1"/>
  <c r="L4" i="33" s="1"/>
  <c r="B26" i="33"/>
  <c r="J45" i="1"/>
  <c r="AG43" i="1"/>
  <c r="B46" i="33" s="1"/>
  <c r="F9" i="33" l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28" i="1"/>
  <c r="H22" i="33" s="1"/>
  <c r="AG35" i="1"/>
  <c r="H24" i="33" s="1"/>
  <c r="AG16" i="1"/>
  <c r="H21" i="33" s="1"/>
  <c r="AG45" i="1"/>
  <c r="H25" i="33" s="1"/>
  <c r="AG46" i="1"/>
  <c r="AA16" i="33" s="1"/>
</calcChain>
</file>

<file path=xl/sharedStrings.xml><?xml version="1.0" encoding="utf-8"?>
<sst xmlns="http://schemas.openxmlformats.org/spreadsheetml/2006/main" count="1523" uniqueCount="129">
  <si>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</si>
  <si>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</si>
  <si>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</si>
  <si>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</si>
  <si>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</si>
  <si>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</si>
  <si>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</si>
  <si>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</si>
  <si>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</si>
  <si>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</si>
  <si>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</si>
  <si>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</si>
  <si>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</si>
  <si>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</si>
  <si>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</si>
  <si>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</si>
  <si>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</si>
  <si>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</si>
  <si>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</si>
  <si>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</si>
  <si>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</si>
  <si>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</si>
  <si>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</si>
  <si>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</si>
  <si>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</si>
  <si>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</si>
  <si>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</si>
  <si>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</si>
  <si>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</si>
  <si>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</si>
  <si>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</si>
  <si>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</si>
  <si>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</si>
  <si>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</si>
  <si>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</si>
  <si>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</si>
  <si>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</si>
  <si>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</si>
  <si>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</si>
  <si>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</si>
  <si>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</si>
  <si>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</si>
  <si>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</si>
  <si>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</si>
  <si>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</si>
  <si>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</si>
  <si>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</si>
  <si>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</si>
  <si>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</si>
  <si>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</si>
  <si>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</si>
  <si>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</si>
  <si>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</si>
  <si>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</si>
  <si>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</si>
  <si>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</si>
  <si>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</si>
  <si>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</si>
  <si>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</si>
  <si>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</si>
  <si>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</si>
  <si>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</si>
  <si>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</si>
  <si>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</si>
  <si>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</si>
  <si>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</si>
  <si>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</si>
  <si>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</si>
  <si>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</si>
  <si>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</si>
  <si>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</si>
  <si>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</si>
  <si>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</si>
  <si>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</si>
  <si>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</si>
  <si>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</si>
  <si>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</si>
  <si>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</si>
  <si>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</si>
  <si>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</si>
  <si>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</si>
  <si>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</si>
  <si>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</si>
  <si>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</si>
  <si>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</si>
  <si>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</si>
  <si>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</si>
  <si>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</si>
  <si>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</si>
  <si>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</si>
  <si>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</si>
  <si>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</si>
  <si>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Precipitação por mês de 1995 a 2014</t>
  </si>
  <si>
    <t>QUEDA DE ÁRVORES</t>
  </si>
  <si>
    <t>Índice</t>
  </si>
  <si>
    <t>MÉDIA</t>
  </si>
  <si>
    <t>BOLETIM PLUVIOMÉTRICO MENSAL - MAIO - 2015</t>
  </si>
  <si>
    <t>São Paulo 01 de maio de 2015</t>
  </si>
  <si>
    <t>São Paulo 02 de maio de 2015</t>
  </si>
  <si>
    <t>São Paulo 03 de maio de 2015</t>
  </si>
  <si>
    <t>São Paulo 04 de maio de 2015</t>
  </si>
  <si>
    <t>São Paulo 05 de maio de 2015</t>
  </si>
  <si>
    <t>São Paulo 06 de maio de 2015</t>
  </si>
  <si>
    <t>São Paulo 07 de maio de 2015</t>
  </si>
  <si>
    <t>São Paulo 08 de maio de 2015</t>
  </si>
  <si>
    <t>São Paulo 09 de maio de 2015</t>
  </si>
  <si>
    <t>São Paulo 10 de maio de 2015</t>
  </si>
  <si>
    <t>São Paulo 11 de maio de 2015</t>
  </si>
  <si>
    <t>São Paulo 12 de maio de 2015</t>
  </si>
  <si>
    <t>São Paulo 13 de maio de 2015</t>
  </si>
  <si>
    <t>São Paulo 14 de maio de 2015</t>
  </si>
  <si>
    <t>São Paulo 15 de maio de 2015</t>
  </si>
  <si>
    <t>São Paulo 16 de maio de 2015</t>
  </si>
  <si>
    <t>São Paulo 17 de maio de 2015</t>
  </si>
  <si>
    <t>São Paulo 18 de maio de 2015</t>
  </si>
  <si>
    <t>São Paulo 19 de maio de 2015</t>
  </si>
  <si>
    <t>São Paulo 20 de maio de 2015</t>
  </si>
  <si>
    <t>São Paulo 21 de maio de 2015</t>
  </si>
  <si>
    <t>São Paulo 22 de maio de 2015</t>
  </si>
  <si>
    <t>São Paulo 23 de maio de 2015</t>
  </si>
  <si>
    <t>São Paulo 24 de maio de 2015</t>
  </si>
  <si>
    <t>São Paulo 25 de maio de 2015</t>
  </si>
  <si>
    <t>São Paulo 26 de maio de 2015</t>
  </si>
  <si>
    <t>São Paulo 27 de maio de 2015</t>
  </si>
  <si>
    <t>São Paulo 28 de maio de 2015</t>
  </si>
  <si>
    <t>São Paulo 29 de maio de 2015</t>
  </si>
  <si>
    <t>São Paulo 30 de maio de 2015</t>
  </si>
  <si>
    <t>São Paulo 31 de maio de 2015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</si>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</sst>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16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5" fillId="0" borderId="14" xfId="0" applyFont="1" applyBorder="1" applyAlignment="1"/>
    <xf numFmtId="164" fontId="0" fillId="17" borderId="1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9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(1995-2015) - Maio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clima!$G$15:$AA$15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clima!$G$16:$AA$16</c:f>
              <c:numCache>
                <c:formatCode>0.0</c:formatCode>
                <c:ptCount val="21"/>
                <c:pt idx="0">
                  <c:v>53.4</c:v>
                </c:pt>
                <c:pt idx="1">
                  <c:v>29</c:v>
                </c:pt>
                <c:pt idx="2">
                  <c:v>70.900000000000006</c:v>
                </c:pt>
                <c:pt idx="3">
                  <c:v>106.3</c:v>
                </c:pt>
                <c:pt idx="4">
                  <c:v>35.299999999999997</c:v>
                </c:pt>
                <c:pt idx="5">
                  <c:v>8.6</c:v>
                </c:pt>
                <c:pt idx="6">
                  <c:v>73.3</c:v>
                </c:pt>
                <c:pt idx="7">
                  <c:v>73.47</c:v>
                </c:pt>
                <c:pt idx="8">
                  <c:v>24.2</c:v>
                </c:pt>
                <c:pt idx="9">
                  <c:v>70.5</c:v>
                </c:pt>
                <c:pt idx="10">
                  <c:v>151.80000000000001</c:v>
                </c:pt>
                <c:pt idx="11">
                  <c:v>11.6</c:v>
                </c:pt>
                <c:pt idx="12">
                  <c:v>47.3</c:v>
                </c:pt>
                <c:pt idx="13">
                  <c:v>54.9</c:v>
                </c:pt>
                <c:pt idx="14">
                  <c:v>53.7</c:v>
                </c:pt>
                <c:pt idx="15">
                  <c:v>50.2</c:v>
                </c:pt>
                <c:pt idx="16">
                  <c:v>17.100000000000001</c:v>
                </c:pt>
                <c:pt idx="17">
                  <c:v>37.799999999999997</c:v>
                </c:pt>
                <c:pt idx="18">
                  <c:v>34.799999999999997</c:v>
                </c:pt>
                <c:pt idx="19">
                  <c:v>48</c:v>
                </c:pt>
                <c:pt idx="20">
                  <c:v>48.010606060606065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091904"/>
        <c:axId val="231709496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clima!$G$17:$AA$17</c:f>
              <c:numCache>
                <c:formatCode>0.0</c:formatCode>
                <c:ptCount val="21"/>
                <c:pt idx="0">
                  <c:v>52.608500000000006</c:v>
                </c:pt>
                <c:pt idx="1">
                  <c:v>52.608500000000006</c:v>
                </c:pt>
                <c:pt idx="2">
                  <c:v>52.608500000000006</c:v>
                </c:pt>
                <c:pt idx="3">
                  <c:v>52.608500000000006</c:v>
                </c:pt>
                <c:pt idx="4">
                  <c:v>52.608500000000006</c:v>
                </c:pt>
                <c:pt idx="5">
                  <c:v>52.608500000000006</c:v>
                </c:pt>
                <c:pt idx="6">
                  <c:v>52.608500000000006</c:v>
                </c:pt>
                <c:pt idx="7">
                  <c:v>52.608500000000006</c:v>
                </c:pt>
                <c:pt idx="8">
                  <c:v>52.608500000000006</c:v>
                </c:pt>
                <c:pt idx="9">
                  <c:v>52.608500000000006</c:v>
                </c:pt>
                <c:pt idx="10">
                  <c:v>52.608500000000006</c:v>
                </c:pt>
                <c:pt idx="11">
                  <c:v>52.608500000000006</c:v>
                </c:pt>
                <c:pt idx="12">
                  <c:v>52.608500000000006</c:v>
                </c:pt>
                <c:pt idx="13">
                  <c:v>52.608500000000006</c:v>
                </c:pt>
                <c:pt idx="14">
                  <c:v>52.608500000000006</c:v>
                </c:pt>
                <c:pt idx="15">
                  <c:v>52.608500000000006</c:v>
                </c:pt>
                <c:pt idx="16">
                  <c:v>52.608500000000006</c:v>
                </c:pt>
                <c:pt idx="17">
                  <c:v>52.608500000000006</c:v>
                </c:pt>
                <c:pt idx="18">
                  <c:v>52.608500000000006</c:v>
                </c:pt>
                <c:pt idx="19">
                  <c:v>52.608500000000006</c:v>
                </c:pt>
                <c:pt idx="20">
                  <c:v>52.608500000000006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091904"/>
        <c:axId val="231709496"/>
      </c:lineChart>
      <c:catAx>
        <c:axId val="2280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31709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709496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28091904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Maio 2015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3">
                  <c:v>7.5969696969696958</c:v>
                </c:pt>
                <c:pt idx="4">
                  <c:v>0.52121212121212124</c:v>
                </c:pt>
                <c:pt idx="7">
                  <c:v>0.40303030303030302</c:v>
                </c:pt>
                <c:pt idx="9">
                  <c:v>23.306060606060612</c:v>
                </c:pt>
                <c:pt idx="10">
                  <c:v>0.34242424242424241</c:v>
                </c:pt>
                <c:pt idx="11">
                  <c:v>1.1484848484848484</c:v>
                </c:pt>
                <c:pt idx="12">
                  <c:v>0.9484848484848486</c:v>
                </c:pt>
                <c:pt idx="17">
                  <c:v>9.0909090909090912E-2</c:v>
                </c:pt>
                <c:pt idx="18">
                  <c:v>0.89696969696969686</c:v>
                </c:pt>
                <c:pt idx="26">
                  <c:v>0.46666666666666673</c:v>
                </c:pt>
                <c:pt idx="27">
                  <c:v>4.3280303030303031</c:v>
                </c:pt>
                <c:pt idx="28">
                  <c:v>2.5409090909090906</c:v>
                </c:pt>
                <c:pt idx="29">
                  <c:v>0.82045454545454544</c:v>
                </c:pt>
                <c:pt idx="30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99760"/>
        <c:axId val="230535240"/>
      </c:barChart>
      <c:catAx>
        <c:axId val="22869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30535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535240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286997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2015 - Maio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9889059132956976E-2"/>
                  <c:y val="8.97867564534222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0.17575757575757575</c:v>
                </c:pt>
                <c:pt idx="11">
                  <c:v>0.17575757575757575</c:v>
                </c:pt>
                <c:pt idx="12">
                  <c:v>0.17575757575757575</c:v>
                </c:pt>
                <c:pt idx="13">
                  <c:v>0.17575757575757575</c:v>
                </c:pt>
                <c:pt idx="14">
                  <c:v>0.17575757575757575</c:v>
                </c:pt>
                <c:pt idx="15">
                  <c:v>0.17575757575757575</c:v>
                </c:pt>
                <c:pt idx="16">
                  <c:v>0.17575757575757575</c:v>
                </c:pt>
                <c:pt idx="17">
                  <c:v>10.52121212121212</c:v>
                </c:pt>
                <c:pt idx="18">
                  <c:v>10.52121212121212</c:v>
                </c:pt>
                <c:pt idx="19">
                  <c:v>10.52121212121212</c:v>
                </c:pt>
                <c:pt idx="20">
                  <c:v>10.52121212121212</c:v>
                </c:pt>
                <c:pt idx="21">
                  <c:v>22.156818181818181</c:v>
                </c:pt>
                <c:pt idx="22">
                  <c:v>33.81969696969697</c:v>
                </c:pt>
                <c:pt idx="23">
                  <c:v>37.65</c:v>
                </c:pt>
                <c:pt idx="24">
                  <c:v>47.192424242424238</c:v>
                </c:pt>
                <c:pt idx="25">
                  <c:v>47.61666666666666</c:v>
                </c:pt>
                <c:pt idx="26">
                  <c:v>47.762121212121208</c:v>
                </c:pt>
                <c:pt idx="27">
                  <c:v>47.904545454545449</c:v>
                </c:pt>
                <c:pt idx="28">
                  <c:v>48.040909090909082</c:v>
                </c:pt>
                <c:pt idx="29">
                  <c:v>48.040909090909082</c:v>
                </c:pt>
                <c:pt idx="30">
                  <c:v>48.040909090909082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41280"/>
        <c:axId val="344003816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7.5969696969696958</c:v>
                </c:pt>
                <c:pt idx="4">
                  <c:v>8.1181818181818173</c:v>
                </c:pt>
                <c:pt idx="5">
                  <c:v>8.1181818181818173</c:v>
                </c:pt>
                <c:pt idx="6">
                  <c:v>8.1181818181818173</c:v>
                </c:pt>
                <c:pt idx="7">
                  <c:v>8.5212121212121197</c:v>
                </c:pt>
                <c:pt idx="8">
                  <c:v>8.5212121212121197</c:v>
                </c:pt>
                <c:pt idx="9">
                  <c:v>31.827272727272732</c:v>
                </c:pt>
                <c:pt idx="10">
                  <c:v>32.169696969696972</c:v>
                </c:pt>
                <c:pt idx="11">
                  <c:v>33.31818181818182</c:v>
                </c:pt>
                <c:pt idx="12">
                  <c:v>34.266666666666666</c:v>
                </c:pt>
                <c:pt idx="13">
                  <c:v>34.266666666666666</c:v>
                </c:pt>
                <c:pt idx="14">
                  <c:v>34.266666666666666</c:v>
                </c:pt>
                <c:pt idx="15">
                  <c:v>34.266666666666666</c:v>
                </c:pt>
                <c:pt idx="16">
                  <c:v>34.266666666666666</c:v>
                </c:pt>
                <c:pt idx="17">
                  <c:v>34.357575757575759</c:v>
                </c:pt>
                <c:pt idx="18">
                  <c:v>35.254545454545458</c:v>
                </c:pt>
                <c:pt idx="19">
                  <c:v>35.254545454545458</c:v>
                </c:pt>
                <c:pt idx="20">
                  <c:v>35.254545454545458</c:v>
                </c:pt>
                <c:pt idx="21">
                  <c:v>35.254545454545458</c:v>
                </c:pt>
                <c:pt idx="22">
                  <c:v>35.254545454545458</c:v>
                </c:pt>
                <c:pt idx="23">
                  <c:v>35.254545454545458</c:v>
                </c:pt>
                <c:pt idx="24">
                  <c:v>35.254545454545458</c:v>
                </c:pt>
                <c:pt idx="25">
                  <c:v>35.254545454545458</c:v>
                </c:pt>
                <c:pt idx="26">
                  <c:v>35.721212121212126</c:v>
                </c:pt>
                <c:pt idx="27">
                  <c:v>40.049242424242429</c:v>
                </c:pt>
                <c:pt idx="28">
                  <c:v>42.590151515151518</c:v>
                </c:pt>
                <c:pt idx="29">
                  <c:v>43.410606060606064</c:v>
                </c:pt>
                <c:pt idx="30">
                  <c:v>48.010606060606065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52.608500000000006</c:v>
                </c:pt>
                <c:pt idx="1">
                  <c:v>52.608500000000006</c:v>
                </c:pt>
                <c:pt idx="2">
                  <c:v>52.608500000000006</c:v>
                </c:pt>
                <c:pt idx="3">
                  <c:v>52.608500000000006</c:v>
                </c:pt>
                <c:pt idx="4">
                  <c:v>52.608500000000006</c:v>
                </c:pt>
                <c:pt idx="5">
                  <c:v>52.608500000000006</c:v>
                </c:pt>
                <c:pt idx="6">
                  <c:v>52.608500000000006</c:v>
                </c:pt>
                <c:pt idx="7">
                  <c:v>52.608500000000006</c:v>
                </c:pt>
                <c:pt idx="8">
                  <c:v>52.608500000000006</c:v>
                </c:pt>
                <c:pt idx="9">
                  <c:v>52.608500000000006</c:v>
                </c:pt>
                <c:pt idx="10">
                  <c:v>52.608500000000006</c:v>
                </c:pt>
                <c:pt idx="11">
                  <c:v>52.608500000000006</c:v>
                </c:pt>
                <c:pt idx="12">
                  <c:v>52.608500000000006</c:v>
                </c:pt>
                <c:pt idx="13">
                  <c:v>52.608500000000006</c:v>
                </c:pt>
                <c:pt idx="14">
                  <c:v>52.608500000000006</c:v>
                </c:pt>
                <c:pt idx="15">
                  <c:v>52.608500000000006</c:v>
                </c:pt>
                <c:pt idx="16">
                  <c:v>52.608500000000006</c:v>
                </c:pt>
                <c:pt idx="17">
                  <c:v>52.608500000000006</c:v>
                </c:pt>
                <c:pt idx="18">
                  <c:v>52.608500000000006</c:v>
                </c:pt>
                <c:pt idx="19">
                  <c:v>52.608500000000006</c:v>
                </c:pt>
                <c:pt idx="20">
                  <c:v>52.608500000000006</c:v>
                </c:pt>
                <c:pt idx="21">
                  <c:v>52.608500000000006</c:v>
                </c:pt>
                <c:pt idx="22">
                  <c:v>52.608500000000006</c:v>
                </c:pt>
                <c:pt idx="23">
                  <c:v>52.608500000000006</c:v>
                </c:pt>
                <c:pt idx="24">
                  <c:v>52.608500000000006</c:v>
                </c:pt>
                <c:pt idx="25">
                  <c:v>52.608500000000006</c:v>
                </c:pt>
                <c:pt idx="26">
                  <c:v>52.608500000000006</c:v>
                </c:pt>
                <c:pt idx="27">
                  <c:v>52.608500000000006</c:v>
                </c:pt>
                <c:pt idx="28">
                  <c:v>52.608500000000006</c:v>
                </c:pt>
                <c:pt idx="29">
                  <c:v>52.608500000000006</c:v>
                </c:pt>
                <c:pt idx="30">
                  <c:v>52.608500000000006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0640"/>
        <c:axId val="231458136"/>
      </c:lineChart>
      <c:catAx>
        <c:axId val="34434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003816"/>
        <c:crosses val="autoZero"/>
        <c:auto val="0"/>
        <c:lblAlgn val="ctr"/>
        <c:lblOffset val="100"/>
        <c:noMultiLvlLbl val="0"/>
      </c:catAx>
      <c:valAx>
        <c:axId val="3440038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344341280"/>
        <c:crosses val="autoZero"/>
        <c:crossBetween val="between"/>
      </c:valAx>
      <c:catAx>
        <c:axId val="22997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45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45813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9706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Maio 2015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34.6</c:v>
                </c:pt>
                <c:pt idx="1">
                  <c:v>52.400000000000006</c:v>
                </c:pt>
                <c:pt idx="2">
                  <c:v>44.6</c:v>
                </c:pt>
                <c:pt idx="3">
                  <c:v>39.599999999999994</c:v>
                </c:pt>
                <c:pt idx="4">
                  <c:v>41.9</c:v>
                </c:pt>
                <c:pt idx="5">
                  <c:v>62.2</c:v>
                </c:pt>
                <c:pt idx="6">
                  <c:v>45.599999999999994</c:v>
                </c:pt>
                <c:pt idx="7">
                  <c:v>40</c:v>
                </c:pt>
                <c:pt idx="8">
                  <c:v>52</c:v>
                </c:pt>
                <c:pt idx="9">
                  <c:v>28.300000000000004</c:v>
                </c:pt>
                <c:pt idx="10">
                  <c:v>41.199999999999996</c:v>
                </c:pt>
                <c:pt idx="11">
                  <c:v>30.3</c:v>
                </c:pt>
                <c:pt idx="12">
                  <c:v>59.599999999999994</c:v>
                </c:pt>
                <c:pt idx="13">
                  <c:v>53.1</c:v>
                </c:pt>
                <c:pt idx="14">
                  <c:v>41.9</c:v>
                </c:pt>
                <c:pt idx="15">
                  <c:v>37.5</c:v>
                </c:pt>
                <c:pt idx="16">
                  <c:v>63.9</c:v>
                </c:pt>
                <c:pt idx="17">
                  <c:v>41.3</c:v>
                </c:pt>
                <c:pt idx="18">
                  <c:v>39.800000000000004</c:v>
                </c:pt>
                <c:pt idx="19">
                  <c:v>43.300000000000004</c:v>
                </c:pt>
                <c:pt idx="20">
                  <c:v>44.7</c:v>
                </c:pt>
                <c:pt idx="21">
                  <c:v>42.1</c:v>
                </c:pt>
                <c:pt idx="22">
                  <c:v>47.9</c:v>
                </c:pt>
                <c:pt idx="23">
                  <c:v>50.800000000000004</c:v>
                </c:pt>
                <c:pt idx="24">
                  <c:v>45.4</c:v>
                </c:pt>
                <c:pt idx="25">
                  <c:v>57.6</c:v>
                </c:pt>
                <c:pt idx="26">
                  <c:v>69.099999999999994</c:v>
                </c:pt>
                <c:pt idx="27">
                  <c:v>51.300000000000004</c:v>
                </c:pt>
                <c:pt idx="28">
                  <c:v>52.000000000000007</c:v>
                </c:pt>
                <c:pt idx="29">
                  <c:v>49.599999999999994</c:v>
                </c:pt>
                <c:pt idx="30">
                  <c:v>50.9</c:v>
                </c:pt>
                <c:pt idx="31">
                  <c:v>92.699999999999989</c:v>
                </c:pt>
                <c:pt idx="32">
                  <c:v>37.15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867744"/>
        <c:axId val="343868136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52.608500000000006</c:v>
                </c:pt>
                <c:pt idx="1">
                  <c:v>52.608500000000006</c:v>
                </c:pt>
                <c:pt idx="2">
                  <c:v>52.608500000000006</c:v>
                </c:pt>
                <c:pt idx="3">
                  <c:v>52.608500000000006</c:v>
                </c:pt>
                <c:pt idx="4">
                  <c:v>52.608500000000006</c:v>
                </c:pt>
                <c:pt idx="5">
                  <c:v>52.608500000000006</c:v>
                </c:pt>
                <c:pt idx="6">
                  <c:v>52.608500000000006</c:v>
                </c:pt>
                <c:pt idx="7">
                  <c:v>52.608500000000006</c:v>
                </c:pt>
                <c:pt idx="8">
                  <c:v>52.608500000000006</c:v>
                </c:pt>
                <c:pt idx="9">
                  <c:v>52.608500000000006</c:v>
                </c:pt>
                <c:pt idx="10">
                  <c:v>52.608500000000006</c:v>
                </c:pt>
                <c:pt idx="11">
                  <c:v>52.608500000000006</c:v>
                </c:pt>
                <c:pt idx="12">
                  <c:v>52.608500000000006</c:v>
                </c:pt>
                <c:pt idx="13">
                  <c:v>52.608500000000006</c:v>
                </c:pt>
                <c:pt idx="14">
                  <c:v>52.608500000000006</c:v>
                </c:pt>
                <c:pt idx="15">
                  <c:v>52.608500000000006</c:v>
                </c:pt>
                <c:pt idx="16">
                  <c:v>52.608500000000006</c:v>
                </c:pt>
                <c:pt idx="17">
                  <c:v>52.608500000000006</c:v>
                </c:pt>
                <c:pt idx="18">
                  <c:v>52.608500000000006</c:v>
                </c:pt>
                <c:pt idx="19">
                  <c:v>52.608500000000006</c:v>
                </c:pt>
                <c:pt idx="20">
                  <c:v>52.608500000000006</c:v>
                </c:pt>
                <c:pt idx="21">
                  <c:v>52.608500000000006</c:v>
                </c:pt>
                <c:pt idx="22">
                  <c:v>52.608500000000006</c:v>
                </c:pt>
                <c:pt idx="23">
                  <c:v>52.608500000000006</c:v>
                </c:pt>
                <c:pt idx="24">
                  <c:v>52.608500000000006</c:v>
                </c:pt>
                <c:pt idx="25">
                  <c:v>52.608500000000006</c:v>
                </c:pt>
                <c:pt idx="26">
                  <c:v>52.608500000000006</c:v>
                </c:pt>
                <c:pt idx="27">
                  <c:v>52.608500000000006</c:v>
                </c:pt>
                <c:pt idx="28">
                  <c:v>52.608500000000006</c:v>
                </c:pt>
                <c:pt idx="29">
                  <c:v>52.608500000000006</c:v>
                </c:pt>
                <c:pt idx="30">
                  <c:v>52.608500000000006</c:v>
                </c:pt>
                <c:pt idx="31">
                  <c:v>52.608500000000006</c:v>
                </c:pt>
                <c:pt idx="32">
                  <c:v>52.608500000000006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67744"/>
        <c:axId val="343868136"/>
      </c:lineChart>
      <c:catAx>
        <c:axId val="3438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386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86813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386774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Maio 2015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45.112499999999997</c:v>
                </c:pt>
                <c:pt idx="1">
                  <c:v>44.445454545454545</c:v>
                </c:pt>
                <c:pt idx="2">
                  <c:v>44</c:v>
                </c:pt>
                <c:pt idx="3">
                  <c:v>46.933333333333337</c:v>
                </c:pt>
                <c:pt idx="4">
                  <c:v>56.194444444444436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869704"/>
        <c:axId val="34387009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52.608500000000006</c:v>
                </c:pt>
                <c:pt idx="1">
                  <c:v>52.608500000000006</c:v>
                </c:pt>
                <c:pt idx="2">
                  <c:v>52.608500000000006</c:v>
                </c:pt>
                <c:pt idx="3">
                  <c:v>52.608500000000006</c:v>
                </c:pt>
                <c:pt idx="4">
                  <c:v>52.608500000000006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69704"/>
        <c:axId val="343870096"/>
      </c:lineChart>
      <c:catAx>
        <c:axId val="34386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387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387009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3438697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0.91204</cdr:x>
      <cdr:y>0.60055</cdr:y>
    </cdr:from>
    <cdr:to>
      <cdr:x>0.99129</cdr:x>
      <cdr:y>0.65255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365" y="339780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(52,6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0.20688</cdr:y>
    </cdr:from>
    <cdr:to>
      <cdr:x>0.98889</cdr:x>
      <cdr:y>0.25838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49" y="1170507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(52,6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0.90893</cdr:x>
      <cdr:y>0.44382</cdr:y>
    </cdr:from>
    <cdr:to>
      <cdr:x>0.98818</cdr:x>
      <cdr:y>0.49382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903" y="2511053"/>
          <a:ext cx="725417" cy="2828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(52,6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0.90784</cdr:x>
      <cdr:y>0.21648</cdr:y>
    </cdr:from>
    <cdr:to>
      <cdr:x>0.98709</cdr:x>
      <cdr:y>0.26723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9925" y="1224802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(52,6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C56" sqref="AC56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37" ht="18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1:37" ht="18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9" t="s">
        <v>96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4"/>
      <c r="AK6" s="124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8</v>
      </c>
      <c r="F8" s="94">
        <f>'05'!F4</f>
        <v>0</v>
      </c>
      <c r="G8" s="94">
        <f>'06'!F4</f>
        <v>0</v>
      </c>
      <c r="H8" s="94">
        <f>'07'!F4</f>
        <v>0</v>
      </c>
      <c r="I8" s="94">
        <f>'08'!F4</f>
        <v>0</v>
      </c>
      <c r="J8" s="94">
        <f>'09'!F4</f>
        <v>0</v>
      </c>
      <c r="K8" s="94">
        <f>'10'!F4</f>
        <v>15.5</v>
      </c>
      <c r="L8" s="94">
        <f>'11'!F4</f>
        <v>0</v>
      </c>
      <c r="M8" s="94">
        <f>'12'!F4</f>
        <v>0.2</v>
      </c>
      <c r="N8" s="94">
        <f>'13'!F4</f>
        <v>0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1.8</v>
      </c>
      <c r="AC8" s="94">
        <f>'28'!F4</f>
        <v>5</v>
      </c>
      <c r="AD8" s="94">
        <f>'29'!F4</f>
        <v>0.3</v>
      </c>
      <c r="AE8" s="94">
        <f>'30'!F4</f>
        <v>1.2</v>
      </c>
      <c r="AF8" s="94">
        <f>'31'!F4</f>
        <v>2.6</v>
      </c>
      <c r="AG8" s="94">
        <f>SUM(B8:AF8)</f>
        <v>34.6</v>
      </c>
      <c r="AH8" s="13"/>
      <c r="AJ8" s="14"/>
      <c r="AK8" s="15"/>
    </row>
    <row r="9" spans="1:37" x14ac:dyDescent="0.2">
      <c r="A9" s="16" t="s">
        <v>4</v>
      </c>
      <c r="B9" s="94">
        <f>'01'!F5</f>
        <v>0</v>
      </c>
      <c r="C9" s="94">
        <f>'02'!F5</f>
        <v>0</v>
      </c>
      <c r="D9" s="94">
        <f>'03'!F5</f>
        <v>0</v>
      </c>
      <c r="E9" s="94">
        <f>'04'!F5</f>
        <v>14.7</v>
      </c>
      <c r="F9" s="94">
        <f>'05'!F5</f>
        <v>0</v>
      </c>
      <c r="G9" s="94">
        <f>'06'!F5</f>
        <v>0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20.5</v>
      </c>
      <c r="L9" s="94">
        <f>'11'!F5</f>
        <v>0</v>
      </c>
      <c r="M9" s="94">
        <f>'12'!F5</f>
        <v>1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0.9</v>
      </c>
      <c r="U9" s="94">
        <f>'20'!F5</f>
        <v>0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1.8</v>
      </c>
      <c r="AC9" s="94">
        <f>'28'!F5</f>
        <v>9.8000000000000007</v>
      </c>
      <c r="AD9" s="94">
        <f>'29'!F5</f>
        <v>0.1</v>
      </c>
      <c r="AE9" s="94">
        <f>'30'!F5</f>
        <v>0.5</v>
      </c>
      <c r="AF9" s="94">
        <f>'31'!F5</f>
        <v>3.0999999999999996</v>
      </c>
      <c r="AG9" s="94">
        <f t="shared" ref="AG9:AG15" si="0">SUM(B9:AF9)</f>
        <v>52.400000000000006</v>
      </c>
      <c r="AH9" s="13"/>
      <c r="AJ9" s="14"/>
      <c r="AK9" s="15"/>
    </row>
    <row r="10" spans="1:37" x14ac:dyDescent="0.2">
      <c r="A10" s="16" t="s">
        <v>5</v>
      </c>
      <c r="B10" s="94">
        <f>'01'!F6</f>
        <v>0</v>
      </c>
      <c r="C10" s="94">
        <f>'02'!F6</f>
        <v>0</v>
      </c>
      <c r="D10" s="94">
        <f>'03'!F6</f>
        <v>0</v>
      </c>
      <c r="E10" s="94">
        <f>'04'!F6</f>
        <v>5.6</v>
      </c>
      <c r="F10" s="94">
        <f>'05'!F6</f>
        <v>0.2</v>
      </c>
      <c r="G10" s="94">
        <f>'06'!F6</f>
        <v>0</v>
      </c>
      <c r="H10" s="94">
        <f>'07'!F6</f>
        <v>0</v>
      </c>
      <c r="I10" s="94">
        <f>'08'!F6</f>
        <v>0</v>
      </c>
      <c r="J10" s="94">
        <f>'09'!F6</f>
        <v>0</v>
      </c>
      <c r="K10" s="94">
        <f>'10'!F6</f>
        <v>21.1</v>
      </c>
      <c r="L10" s="94">
        <f>'11'!F6</f>
        <v>0</v>
      </c>
      <c r="M10" s="94">
        <f>'12'!F6</f>
        <v>1.7</v>
      </c>
      <c r="N10" s="94">
        <f>'13'!F6</f>
        <v>0.3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2.7</v>
      </c>
      <c r="U10" s="94">
        <f>'20'!F6</f>
        <v>0</v>
      </c>
      <c r="V10" s="94">
        <f>'21'!F6</f>
        <v>0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4.2</v>
      </c>
      <c r="AD10" s="94">
        <f>'29'!F6</f>
        <v>0.9</v>
      </c>
      <c r="AE10" s="94">
        <f>'30'!F6</f>
        <v>0.3</v>
      </c>
      <c r="AF10" s="94">
        <f>'31'!F6</f>
        <v>7.6000000000000005</v>
      </c>
      <c r="AG10" s="94">
        <f t="shared" si="0"/>
        <v>44.6</v>
      </c>
      <c r="AH10" s="13"/>
      <c r="AJ10" s="14"/>
      <c r="AK10" s="17"/>
    </row>
    <row r="11" spans="1:37" x14ac:dyDescent="0.2">
      <c r="A11" s="16" t="s">
        <v>6</v>
      </c>
      <c r="B11" s="94">
        <f>'01'!F7</f>
        <v>0</v>
      </c>
      <c r="C11" s="94">
        <f>'02'!F7</f>
        <v>0</v>
      </c>
      <c r="D11" s="94">
        <f>'03'!F7</f>
        <v>0</v>
      </c>
      <c r="E11" s="94">
        <f>'04'!F7</f>
        <v>8.4</v>
      </c>
      <c r="F11" s="94">
        <f>'05'!F7</f>
        <v>0.2</v>
      </c>
      <c r="G11" s="94">
        <f>'06'!F7</f>
        <v>0</v>
      </c>
      <c r="H11" s="94">
        <f>'07'!F7</f>
        <v>0</v>
      </c>
      <c r="I11" s="94">
        <f>'08'!F7</f>
        <v>0</v>
      </c>
      <c r="J11" s="94">
        <f>'09'!F7</f>
        <v>0</v>
      </c>
      <c r="K11" s="94">
        <f>'10'!F7</f>
        <v>17.2</v>
      </c>
      <c r="L11" s="94">
        <f>'11'!F7</f>
        <v>0</v>
      </c>
      <c r="M11" s="94">
        <f>'12'!F7</f>
        <v>1</v>
      </c>
      <c r="N11" s="94">
        <f>'13'!F7</f>
        <v>0.8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0.8</v>
      </c>
      <c r="U11" s="94">
        <f>'20'!F7</f>
        <v>0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3.8</v>
      </c>
      <c r="AD11" s="94">
        <f>'29'!F7</f>
        <v>1.4</v>
      </c>
      <c r="AE11" s="94">
        <f>'30'!F7</f>
        <v>0.4</v>
      </c>
      <c r="AF11" s="94">
        <f>'31'!F7</f>
        <v>5.6</v>
      </c>
      <c r="AG11" s="94">
        <f t="shared" si="0"/>
        <v>39.599999999999994</v>
      </c>
      <c r="AH11" s="13"/>
      <c r="AJ11" s="14"/>
      <c r="AK11" s="17"/>
    </row>
    <row r="12" spans="1:37" x14ac:dyDescent="0.2">
      <c r="A12" s="16" t="s">
        <v>7</v>
      </c>
      <c r="B12" s="94">
        <f>'01'!F8</f>
        <v>0</v>
      </c>
      <c r="C12" s="94">
        <f>'02'!F8</f>
        <v>0</v>
      </c>
      <c r="D12" s="94">
        <f>'03'!F8</f>
        <v>0</v>
      </c>
      <c r="E12" s="94">
        <f>'04'!F8</f>
        <v>13.600000000000001</v>
      </c>
      <c r="F12" s="94">
        <f>'05'!F8</f>
        <v>0</v>
      </c>
      <c r="G12" s="94">
        <f>'06'!F8</f>
        <v>0</v>
      </c>
      <c r="H12" s="94">
        <f>'07'!F8</f>
        <v>0</v>
      </c>
      <c r="I12" s="94">
        <f>'08'!F8</f>
        <v>0</v>
      </c>
      <c r="J12" s="94">
        <f>'09'!F8</f>
        <v>0</v>
      </c>
      <c r="K12" s="94">
        <f>'10'!F8</f>
        <v>17</v>
      </c>
      <c r="L12" s="94">
        <f>'11'!F8</f>
        <v>0</v>
      </c>
      <c r="M12" s="94">
        <f>'12'!F8</f>
        <v>1</v>
      </c>
      <c r="N12" s="94">
        <f>'13'!F8</f>
        <v>0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4</v>
      </c>
      <c r="AD12" s="94">
        <f>'29'!F8</f>
        <v>1.2</v>
      </c>
      <c r="AE12" s="94">
        <f>'30'!F8</f>
        <v>0.3</v>
      </c>
      <c r="AF12" s="94">
        <f>'31'!F8</f>
        <v>4.8</v>
      </c>
      <c r="AG12" s="94">
        <f t="shared" si="0"/>
        <v>41.9</v>
      </c>
      <c r="AH12" s="13"/>
      <c r="AJ12" s="14"/>
      <c r="AK12" s="17"/>
    </row>
    <row r="13" spans="1:37" x14ac:dyDescent="0.2">
      <c r="A13" s="16" t="s">
        <v>8</v>
      </c>
      <c r="B13" s="94">
        <f>'01'!F9</f>
        <v>0</v>
      </c>
      <c r="C13" s="94">
        <f>'02'!F9</f>
        <v>0</v>
      </c>
      <c r="D13" s="94">
        <f>'03'!F9</f>
        <v>0</v>
      </c>
      <c r="E13" s="94">
        <f>'04'!F9</f>
        <v>4</v>
      </c>
      <c r="F13" s="94">
        <f>'05'!F9</f>
        <v>0</v>
      </c>
      <c r="G13" s="94">
        <f>'06'!F9</f>
        <v>0</v>
      </c>
      <c r="H13" s="94">
        <f>'07'!F9</f>
        <v>0</v>
      </c>
      <c r="I13" s="94">
        <f>'08'!F9</f>
        <v>0</v>
      </c>
      <c r="J13" s="94">
        <f>'09'!F9</f>
        <v>0</v>
      </c>
      <c r="K13" s="94">
        <f>'10'!F9</f>
        <v>33.1</v>
      </c>
      <c r="L13" s="94">
        <f>'11'!F9</f>
        <v>1.5</v>
      </c>
      <c r="M13" s="94">
        <f>'12'!F9</f>
        <v>1.5</v>
      </c>
      <c r="N13" s="94">
        <f>'13'!F9</f>
        <v>2.2999999999999998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0.5</v>
      </c>
      <c r="T13" s="94">
        <f>'19'!F9</f>
        <v>0</v>
      </c>
      <c r="U13" s="94">
        <f>'20'!F9</f>
        <v>0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0.1</v>
      </c>
      <c r="AC13" s="94">
        <f>'28'!F9</f>
        <v>8.5</v>
      </c>
      <c r="AD13" s="94">
        <f>'29'!F9</f>
        <v>3.2</v>
      </c>
      <c r="AE13" s="94">
        <f>'30'!F9</f>
        <v>0.1</v>
      </c>
      <c r="AF13" s="94">
        <f>'31'!F9</f>
        <v>7.3999999999999995</v>
      </c>
      <c r="AG13" s="94">
        <f t="shared" si="0"/>
        <v>62.2</v>
      </c>
      <c r="AH13" s="13"/>
      <c r="AJ13" s="14"/>
      <c r="AK13" s="17"/>
    </row>
    <row r="14" spans="1:37" x14ac:dyDescent="0.2">
      <c r="A14" s="16" t="s">
        <v>9</v>
      </c>
      <c r="B14" s="94">
        <f>'01'!F10</f>
        <v>0</v>
      </c>
      <c r="C14" s="94">
        <f>'02'!F10</f>
        <v>0</v>
      </c>
      <c r="D14" s="94">
        <f>'03'!F10</f>
        <v>0</v>
      </c>
      <c r="E14" s="94">
        <f>'04'!F10</f>
        <v>9.1999999999999993</v>
      </c>
      <c r="F14" s="94">
        <f>'05'!F10</f>
        <v>0</v>
      </c>
      <c r="G14" s="94">
        <f>'06'!F10</f>
        <v>0</v>
      </c>
      <c r="H14" s="94">
        <f>'07'!F10</f>
        <v>0</v>
      </c>
      <c r="I14" s="94">
        <f>'08'!F10</f>
        <v>0</v>
      </c>
      <c r="J14" s="94">
        <f>'09'!F10</f>
        <v>0</v>
      </c>
      <c r="K14" s="94">
        <f>'10'!F10</f>
        <v>19.8</v>
      </c>
      <c r="L14" s="94">
        <f>'11'!F10</f>
        <v>0</v>
      </c>
      <c r="M14" s="94">
        <f>'12'!F10</f>
        <v>1.5</v>
      </c>
      <c r="N14" s="94">
        <f>'13'!F10</f>
        <v>1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0.6</v>
      </c>
      <c r="AC14" s="94">
        <f>'28'!F10</f>
        <v>4.9000000000000004</v>
      </c>
      <c r="AD14" s="94">
        <f>'29'!F10</f>
        <v>1.4</v>
      </c>
      <c r="AE14" s="94">
        <f>'30'!F10</f>
        <v>0.3</v>
      </c>
      <c r="AF14" s="94">
        <f>'31'!F10</f>
        <v>6.8999999999999995</v>
      </c>
      <c r="AG14" s="94">
        <f t="shared" si="0"/>
        <v>45.599999999999994</v>
      </c>
      <c r="AH14" s="13"/>
      <c r="AJ14" s="14"/>
      <c r="AK14" s="17"/>
    </row>
    <row r="15" spans="1:37" x14ac:dyDescent="0.2">
      <c r="A15" s="22" t="s">
        <v>48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9.1999999999999993</v>
      </c>
      <c r="F15" s="94">
        <f>'05'!F11</f>
        <v>0</v>
      </c>
      <c r="G15" s="94">
        <f>'06'!F11</f>
        <v>0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15.799999999999999</v>
      </c>
      <c r="L15" s="94">
        <f>'11'!F11</f>
        <v>0</v>
      </c>
      <c r="M15" s="94">
        <f>'12'!F11</f>
        <v>0.2</v>
      </c>
      <c r="N15" s="94">
        <f>'13'!F11</f>
        <v>0.4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0.2</v>
      </c>
      <c r="U15" s="94">
        <f>'20'!F11</f>
        <v>0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2.2000000000000002</v>
      </c>
      <c r="AC15" s="94">
        <f>'28'!F11</f>
        <v>4.8</v>
      </c>
      <c r="AD15" s="94">
        <f>'29'!F11</f>
        <v>2</v>
      </c>
      <c r="AE15" s="94">
        <f>'30'!F11</f>
        <v>0.2</v>
      </c>
      <c r="AF15" s="94">
        <f>'31'!F11</f>
        <v>5</v>
      </c>
      <c r="AG15" s="94">
        <f t="shared" si="0"/>
        <v>40</v>
      </c>
      <c r="AH15" s="13"/>
      <c r="AJ15" s="14"/>
      <c r="AK15" s="17"/>
    </row>
    <row r="16" spans="1:37" x14ac:dyDescent="0.2">
      <c r="A16" s="18" t="s">
        <v>10</v>
      </c>
      <c r="B16" s="76">
        <f>'01'!F12</f>
        <v>0</v>
      </c>
      <c r="C16" s="76">
        <f>'02'!F12</f>
        <v>0</v>
      </c>
      <c r="D16" s="76">
        <f>'03'!F12</f>
        <v>0</v>
      </c>
      <c r="E16" s="76">
        <f>'04'!F12</f>
        <v>9.0875000000000004</v>
      </c>
      <c r="F16" s="76">
        <f>'05'!F12</f>
        <v>0.05</v>
      </c>
      <c r="G16" s="76">
        <f>'06'!F12</f>
        <v>0</v>
      </c>
      <c r="H16" s="76">
        <f>'07'!F12</f>
        <v>0</v>
      </c>
      <c r="I16" s="76">
        <f>'08'!F12</f>
        <v>0</v>
      </c>
      <c r="J16" s="76">
        <f>'09'!F12</f>
        <v>0</v>
      </c>
      <c r="K16" s="76">
        <f>'10'!F12</f>
        <v>20.000000000000004</v>
      </c>
      <c r="L16" s="76">
        <f>'11'!F12</f>
        <v>0.1875</v>
      </c>
      <c r="M16" s="76">
        <f>'12'!F12</f>
        <v>1.0125</v>
      </c>
      <c r="N16" s="76">
        <f>'13'!F12</f>
        <v>0.60000000000000009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6.25E-2</v>
      </c>
      <c r="T16" s="76">
        <f>'19'!F12</f>
        <v>0.57500000000000007</v>
      </c>
      <c r="U16" s="76">
        <f>'20'!F12</f>
        <v>0</v>
      </c>
      <c r="V16" s="76">
        <f>'21'!F12</f>
        <v>0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0.8125</v>
      </c>
      <c r="AC16" s="76">
        <f>'28'!F12</f>
        <v>5.6249999999999991</v>
      </c>
      <c r="AD16" s="76">
        <f>'29'!F12</f>
        <v>1.3125</v>
      </c>
      <c r="AE16" s="76">
        <f>'30'!F12</f>
        <v>0.41249999999999998</v>
      </c>
      <c r="AF16" s="76">
        <f>'31'!F12</f>
        <v>5.375</v>
      </c>
      <c r="AG16" s="19">
        <f>AVERAGE(AG8:AG15)</f>
        <v>45.112499999999997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7</v>
      </c>
      <c r="F17" s="94">
        <f>'05'!F13</f>
        <v>0</v>
      </c>
      <c r="G17" s="94">
        <f>'06'!F13</f>
        <v>0</v>
      </c>
      <c r="H17" s="94">
        <f>'07'!F13</f>
        <v>0</v>
      </c>
      <c r="I17" s="94">
        <f>'08'!F13</f>
        <v>0.8</v>
      </c>
      <c r="J17" s="94">
        <f>'09'!F13</f>
        <v>0</v>
      </c>
      <c r="K17" s="94">
        <f>'10'!F13</f>
        <v>18</v>
      </c>
      <c r="L17" s="94">
        <f>'11'!F13</f>
        <v>5.2</v>
      </c>
      <c r="M17" s="94">
        <f>'12'!F13</f>
        <v>0.5</v>
      </c>
      <c r="N17" s="94">
        <f>'13'!F13</f>
        <v>4.5999999999999996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0.4</v>
      </c>
      <c r="T17" s="94">
        <f>'19'!F13</f>
        <v>6.3</v>
      </c>
      <c r="U17" s="94">
        <f>'20'!F13</f>
        <v>0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1.3</v>
      </c>
      <c r="AD17" s="94">
        <f>'29'!F13</f>
        <v>2.7</v>
      </c>
      <c r="AE17" s="94">
        <f>'30'!F13</f>
        <v>0.2</v>
      </c>
      <c r="AF17" s="94">
        <f>'31'!F13</f>
        <v>5</v>
      </c>
      <c r="AG17" s="94">
        <f>SUM(B17:AF17)</f>
        <v>52</v>
      </c>
      <c r="AH17" s="13"/>
      <c r="AJ17" s="14"/>
      <c r="AK17" s="17"/>
    </row>
    <row r="18" spans="1:37" x14ac:dyDescent="0.2">
      <c r="A18" s="16" t="s">
        <v>91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2.9</v>
      </c>
      <c r="F18" s="94">
        <f>'05'!F14</f>
        <v>0</v>
      </c>
      <c r="G18" s="94">
        <f>'06'!F14</f>
        <v>0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12.6</v>
      </c>
      <c r="L18" s="94">
        <f>'11'!F14</f>
        <v>0</v>
      </c>
      <c r="M18" s="94">
        <f>'12'!F14</f>
        <v>0.2</v>
      </c>
      <c r="N18" s="94">
        <f>'13'!F14</f>
        <v>0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3.6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2.1</v>
      </c>
      <c r="AD18" s="94">
        <f>'29'!F14</f>
        <v>0.1</v>
      </c>
      <c r="AE18" s="94">
        <f>'30'!F14</f>
        <v>0.6</v>
      </c>
      <c r="AF18" s="94">
        <f>'31'!F14</f>
        <v>6.1999999999999993</v>
      </c>
      <c r="AG18" s="94">
        <f t="shared" ref="AG18:AG29" si="1">SUM(B18:AF18)</f>
        <v>28.300000000000004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7.3999999999999995</v>
      </c>
      <c r="F19" s="94">
        <f>'05'!F15</f>
        <v>0</v>
      </c>
      <c r="G19" s="94">
        <f>'06'!F15</f>
        <v>0</v>
      </c>
      <c r="H19" s="94">
        <f>'07'!F15</f>
        <v>0</v>
      </c>
      <c r="I19" s="94">
        <f>'08'!F15</f>
        <v>0</v>
      </c>
      <c r="J19" s="94">
        <f>'09'!F15</f>
        <v>0</v>
      </c>
      <c r="K19" s="94">
        <f>'10'!F15</f>
        <v>21.400000000000002</v>
      </c>
      <c r="L19" s="94">
        <f>'11'!F15</f>
        <v>0</v>
      </c>
      <c r="M19" s="94">
        <f>'12'!F15</f>
        <v>0.9</v>
      </c>
      <c r="N19" s="94">
        <f>'13'!F15</f>
        <v>0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0.4</v>
      </c>
      <c r="T19" s="94">
        <f>'19'!F15</f>
        <v>0</v>
      </c>
      <c r="U19" s="94">
        <f>'20'!F15</f>
        <v>0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3.6</v>
      </c>
      <c r="AD19" s="94">
        <f>'29'!F15</f>
        <v>2.5</v>
      </c>
      <c r="AE19" s="94">
        <f>'30'!F15</f>
        <v>0.5</v>
      </c>
      <c r="AF19" s="94">
        <f>'31'!F15</f>
        <v>4.5</v>
      </c>
      <c r="AG19" s="94">
        <f t="shared" si="1"/>
        <v>41.199999999999996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3.3</v>
      </c>
      <c r="F20" s="94">
        <f>'05'!F16</f>
        <v>0</v>
      </c>
      <c r="G20" s="94">
        <f>'06'!F16</f>
        <v>0</v>
      </c>
      <c r="H20" s="94">
        <f>'07'!F16</f>
        <v>0</v>
      </c>
      <c r="I20" s="94">
        <f>'08'!F16</f>
        <v>0</v>
      </c>
      <c r="J20" s="94">
        <f>'09'!F16</f>
        <v>0</v>
      </c>
      <c r="K20" s="94">
        <f>'10'!F16</f>
        <v>12.8</v>
      </c>
      <c r="L20" s="94">
        <f>'11'!F16</f>
        <v>3</v>
      </c>
      <c r="M20" s="94">
        <f>'12'!F16</f>
        <v>0.2</v>
      </c>
      <c r="N20" s="94">
        <f>'13'!F16</f>
        <v>0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0.4</v>
      </c>
      <c r="T20" s="94">
        <f>'19'!F16</f>
        <v>1.2</v>
      </c>
      <c r="U20" s="94">
        <f>'20'!F16</f>
        <v>0</v>
      </c>
      <c r="V20" s="94">
        <f>'21'!F16</f>
        <v>0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3</v>
      </c>
      <c r="AD20" s="94">
        <f>'29'!F16</f>
        <v>2</v>
      </c>
      <c r="AE20" s="94">
        <f>'30'!F16</f>
        <v>0.6</v>
      </c>
      <c r="AF20" s="94">
        <f>'31'!F16</f>
        <v>3.8000000000000003</v>
      </c>
      <c r="AG20" s="94">
        <f t="shared" si="1"/>
        <v>30.3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4.8</v>
      </c>
      <c r="F21" s="94">
        <f>'05'!F17</f>
        <v>1.1000000000000001</v>
      </c>
      <c r="G21" s="94">
        <f>'06'!F17</f>
        <v>0</v>
      </c>
      <c r="H21" s="94">
        <f>'07'!F17</f>
        <v>0</v>
      </c>
      <c r="I21" s="94">
        <f>'08'!F17</f>
        <v>0</v>
      </c>
      <c r="J21" s="94">
        <f>'09'!F17</f>
        <v>0</v>
      </c>
      <c r="K21" s="94">
        <f>'10'!F17</f>
        <v>36.200000000000003</v>
      </c>
      <c r="L21" s="94">
        <f>'11'!F17</f>
        <v>0.2</v>
      </c>
      <c r="M21" s="94">
        <f>'12'!F17</f>
        <v>0.6</v>
      </c>
      <c r="N21" s="94">
        <f>'13'!F17</f>
        <v>0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0.3</v>
      </c>
      <c r="T21" s="94">
        <f>'19'!F17</f>
        <v>1.3</v>
      </c>
      <c r="U21" s="94">
        <f>'20'!F17</f>
        <v>0</v>
      </c>
      <c r="V21" s="94">
        <f>'21'!F17</f>
        <v>0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3.1</v>
      </c>
      <c r="AD21" s="94">
        <f>'29'!F17</f>
        <v>1.4</v>
      </c>
      <c r="AE21" s="94">
        <f>'30'!F17</f>
        <v>0.4</v>
      </c>
      <c r="AF21" s="94">
        <f>'31'!F17</f>
        <v>10.199999999999999</v>
      </c>
      <c r="AG21" s="94">
        <f t="shared" si="1"/>
        <v>59.599999999999994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9</v>
      </c>
      <c r="F22" s="94">
        <f>'05'!F18</f>
        <v>0</v>
      </c>
      <c r="G22" s="94">
        <f>'06'!F18</f>
        <v>0</v>
      </c>
      <c r="H22" s="94">
        <f>'07'!F18</f>
        <v>0</v>
      </c>
      <c r="I22" s="94">
        <f>'08'!F18</f>
        <v>0</v>
      </c>
      <c r="J22" s="94">
        <f>'09'!F18</f>
        <v>0</v>
      </c>
      <c r="K22" s="94">
        <f>'10'!F18</f>
        <v>22.799999999999997</v>
      </c>
      <c r="L22" s="94">
        <f>'11'!F18</f>
        <v>0</v>
      </c>
      <c r="M22" s="94">
        <f>'12'!F18</f>
        <v>0.2</v>
      </c>
      <c r="N22" s="94">
        <f>'13'!F18</f>
        <v>0.7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9</v>
      </c>
      <c r="U22" s="94">
        <f>'20'!F18</f>
        <v>0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5.5</v>
      </c>
      <c r="AD22" s="94">
        <f>'29'!F18</f>
        <v>1.7</v>
      </c>
      <c r="AE22" s="94">
        <f>'30'!F18</f>
        <v>0.5</v>
      </c>
      <c r="AF22" s="94">
        <f>'31'!F18</f>
        <v>3.7</v>
      </c>
      <c r="AG22" s="94">
        <f t="shared" si="1"/>
        <v>53.1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3.5</v>
      </c>
      <c r="F23" s="94">
        <f>'05'!F19</f>
        <v>0</v>
      </c>
      <c r="G23" s="94">
        <f>'06'!F19</f>
        <v>0</v>
      </c>
      <c r="H23" s="94">
        <f>'07'!F19</f>
        <v>0</v>
      </c>
      <c r="I23" s="94">
        <f>'08'!F19</f>
        <v>1.1000000000000001</v>
      </c>
      <c r="J23" s="94">
        <f>'09'!F19</f>
        <v>0</v>
      </c>
      <c r="K23" s="94">
        <f>'10'!F19</f>
        <v>21.2</v>
      </c>
      <c r="L23" s="94">
        <f>'11'!F19</f>
        <v>0</v>
      </c>
      <c r="M23" s="94">
        <f>'12'!F19</f>
        <v>0.6</v>
      </c>
      <c r="N23" s="94">
        <f>'13'!F19</f>
        <v>0</v>
      </c>
      <c r="O23" s="94">
        <f>'14'!F19</f>
        <v>0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3</v>
      </c>
      <c r="AD23" s="94">
        <f>'29'!F19</f>
        <v>2.5</v>
      </c>
      <c r="AE23" s="94">
        <f>'30'!F19</f>
        <v>0.6</v>
      </c>
      <c r="AF23" s="94">
        <f>'31'!F19</f>
        <v>9.3999999999999986</v>
      </c>
      <c r="AG23" s="94">
        <f t="shared" si="1"/>
        <v>41.9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0</v>
      </c>
      <c r="C24" s="94">
        <f>'02'!F20</f>
        <v>0</v>
      </c>
      <c r="D24" s="94">
        <f>'03'!F20</f>
        <v>0</v>
      </c>
      <c r="E24" s="94">
        <f>'04'!F20</f>
        <v>7</v>
      </c>
      <c r="F24" s="94">
        <f>'05'!F20</f>
        <v>0.1</v>
      </c>
      <c r="G24" s="94">
        <f>'06'!F20</f>
        <v>0</v>
      </c>
      <c r="H24" s="94">
        <f>'07'!F20</f>
        <v>0</v>
      </c>
      <c r="I24" s="94">
        <f>'08'!F20</f>
        <v>0</v>
      </c>
      <c r="J24" s="94">
        <f>'09'!F20</f>
        <v>0</v>
      </c>
      <c r="K24" s="94">
        <f>'10'!F20</f>
        <v>19.100000000000001</v>
      </c>
      <c r="L24" s="94">
        <f>'11'!F20</f>
        <v>0</v>
      </c>
      <c r="M24" s="94">
        <f>'12'!F20</f>
        <v>1</v>
      </c>
      <c r="N24" s="94">
        <f>'13'!F20</f>
        <v>1.1000000000000001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1</v>
      </c>
      <c r="T24" s="94">
        <f>'19'!F20</f>
        <v>1.5</v>
      </c>
      <c r="U24" s="94">
        <f>'20'!F20</f>
        <v>0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2.9</v>
      </c>
      <c r="AD24" s="94">
        <f>'29'!F20</f>
        <v>0.3</v>
      </c>
      <c r="AE24" s="94">
        <f>'30'!F20</f>
        <v>0.6</v>
      </c>
      <c r="AF24" s="94">
        <f>'31'!F20</f>
        <v>2.9</v>
      </c>
      <c r="AG24" s="94">
        <f t="shared" si="1"/>
        <v>37.5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13.4</v>
      </c>
      <c r="F25" s="94">
        <f>'05'!F21</f>
        <v>1.4</v>
      </c>
      <c r="G25" s="94">
        <f>'06'!F21</f>
        <v>0</v>
      </c>
      <c r="H25" s="94">
        <f>'07'!F21</f>
        <v>0</v>
      </c>
      <c r="I25" s="94">
        <f>'08'!F21</f>
        <v>0</v>
      </c>
      <c r="J25" s="94">
        <f>'09'!F21</f>
        <v>0</v>
      </c>
      <c r="K25" s="94">
        <f>'10'!F21</f>
        <v>38</v>
      </c>
      <c r="L25" s="94">
        <f>'11'!F21</f>
        <v>0</v>
      </c>
      <c r="M25" s="94">
        <f>'12'!F21</f>
        <v>3</v>
      </c>
      <c r="N25" s="94">
        <f>'13'!F21</f>
        <v>0.5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2</v>
      </c>
      <c r="AD25" s="94">
        <f>'29'!F21</f>
        <v>1.1000000000000001</v>
      </c>
      <c r="AE25" s="94">
        <f>'30'!F21</f>
        <v>0.4</v>
      </c>
      <c r="AF25" s="94">
        <f>'31'!F21</f>
        <v>4.0999999999999996</v>
      </c>
      <c r="AG25" s="94">
        <f t="shared" si="1"/>
        <v>63.9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11.2</v>
      </c>
      <c r="F26" s="94">
        <f>'05'!F22</f>
        <v>0.4</v>
      </c>
      <c r="G26" s="94">
        <f>'06'!F22</f>
        <v>0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19.5</v>
      </c>
      <c r="L26" s="94">
        <f>'11'!F22</f>
        <v>0</v>
      </c>
      <c r="M26" s="94">
        <f>'12'!F22</f>
        <v>1.3</v>
      </c>
      <c r="N26" s="94">
        <f>'13'!F22</f>
        <v>0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3.6</v>
      </c>
      <c r="AD26" s="94">
        <f>'29'!F22</f>
        <v>1</v>
      </c>
      <c r="AE26" s="94">
        <f>'30'!F22</f>
        <v>0.5</v>
      </c>
      <c r="AF26" s="94">
        <f>'31'!F22</f>
        <v>3.8000000000000003</v>
      </c>
      <c r="AG26" s="94">
        <f t="shared" si="1"/>
        <v>41.3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14.600000000000001</v>
      </c>
      <c r="F27" s="94">
        <f>'05'!F23</f>
        <v>0.6</v>
      </c>
      <c r="G27" s="94">
        <f>'06'!F23</f>
        <v>0</v>
      </c>
      <c r="H27" s="94">
        <f>'07'!F23</f>
        <v>0</v>
      </c>
      <c r="I27" s="94">
        <f>'08'!F23</f>
        <v>0</v>
      </c>
      <c r="J27" s="94">
        <f>'09'!F23</f>
        <v>0</v>
      </c>
      <c r="K27" s="94">
        <f>'10'!F23</f>
        <v>13.7</v>
      </c>
      <c r="L27" s="94">
        <f>'11'!F23</f>
        <v>0</v>
      </c>
      <c r="M27" s="94">
        <f>'12'!F23</f>
        <v>0.6</v>
      </c>
      <c r="N27" s="94">
        <f>'13'!F23</f>
        <v>0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</v>
      </c>
      <c r="V27" s="94">
        <f>'21'!F23</f>
        <v>0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4.4000000000000004</v>
      </c>
      <c r="AD27" s="94">
        <f>'29'!F23</f>
        <v>3</v>
      </c>
      <c r="AE27" s="94">
        <f>'30'!F23</f>
        <v>0.2</v>
      </c>
      <c r="AF27" s="94">
        <f>'31'!F23</f>
        <v>2.7</v>
      </c>
      <c r="AG27" s="94">
        <f t="shared" si="1"/>
        <v>39.800000000000004</v>
      </c>
      <c r="AH27" s="13"/>
      <c r="AJ27" s="14"/>
      <c r="AK27" s="17"/>
    </row>
    <row r="28" spans="1:37" s="6" customFormat="1" x14ac:dyDescent="0.2">
      <c r="A28" s="18" t="s">
        <v>22</v>
      </c>
      <c r="B28" s="76">
        <f>'01'!F24</f>
        <v>0</v>
      </c>
      <c r="C28" s="76">
        <f>'02'!F24</f>
        <v>0</v>
      </c>
      <c r="D28" s="76">
        <f>'03'!F24</f>
        <v>0</v>
      </c>
      <c r="E28" s="76">
        <f>'04'!F24</f>
        <v>7.6454545454545446</v>
      </c>
      <c r="F28" s="76">
        <f>'05'!F24</f>
        <v>0.32727272727272727</v>
      </c>
      <c r="G28" s="76">
        <f>'06'!F24</f>
        <v>0</v>
      </c>
      <c r="H28" s="76">
        <f>'07'!F24</f>
        <v>0</v>
      </c>
      <c r="I28" s="76">
        <f>'08'!F24</f>
        <v>0.17272727272727273</v>
      </c>
      <c r="J28" s="76">
        <f>'09'!F24</f>
        <v>0</v>
      </c>
      <c r="K28" s="76">
        <f>'10'!F24</f>
        <v>21.390909090909091</v>
      </c>
      <c r="L28" s="76">
        <f>'11'!F24</f>
        <v>0.76363636363636356</v>
      </c>
      <c r="M28" s="76">
        <f>'12'!F24</f>
        <v>0.82727272727272727</v>
      </c>
      <c r="N28" s="76">
        <f>'13'!F24</f>
        <v>0.62727272727272732</v>
      </c>
      <c r="O28" s="76">
        <f>'14'!F24</f>
        <v>0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0.22727272727272727</v>
      </c>
      <c r="T28" s="76">
        <f>'19'!F24</f>
        <v>2.0818181818181816</v>
      </c>
      <c r="U28" s="76">
        <f>'20'!F24</f>
        <v>0</v>
      </c>
      <c r="V28" s="76">
        <f>'21'!F24</f>
        <v>0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3.1363636363636362</v>
      </c>
      <c r="AD28" s="76">
        <f>'29'!F24</f>
        <v>1.6636363636363638</v>
      </c>
      <c r="AE28" s="76">
        <f>'30'!F24</f>
        <v>0.46363636363636368</v>
      </c>
      <c r="AF28" s="76">
        <f>'31'!F24</f>
        <v>5.1181818181818182</v>
      </c>
      <c r="AG28" s="19">
        <f>AVERAGE(AG17:AG27)</f>
        <v>44.445454545454545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8.8000000000000007</v>
      </c>
      <c r="F29" s="94">
        <f>'05'!F25</f>
        <v>0.2</v>
      </c>
      <c r="G29" s="94">
        <f>'06'!F25</f>
        <v>0</v>
      </c>
      <c r="H29" s="94">
        <f>'07'!F25</f>
        <v>0</v>
      </c>
      <c r="I29" s="94">
        <f>'08'!F25</f>
        <v>0</v>
      </c>
      <c r="J29" s="94">
        <f>'09'!F25</f>
        <v>0</v>
      </c>
      <c r="K29" s="94">
        <f>'10'!F25</f>
        <v>19.100000000000001</v>
      </c>
      <c r="L29" s="94">
        <f>'11'!F25</f>
        <v>0</v>
      </c>
      <c r="M29" s="94">
        <f>'12'!F25</f>
        <v>0.7</v>
      </c>
      <c r="N29" s="94">
        <f>'13'!F25</f>
        <v>0.7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2.5</v>
      </c>
      <c r="AC29" s="94">
        <f>'28'!F25</f>
        <v>5</v>
      </c>
      <c r="AD29" s="94">
        <f>'29'!F25</f>
        <v>1.6</v>
      </c>
      <c r="AE29" s="94">
        <f>'30'!F25</f>
        <v>1.5</v>
      </c>
      <c r="AF29" s="94">
        <f>'31'!F25</f>
        <v>3.2</v>
      </c>
      <c r="AG29" s="94">
        <f t="shared" si="1"/>
        <v>43.300000000000004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8</v>
      </c>
      <c r="F30" s="94">
        <f>'05'!F26</f>
        <v>0</v>
      </c>
      <c r="G30" s="94">
        <f>'06'!F26</f>
        <v>0</v>
      </c>
      <c r="H30" s="94">
        <f>'07'!F26</f>
        <v>0</v>
      </c>
      <c r="I30" s="94">
        <f>'08'!F26</f>
        <v>0</v>
      </c>
      <c r="J30" s="94">
        <f>'09'!F26</f>
        <v>0</v>
      </c>
      <c r="K30" s="94">
        <f>'10'!F26</f>
        <v>19.3</v>
      </c>
      <c r="L30" s="94">
        <f>'11'!F26</f>
        <v>0</v>
      </c>
      <c r="M30" s="94">
        <f>'12'!F26</f>
        <v>0.2</v>
      </c>
      <c r="N30" s="94">
        <f>'13'!F26</f>
        <v>1.1000000000000001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0.5</v>
      </c>
      <c r="U30" s="94">
        <f>'20'!F26</f>
        <v>0</v>
      </c>
      <c r="V30" s="94">
        <f>'21'!F26</f>
        <v>0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0.8</v>
      </c>
      <c r="AC30" s="94">
        <f>'28'!F26</f>
        <v>5.9</v>
      </c>
      <c r="AD30" s="94">
        <f>'29'!F26</f>
        <v>2.9</v>
      </c>
      <c r="AE30" s="94">
        <f>'30'!F26</f>
        <v>2</v>
      </c>
      <c r="AF30" s="94">
        <f>'31'!F26</f>
        <v>4</v>
      </c>
      <c r="AG30" s="94">
        <f>SUM(B30:AF30)</f>
        <v>44.7</v>
      </c>
      <c r="AH30" s="13"/>
      <c r="AJ30" s="14"/>
      <c r="AK30" s="17"/>
    </row>
    <row r="31" spans="1:37" x14ac:dyDescent="0.2">
      <c r="A31" s="18" t="s">
        <v>25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8.4</v>
      </c>
      <c r="F31" s="76">
        <f>'05'!F27</f>
        <v>0.1</v>
      </c>
      <c r="G31" s="76">
        <f>'06'!F27</f>
        <v>0</v>
      </c>
      <c r="H31" s="76">
        <f>'07'!F27</f>
        <v>0</v>
      </c>
      <c r="I31" s="76">
        <f>'08'!F27</f>
        <v>0</v>
      </c>
      <c r="J31" s="76">
        <f>'09'!F27</f>
        <v>0</v>
      </c>
      <c r="K31" s="76">
        <f>'10'!F27</f>
        <v>19.200000000000003</v>
      </c>
      <c r="L31" s="76">
        <f>'11'!F27</f>
        <v>0</v>
      </c>
      <c r="M31" s="76">
        <f>'12'!F27</f>
        <v>0.44999999999999996</v>
      </c>
      <c r="N31" s="76">
        <f>'13'!F27</f>
        <v>0.9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0.25</v>
      </c>
      <c r="U31" s="76">
        <f>'20'!F27</f>
        <v>0</v>
      </c>
      <c r="V31" s="76">
        <f>'21'!F27</f>
        <v>0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1.65</v>
      </c>
      <c r="AC31" s="76">
        <f>'28'!F27</f>
        <v>5.45</v>
      </c>
      <c r="AD31" s="76">
        <f>'29'!F27</f>
        <v>2.25</v>
      </c>
      <c r="AE31" s="76">
        <f>'30'!F27</f>
        <v>1.75</v>
      </c>
      <c r="AF31" s="76">
        <f>'31'!F27</f>
        <v>3.6</v>
      </c>
      <c r="AG31" s="19">
        <f>AVERAGE(AG29:AG30)</f>
        <v>44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0</v>
      </c>
      <c r="C32" s="94">
        <f>'02'!F28</f>
        <v>0</v>
      </c>
      <c r="D32" s="94">
        <f>'03'!F28</f>
        <v>0</v>
      </c>
      <c r="E32" s="94">
        <f>'04'!F28</f>
        <v>7</v>
      </c>
      <c r="F32" s="94">
        <f>'05'!F28</f>
        <v>0</v>
      </c>
      <c r="G32" s="94">
        <f>'06'!F28</f>
        <v>0</v>
      </c>
      <c r="H32" s="94">
        <f>'07'!F28</f>
        <v>0</v>
      </c>
      <c r="I32" s="94">
        <f>'08'!F28</f>
        <v>0</v>
      </c>
      <c r="J32" s="94">
        <f>'09'!F28</f>
        <v>0</v>
      </c>
      <c r="K32" s="94">
        <f>'10'!F28</f>
        <v>14.8</v>
      </c>
      <c r="L32" s="94">
        <f>'11'!F28</f>
        <v>0</v>
      </c>
      <c r="M32" s="94">
        <f>'12'!F28</f>
        <v>4.9000000000000004</v>
      </c>
      <c r="N32" s="94">
        <f>'13'!F28</f>
        <v>1.6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6.6</v>
      </c>
      <c r="AD32" s="94">
        <f>'29'!F28</f>
        <v>2.2999999999999998</v>
      </c>
      <c r="AE32" s="94">
        <f>'30'!F28</f>
        <v>1.1000000000000001</v>
      </c>
      <c r="AF32" s="94">
        <f>'31'!F28</f>
        <v>3.8</v>
      </c>
      <c r="AG32" s="94">
        <f>SUM(B32:AF32)</f>
        <v>42.1</v>
      </c>
      <c r="AJ32" s="14"/>
      <c r="AK32" s="17"/>
    </row>
    <row r="33" spans="1:37" x14ac:dyDescent="0.2">
      <c r="A33" s="16" t="s">
        <v>27</v>
      </c>
      <c r="B33" s="94">
        <f>'01'!F29</f>
        <v>0</v>
      </c>
      <c r="C33" s="94">
        <f>'02'!F29</f>
        <v>0</v>
      </c>
      <c r="D33" s="94">
        <f>'03'!F29</f>
        <v>0</v>
      </c>
      <c r="E33" s="94">
        <f>'04'!F29</f>
        <v>8.1</v>
      </c>
      <c r="F33" s="94">
        <f>'05'!F29</f>
        <v>0</v>
      </c>
      <c r="G33" s="94">
        <f>'06'!F29</f>
        <v>0</v>
      </c>
      <c r="H33" s="94">
        <f>'07'!F29</f>
        <v>0</v>
      </c>
      <c r="I33" s="94">
        <f>'08'!F29</f>
        <v>0</v>
      </c>
      <c r="J33" s="94">
        <f>'09'!F29</f>
        <v>0</v>
      </c>
      <c r="K33" s="94">
        <f>'10'!F29</f>
        <v>24.4</v>
      </c>
      <c r="L33" s="94">
        <f>'11'!F29</f>
        <v>0</v>
      </c>
      <c r="M33" s="94">
        <f>'12'!F29</f>
        <v>2</v>
      </c>
      <c r="N33" s="94">
        <f>'13'!F29</f>
        <v>1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5.4</v>
      </c>
      <c r="AD33" s="94">
        <f>'29'!F29</f>
        <v>2</v>
      </c>
      <c r="AE33" s="94">
        <f>'30'!F29</f>
        <v>0.6</v>
      </c>
      <c r="AF33" s="94">
        <f>'31'!F29</f>
        <v>4.4000000000000004</v>
      </c>
      <c r="AG33" s="94">
        <f>SUM(B33:AF33)</f>
        <v>47.9</v>
      </c>
      <c r="AJ33" s="14"/>
      <c r="AK33" s="17"/>
    </row>
    <row r="34" spans="1:37" x14ac:dyDescent="0.2">
      <c r="A34" s="16" t="s">
        <v>28</v>
      </c>
      <c r="B34" s="94">
        <f>'01'!F30</f>
        <v>0</v>
      </c>
      <c r="C34" s="94">
        <f>'02'!F30</f>
        <v>0</v>
      </c>
      <c r="D34" s="94">
        <f>'03'!F30</f>
        <v>0</v>
      </c>
      <c r="E34" s="94">
        <f>'04'!F30</f>
        <v>13</v>
      </c>
      <c r="F34" s="94">
        <f>'05'!F30</f>
        <v>0</v>
      </c>
      <c r="G34" s="94">
        <f>'06'!F30</f>
        <v>0</v>
      </c>
      <c r="H34" s="94">
        <f>'07'!F30</f>
        <v>0</v>
      </c>
      <c r="I34" s="94">
        <f>'08'!F30</f>
        <v>0</v>
      </c>
      <c r="J34" s="94">
        <f>'09'!F30</f>
        <v>0</v>
      </c>
      <c r="K34" s="94">
        <f>'10'!F30</f>
        <v>22.7</v>
      </c>
      <c r="L34" s="94">
        <f>'11'!F30</f>
        <v>0</v>
      </c>
      <c r="M34" s="94">
        <f>'12'!F30</f>
        <v>0.4</v>
      </c>
      <c r="N34" s="94">
        <f>'13'!F30</f>
        <v>0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5.4</v>
      </c>
      <c r="AD34" s="94">
        <f>'29'!F30</f>
        <v>5.0999999999999996</v>
      </c>
      <c r="AE34" s="94">
        <f>'30'!F30</f>
        <v>0.7</v>
      </c>
      <c r="AF34" s="94">
        <f>'31'!F30</f>
        <v>3.5</v>
      </c>
      <c r="AG34" s="94">
        <f>SUM(B34:AF34)</f>
        <v>50.800000000000004</v>
      </c>
      <c r="AH34" s="13"/>
      <c r="AJ34" s="14"/>
      <c r="AK34" s="17"/>
    </row>
    <row r="35" spans="1:37" x14ac:dyDescent="0.2">
      <c r="A35" s="18" t="s">
        <v>29</v>
      </c>
      <c r="B35" s="76">
        <f>'01'!F31</f>
        <v>0</v>
      </c>
      <c r="C35" s="76">
        <f>'02'!F31</f>
        <v>0</v>
      </c>
      <c r="D35" s="76">
        <f>'03'!F31</f>
        <v>0</v>
      </c>
      <c r="E35" s="76">
        <f>'04'!F31</f>
        <v>9.3666666666666671</v>
      </c>
      <c r="F35" s="76">
        <f>'05'!F31</f>
        <v>0</v>
      </c>
      <c r="G35" s="76">
        <f>'06'!F31</f>
        <v>0</v>
      </c>
      <c r="H35" s="76">
        <f>'07'!F31</f>
        <v>0</v>
      </c>
      <c r="I35" s="76">
        <f>'08'!F31</f>
        <v>0</v>
      </c>
      <c r="J35" s="76">
        <f>'09'!F31</f>
        <v>0</v>
      </c>
      <c r="K35" s="76">
        <f>'10'!F31</f>
        <v>20.633333333333336</v>
      </c>
      <c r="L35" s="76">
        <f>'11'!F31</f>
        <v>0</v>
      </c>
      <c r="M35" s="76">
        <f>'12'!F31</f>
        <v>2.4333333333333336</v>
      </c>
      <c r="N35" s="76">
        <f>'13'!F31</f>
        <v>0.8666666666666667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5.8</v>
      </c>
      <c r="AD35" s="76">
        <f>'29'!F31</f>
        <v>3.1333333333333329</v>
      </c>
      <c r="AE35" s="76">
        <f>'30'!F31</f>
        <v>0.80000000000000016</v>
      </c>
      <c r="AF35" s="76">
        <f>'31'!F31</f>
        <v>3.9</v>
      </c>
      <c r="AG35" s="19">
        <f>AVERAGE(AG32:AG34)</f>
        <v>46.933333333333337</v>
      </c>
      <c r="AH35" s="13"/>
      <c r="AJ35" s="14"/>
      <c r="AK35" s="14"/>
    </row>
    <row r="36" spans="1:37" x14ac:dyDescent="0.2">
      <c r="A36" s="16" t="s">
        <v>46</v>
      </c>
      <c r="B36" s="94">
        <f>'01'!F32</f>
        <v>0</v>
      </c>
      <c r="C36" s="94">
        <f>'02'!F32</f>
        <v>0</v>
      </c>
      <c r="D36" s="94">
        <f>'03'!F32</f>
        <v>0</v>
      </c>
      <c r="E36" s="94">
        <f>'04'!F32</f>
        <v>3.2</v>
      </c>
      <c r="F36" s="94">
        <f>'05'!F32</f>
        <v>0.6</v>
      </c>
      <c r="G36" s="94">
        <f>'06'!F32</f>
        <v>0</v>
      </c>
      <c r="H36" s="94">
        <f>'07'!F32</f>
        <v>0</v>
      </c>
      <c r="I36" s="94">
        <f>'08'!F32</f>
        <v>0</v>
      </c>
      <c r="J36" s="94">
        <f>'09'!F32</f>
        <v>0</v>
      </c>
      <c r="K36" s="94">
        <f>'10'!F32</f>
        <v>24.6</v>
      </c>
      <c r="L36" s="94">
        <f>'11'!F32</f>
        <v>0</v>
      </c>
      <c r="M36" s="94">
        <f>'12'!F32</f>
        <v>0.6</v>
      </c>
      <c r="N36" s="94">
        <f>'13'!F32</f>
        <v>0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</v>
      </c>
      <c r="V36" s="94">
        <f>'21'!F32</f>
        <v>0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2.5</v>
      </c>
      <c r="AD36" s="94">
        <f>'29'!F32</f>
        <v>8.6999999999999993</v>
      </c>
      <c r="AE36" s="94">
        <f>'30'!F32</f>
        <v>1.8</v>
      </c>
      <c r="AF36" s="94">
        <f>'31'!F32</f>
        <v>3.4</v>
      </c>
      <c r="AG36" s="94">
        <f t="shared" ref="AG36:AG42" si="2">SUM(B36:AF36)</f>
        <v>45.4</v>
      </c>
      <c r="AH36" s="13"/>
      <c r="AJ36" s="14"/>
      <c r="AK36" s="14"/>
    </row>
    <row r="37" spans="1:37" x14ac:dyDescent="0.2">
      <c r="A37" s="16" t="s">
        <v>30</v>
      </c>
      <c r="B37" s="94">
        <f>'01'!F33</f>
        <v>0</v>
      </c>
      <c r="C37" s="94">
        <f>'02'!F33</f>
        <v>0</v>
      </c>
      <c r="D37" s="94">
        <f>'03'!F33</f>
        <v>0</v>
      </c>
      <c r="E37" s="94">
        <f>'04'!F33</f>
        <v>4.8</v>
      </c>
      <c r="F37" s="94">
        <f>'05'!F33</f>
        <v>1</v>
      </c>
      <c r="G37" s="94">
        <f>'06'!F33</f>
        <v>0</v>
      </c>
      <c r="H37" s="94">
        <f>'07'!F33</f>
        <v>0</v>
      </c>
      <c r="I37" s="94">
        <f>'08'!F33</f>
        <v>3</v>
      </c>
      <c r="J37" s="94">
        <f>'09'!F33</f>
        <v>0</v>
      </c>
      <c r="K37" s="94">
        <f>'10'!F33</f>
        <v>28</v>
      </c>
      <c r="L37" s="94">
        <f>'11'!F33</f>
        <v>0</v>
      </c>
      <c r="M37" s="94">
        <f>'12'!F33</f>
        <v>0.6</v>
      </c>
      <c r="N37" s="94">
        <f>'13'!F33</f>
        <v>2.6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</v>
      </c>
      <c r="V37" s="94">
        <f>'21'!F33</f>
        <v>0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4.4000000000000004</v>
      </c>
      <c r="AD37" s="94">
        <f>'29'!F33</f>
        <v>9.6</v>
      </c>
      <c r="AE37" s="94">
        <f>'30'!F33</f>
        <v>1.4</v>
      </c>
      <c r="AF37" s="94">
        <f>'31'!F33</f>
        <v>2.2000000000000002</v>
      </c>
      <c r="AG37" s="94">
        <f t="shared" si="2"/>
        <v>57.6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0</v>
      </c>
      <c r="C38" s="94">
        <f>'02'!F34</f>
        <v>0</v>
      </c>
      <c r="D38" s="94">
        <f>'03'!F34</f>
        <v>0</v>
      </c>
      <c r="E38" s="94">
        <f>'04'!F34</f>
        <v>8</v>
      </c>
      <c r="F38" s="94">
        <f>'05'!F34</f>
        <v>1.1000000000000001</v>
      </c>
      <c r="G38" s="94">
        <f>'06'!F34</f>
        <v>0</v>
      </c>
      <c r="H38" s="94">
        <f>'07'!F34</f>
        <v>0</v>
      </c>
      <c r="I38" s="94">
        <f>'08'!F34</f>
        <v>2.8</v>
      </c>
      <c r="J38" s="94">
        <f>'09'!F34</f>
        <v>0</v>
      </c>
      <c r="K38" s="94">
        <f>'10'!F34</f>
        <v>38.800000000000004</v>
      </c>
      <c r="L38" s="94">
        <f>'11'!F34</f>
        <v>0</v>
      </c>
      <c r="M38" s="94">
        <f>'12'!F34</f>
        <v>2.5</v>
      </c>
      <c r="N38" s="94">
        <f>'13'!F34</f>
        <v>2.9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</v>
      </c>
      <c r="V38" s="94">
        <f>'21'!F34</f>
        <v>0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2.8</v>
      </c>
      <c r="AD38" s="94">
        <f>'29'!F34</f>
        <v>5.5</v>
      </c>
      <c r="AE38" s="94">
        <f>'30'!F34</f>
        <v>1.6</v>
      </c>
      <c r="AF38" s="94">
        <f>'31'!F34</f>
        <v>3.0999999999999996</v>
      </c>
      <c r="AG38" s="94">
        <f t="shared" si="2"/>
        <v>69.099999999999994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12.8</v>
      </c>
      <c r="F39" s="94">
        <f>'05'!F35</f>
        <v>0.2</v>
      </c>
      <c r="G39" s="94">
        <f>'06'!F35</f>
        <v>0</v>
      </c>
      <c r="H39" s="94">
        <f>'07'!F35</f>
        <v>0</v>
      </c>
      <c r="I39" s="94">
        <f>'08'!F35</f>
        <v>1.9</v>
      </c>
      <c r="J39" s="94">
        <f>'09'!F35</f>
        <v>0</v>
      </c>
      <c r="K39" s="94">
        <f>'10'!F35</f>
        <v>23.2</v>
      </c>
      <c r="L39" s="94">
        <f>'11'!F35</f>
        <v>0</v>
      </c>
      <c r="M39" s="94">
        <f>'12'!F35</f>
        <v>0.2</v>
      </c>
      <c r="N39" s="94">
        <f>'13'!F35</f>
        <v>0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1.6</v>
      </c>
      <c r="U39" s="94">
        <f>'20'!F35</f>
        <v>0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0.8</v>
      </c>
      <c r="AC39" s="94">
        <f>'28'!F35</f>
        <v>5.3</v>
      </c>
      <c r="AD39" s="94">
        <f>'29'!F35</f>
        <v>0.5</v>
      </c>
      <c r="AE39" s="94">
        <f>'30'!F35</f>
        <v>1.1000000000000001</v>
      </c>
      <c r="AF39" s="94">
        <f>'31'!F35</f>
        <v>3.7</v>
      </c>
      <c r="AG39" s="94">
        <f t="shared" si="2"/>
        <v>51.300000000000004</v>
      </c>
      <c r="AH39" s="13"/>
      <c r="AJ39" s="14"/>
      <c r="AK39" s="17"/>
    </row>
    <row r="40" spans="1:37" x14ac:dyDescent="0.2">
      <c r="A40" s="16" t="s">
        <v>47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3.2</v>
      </c>
      <c r="F40" s="94">
        <f>'05'!F36</f>
        <v>2.7</v>
      </c>
      <c r="G40" s="94">
        <f>'06'!F36</f>
        <v>0</v>
      </c>
      <c r="H40" s="94">
        <f>'07'!F36</f>
        <v>0</v>
      </c>
      <c r="I40" s="94">
        <f>'08'!F36</f>
        <v>0</v>
      </c>
      <c r="J40" s="94">
        <f>'09'!F36</f>
        <v>0</v>
      </c>
      <c r="K40" s="94">
        <f>'10'!F36</f>
        <v>25</v>
      </c>
      <c r="L40" s="94">
        <f>'11'!F36</f>
        <v>0.2</v>
      </c>
      <c r="M40" s="94">
        <f>'12'!F36</f>
        <v>2.4</v>
      </c>
      <c r="N40" s="94">
        <f>'13'!F36</f>
        <v>2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</v>
      </c>
      <c r="V40" s="94">
        <f>'21'!F36</f>
        <v>0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1.6</v>
      </c>
      <c r="AC40" s="94">
        <f>'28'!F36</f>
        <v>4.7</v>
      </c>
      <c r="AD40" s="94">
        <f>'29'!F36</f>
        <v>4.7</v>
      </c>
      <c r="AE40" s="94">
        <f>'30'!F36</f>
        <v>1.2</v>
      </c>
      <c r="AF40" s="94">
        <f>'31'!F36</f>
        <v>4.3</v>
      </c>
      <c r="AG40" s="94">
        <f t="shared" si="2"/>
        <v>52.000000000000007</v>
      </c>
      <c r="AH40" s="13"/>
      <c r="AJ40" s="14"/>
      <c r="AK40" s="17"/>
    </row>
    <row r="41" spans="1:37" x14ac:dyDescent="0.2">
      <c r="A41" s="16" t="s">
        <v>33</v>
      </c>
      <c r="B41" s="94">
        <f>'01'!F37</f>
        <v>0</v>
      </c>
      <c r="C41" s="94">
        <f>'02'!F37</f>
        <v>0</v>
      </c>
      <c r="D41" s="94">
        <f>'03'!F37</f>
        <v>0</v>
      </c>
      <c r="E41" s="94">
        <f>'04'!F37</f>
        <v>2.4</v>
      </c>
      <c r="F41" s="94">
        <f>'05'!F37</f>
        <v>0</v>
      </c>
      <c r="G41" s="94">
        <f>'06'!F37</f>
        <v>0</v>
      </c>
      <c r="H41" s="94">
        <f>'07'!F37</f>
        <v>0</v>
      </c>
      <c r="I41" s="94">
        <f>'08'!F37</f>
        <v>0</v>
      </c>
      <c r="J41" s="94">
        <f>'09'!F37</f>
        <v>0</v>
      </c>
      <c r="K41" s="94">
        <f>'10'!F37</f>
        <v>28.2</v>
      </c>
      <c r="L41" s="94">
        <f>'11'!F37</f>
        <v>1.2</v>
      </c>
      <c r="M41" s="94">
        <f>'12'!F37</f>
        <v>0.6</v>
      </c>
      <c r="N41" s="94">
        <f>'13'!F37</f>
        <v>4.5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5.3</v>
      </c>
      <c r="AD41" s="94">
        <f>'29'!F37</f>
        <v>3.7</v>
      </c>
      <c r="AE41" s="94">
        <f>'30'!F37</f>
        <v>1.3</v>
      </c>
      <c r="AF41" s="94">
        <f>'31'!F37</f>
        <v>2.4</v>
      </c>
      <c r="AG41" s="94">
        <f t="shared" si="2"/>
        <v>49.599999999999994</v>
      </c>
      <c r="AH41" s="13"/>
      <c r="AJ41" s="14"/>
      <c r="AK41" s="17"/>
    </row>
    <row r="42" spans="1:37" x14ac:dyDescent="0.2">
      <c r="A42" s="16" t="s">
        <v>34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10.199999999999999</v>
      </c>
      <c r="F42" s="94">
        <f>'05'!F38</f>
        <v>0</v>
      </c>
      <c r="G42" s="94">
        <f>'06'!F38</f>
        <v>0</v>
      </c>
      <c r="H42" s="94">
        <f>'07'!F38</f>
        <v>0</v>
      </c>
      <c r="I42" s="94">
        <f>'08'!F38</f>
        <v>0</v>
      </c>
      <c r="J42" s="94">
        <f>'09'!F38</f>
        <v>0</v>
      </c>
      <c r="K42" s="94">
        <f>'10'!F38</f>
        <v>21.7</v>
      </c>
      <c r="L42" s="94">
        <f>'11'!F38</f>
        <v>0</v>
      </c>
      <c r="M42" s="94">
        <f>'12'!F38</f>
        <v>1.6</v>
      </c>
      <c r="N42" s="94">
        <f>'13'!F38</f>
        <v>0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3.2</v>
      </c>
      <c r="AC42" s="94">
        <f>'28'!F38</f>
        <v>5</v>
      </c>
      <c r="AD42" s="94">
        <f>'29'!F38</f>
        <v>0.8</v>
      </c>
      <c r="AE42" s="94">
        <f>'30'!F38</f>
        <v>0.8</v>
      </c>
      <c r="AF42" s="94">
        <f>'31'!F38</f>
        <v>7.6</v>
      </c>
      <c r="AG42" s="94">
        <f t="shared" si="2"/>
        <v>50.9</v>
      </c>
      <c r="AH42" s="13"/>
      <c r="AJ42" s="14"/>
      <c r="AK42" s="17"/>
    </row>
    <row r="43" spans="1:37" x14ac:dyDescent="0.2">
      <c r="A43" s="16" t="s">
        <v>35</v>
      </c>
      <c r="B43" s="94">
        <f>'01'!F39</f>
        <v>0</v>
      </c>
      <c r="C43" s="94">
        <f>'02'!F39</f>
        <v>0</v>
      </c>
      <c r="D43" s="94">
        <f>'03'!F39</f>
        <v>0</v>
      </c>
      <c r="E43" s="94">
        <f>'04'!F39</f>
        <v>2.9</v>
      </c>
      <c r="F43" s="94">
        <f>'05'!F39</f>
        <v>7.2</v>
      </c>
      <c r="G43" s="94">
        <f>'06'!F39</f>
        <v>0</v>
      </c>
      <c r="H43" s="94">
        <f>'07'!F39</f>
        <v>0</v>
      </c>
      <c r="I43" s="94">
        <f>'08'!F39</f>
        <v>3.7</v>
      </c>
      <c r="J43" s="94">
        <f>'09'!F39</f>
        <v>0</v>
      </c>
      <c r="K43" s="94">
        <f>'10'!F39</f>
        <v>65</v>
      </c>
      <c r="L43" s="94">
        <f>'11'!F39</f>
        <v>0</v>
      </c>
      <c r="M43" s="94">
        <f>'12'!F39</f>
        <v>2.8</v>
      </c>
      <c r="N43" s="94">
        <f>'13'!F39</f>
        <v>2.2000000000000002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</v>
      </c>
      <c r="V43" s="94">
        <f>'21'!F39</f>
        <v>0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1.2</v>
      </c>
      <c r="AD43" s="94">
        <f>'29'!F39</f>
        <v>2</v>
      </c>
      <c r="AE43" s="94">
        <f>'30'!F39</f>
        <v>2.1</v>
      </c>
      <c r="AF43" s="94">
        <f>'31'!F39</f>
        <v>3.6</v>
      </c>
      <c r="AG43" s="94">
        <f>SUM(B43:AF43)</f>
        <v>92.699999999999989</v>
      </c>
      <c r="AH43" s="13"/>
      <c r="AJ43" s="14"/>
      <c r="AK43" s="17"/>
    </row>
    <row r="44" spans="1:37" x14ac:dyDescent="0.2">
      <c r="A44" s="16" t="s">
        <v>89</v>
      </c>
      <c r="B44" s="94">
        <f>'01'!F40</f>
        <v>0</v>
      </c>
      <c r="C44" s="94">
        <f>'02'!F40</f>
        <v>0</v>
      </c>
      <c r="D44" s="94">
        <f>'03'!F40</f>
        <v>0</v>
      </c>
      <c r="E44" s="94">
        <f>'04'!F40</f>
        <v>1.5</v>
      </c>
      <c r="F44" s="94">
        <f>'05'!F40</f>
        <v>0.2</v>
      </c>
      <c r="G44" s="94">
        <f>'06'!F40</f>
        <v>0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19</v>
      </c>
      <c r="L44" s="94">
        <f>'11'!F40</f>
        <v>0</v>
      </c>
      <c r="M44" s="94">
        <f>'12'!F40</f>
        <v>1.2</v>
      </c>
      <c r="N44" s="94">
        <f>'13'!F40</f>
        <v>1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</v>
      </c>
      <c r="V44" s="94">
        <f>'21'!F40</f>
        <v>0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3.8250000000000002</v>
      </c>
      <c r="AD44" s="94">
        <f>'29'!F40</f>
        <v>5.6499999999999995</v>
      </c>
      <c r="AE44" s="94">
        <f>'30'!F40</f>
        <v>1.4750000000000001</v>
      </c>
      <c r="AF44" s="94">
        <f>'31'!F40</f>
        <v>3.3</v>
      </c>
      <c r="AG44" s="94">
        <f>SUM(B44:AF44)</f>
        <v>37.15</v>
      </c>
      <c r="AH44" s="13"/>
      <c r="AJ44" s="14"/>
      <c r="AK44" s="17"/>
    </row>
    <row r="45" spans="1:37" x14ac:dyDescent="0.2">
      <c r="A45" s="18" t="s">
        <v>36</v>
      </c>
      <c r="B45" s="19">
        <f>AVERAGE(B36:B44)</f>
        <v>0</v>
      </c>
      <c r="C45" s="19">
        <f t="shared" ref="C45:AF45" si="3">AVERAGE(C36:C44)</f>
        <v>0</v>
      </c>
      <c r="D45" s="19">
        <f t="shared" si="3"/>
        <v>0</v>
      </c>
      <c r="E45" s="19">
        <f t="shared" si="3"/>
        <v>5.4444444444444438</v>
      </c>
      <c r="F45" s="19">
        <f t="shared" si="3"/>
        <v>1.4444444444444444</v>
      </c>
      <c r="G45" s="19">
        <f t="shared" si="3"/>
        <v>0</v>
      </c>
      <c r="H45" s="19">
        <f t="shared" si="3"/>
        <v>0</v>
      </c>
      <c r="I45" s="19">
        <f t="shared" si="3"/>
        <v>1.2666666666666666</v>
      </c>
      <c r="J45" s="19">
        <f t="shared" si="3"/>
        <v>0</v>
      </c>
      <c r="K45" s="19">
        <f t="shared" si="3"/>
        <v>30.388888888888889</v>
      </c>
      <c r="L45" s="19">
        <f t="shared" si="3"/>
        <v>0.15555555555555556</v>
      </c>
      <c r="M45" s="19">
        <f t="shared" si="3"/>
        <v>1.3888888888888888</v>
      </c>
      <c r="N45" s="19">
        <f t="shared" si="3"/>
        <v>1.6888888888888889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0.17777777777777778</v>
      </c>
      <c r="U45" s="19">
        <f t="shared" si="3"/>
        <v>0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0.62222222222222223</v>
      </c>
      <c r="AC45" s="19">
        <f t="shared" si="3"/>
        <v>3.8916666666666666</v>
      </c>
      <c r="AD45" s="19">
        <f t="shared" si="3"/>
        <v>4.5722222222222211</v>
      </c>
      <c r="AE45" s="19">
        <f t="shared" si="3"/>
        <v>1.4194444444444445</v>
      </c>
      <c r="AF45" s="19">
        <f t="shared" si="3"/>
        <v>3.7333333333333325</v>
      </c>
      <c r="AG45" s="19">
        <f>AVERAGE(AG36:AG44)</f>
        <v>56.194444444444436</v>
      </c>
      <c r="AH45" s="13"/>
      <c r="AJ45" s="14"/>
      <c r="AK45" s="14"/>
    </row>
    <row r="46" spans="1:37" x14ac:dyDescent="0.2">
      <c r="A46" s="23" t="s">
        <v>37</v>
      </c>
      <c r="B46" s="24">
        <f>AVERAGE(B36:B44,B32:B34,B29:B30,B17:B27,B8:B15)</f>
        <v>0</v>
      </c>
      <c r="C46" s="24">
        <f t="shared" ref="C46:AF46" si="4">AVERAGE(C36:C44,C32:C34,C29:C30,C17:C27,C8:C15)</f>
        <v>0</v>
      </c>
      <c r="D46" s="24">
        <f t="shared" si="4"/>
        <v>0</v>
      </c>
      <c r="E46" s="24">
        <f t="shared" si="4"/>
        <v>7.5969696969696958</v>
      </c>
      <c r="F46" s="24">
        <f t="shared" si="4"/>
        <v>0.52121212121212124</v>
      </c>
      <c r="G46" s="24">
        <f t="shared" si="4"/>
        <v>0</v>
      </c>
      <c r="H46" s="24">
        <f t="shared" si="4"/>
        <v>0</v>
      </c>
      <c r="I46" s="24">
        <f t="shared" si="4"/>
        <v>0.40303030303030302</v>
      </c>
      <c r="J46" s="24">
        <f t="shared" si="4"/>
        <v>0</v>
      </c>
      <c r="K46" s="24">
        <f t="shared" si="4"/>
        <v>23.306060606060612</v>
      </c>
      <c r="L46" s="24">
        <f t="shared" si="4"/>
        <v>0.34242424242424241</v>
      </c>
      <c r="M46" s="24">
        <f t="shared" si="4"/>
        <v>1.1484848484848484</v>
      </c>
      <c r="N46" s="24">
        <f t="shared" si="4"/>
        <v>0.9484848484848486</v>
      </c>
      <c r="O46" s="24">
        <f t="shared" si="4"/>
        <v>0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9.0909090909090912E-2</v>
      </c>
      <c r="T46" s="24">
        <f t="shared" si="4"/>
        <v>0.89696969696969686</v>
      </c>
      <c r="U46" s="114">
        <f t="shared" si="4"/>
        <v>0</v>
      </c>
      <c r="V46" s="114">
        <f t="shared" si="4"/>
        <v>0</v>
      </c>
      <c r="W46" s="114">
        <f t="shared" si="4"/>
        <v>0</v>
      </c>
      <c r="X46" s="114">
        <f t="shared" si="4"/>
        <v>0</v>
      </c>
      <c r="Y46" s="114">
        <f t="shared" si="4"/>
        <v>0</v>
      </c>
      <c r="Z46" s="114">
        <f t="shared" si="4"/>
        <v>0</v>
      </c>
      <c r="AA46" s="114">
        <f t="shared" si="4"/>
        <v>0</v>
      </c>
      <c r="AB46" s="114">
        <f t="shared" si="4"/>
        <v>0.46666666666666673</v>
      </c>
      <c r="AC46" s="114">
        <f t="shared" si="4"/>
        <v>4.3280303030303031</v>
      </c>
      <c r="AD46" s="114">
        <f t="shared" si="4"/>
        <v>2.5409090909090906</v>
      </c>
      <c r="AE46" s="114">
        <f t="shared" si="4"/>
        <v>0.82045454545454544</v>
      </c>
      <c r="AF46" s="114">
        <f t="shared" si="4"/>
        <v>4.5999999999999996</v>
      </c>
      <c r="AG46" s="114">
        <f>SUM(B46:AF46)</f>
        <v>48.010606060606065</v>
      </c>
      <c r="AH46" s="13"/>
      <c r="AJ46" s="25"/>
      <c r="AK46" s="26"/>
    </row>
    <row r="47" spans="1:37" x14ac:dyDescent="0.2">
      <c r="A47" s="88" t="s">
        <v>38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1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113">
        <v>0</v>
      </c>
      <c r="U47" s="116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f>SUM(B47:AF47)</f>
        <v>1</v>
      </c>
      <c r="AH47" s="13"/>
      <c r="AJ47" s="28"/>
      <c r="AK47" s="26"/>
    </row>
    <row r="48" spans="1:37" x14ac:dyDescent="0.2">
      <c r="A48" s="112" t="s">
        <v>93</v>
      </c>
      <c r="B48" s="112">
        <v>2</v>
      </c>
      <c r="C48" s="112">
        <v>0</v>
      </c>
      <c r="D48" s="112">
        <v>0</v>
      </c>
      <c r="E48" s="112">
        <v>2</v>
      </c>
      <c r="F48" s="112">
        <v>3</v>
      </c>
      <c r="G48" s="112">
        <v>3</v>
      </c>
      <c r="H48" s="112">
        <v>0</v>
      </c>
      <c r="I48" s="112">
        <v>1</v>
      </c>
      <c r="J48" s="112">
        <v>2</v>
      </c>
      <c r="K48" s="112">
        <v>1</v>
      </c>
      <c r="L48" s="112">
        <v>7</v>
      </c>
      <c r="M48" s="112">
        <v>2</v>
      </c>
      <c r="N48" s="112">
        <v>1</v>
      </c>
      <c r="O48" s="112">
        <v>1</v>
      </c>
      <c r="P48" s="112">
        <v>9</v>
      </c>
      <c r="Q48" s="112">
        <v>1</v>
      </c>
      <c r="R48" s="112">
        <v>0</v>
      </c>
      <c r="S48" s="112">
        <v>2</v>
      </c>
      <c r="T48" s="112">
        <v>1</v>
      </c>
      <c r="U48" s="117">
        <v>2</v>
      </c>
      <c r="V48" s="118">
        <v>1</v>
      </c>
      <c r="W48" s="118">
        <v>1</v>
      </c>
      <c r="X48" s="118">
        <v>2</v>
      </c>
      <c r="Y48" s="118">
        <v>1</v>
      </c>
      <c r="Z48" s="118">
        <v>1</v>
      </c>
      <c r="AA48" s="118">
        <v>4</v>
      </c>
      <c r="AB48" s="118">
        <v>3</v>
      </c>
      <c r="AC48" s="118">
        <v>1</v>
      </c>
      <c r="AD48" s="118">
        <v>1</v>
      </c>
      <c r="AE48" s="118">
        <v>0</v>
      </c>
      <c r="AF48" s="118">
        <v>2</v>
      </c>
      <c r="AG48" s="118">
        <f>SUM(B48:AF48)</f>
        <v>57</v>
      </c>
      <c r="AJ48" s="17"/>
      <c r="AK48" s="17"/>
    </row>
    <row r="49" spans="1:35" ht="15.75" x14ac:dyDescent="0.25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</row>
    <row r="50" spans="1:35" x14ac:dyDescent="0.2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</row>
    <row r="52" spans="1:35" x14ac:dyDescent="0.2">
      <c r="T52" s="87"/>
    </row>
    <row r="53" spans="1:35" x14ac:dyDescent="0.2">
      <c r="S53" s="36"/>
      <c r="T53" s="36"/>
      <c r="U53" s="36"/>
      <c r="V53" s="36"/>
      <c r="W53" s="36"/>
      <c r="AH53" s="30"/>
      <c r="AI53" s="30"/>
    </row>
    <row r="54" spans="1:35" x14ac:dyDescent="0.2">
      <c r="AG54" s="31"/>
      <c r="AH54" s="31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2"/>
      <c r="AH60" s="33"/>
      <c r="AI60" s="30"/>
    </row>
    <row r="61" spans="1:35" x14ac:dyDescent="0.2">
      <c r="AG61" s="34"/>
      <c r="AH61" s="31"/>
      <c r="AI61" s="30"/>
    </row>
    <row r="62" spans="1:35" x14ac:dyDescent="0.2">
      <c r="AG62" s="34"/>
      <c r="AH62" s="31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2"/>
      <c r="AH73" s="33"/>
      <c r="AI73" s="30"/>
    </row>
    <row r="74" spans="33:35" x14ac:dyDescent="0.2">
      <c r="AG74" s="34"/>
      <c r="AH74" s="31"/>
      <c r="AI74" s="30"/>
    </row>
    <row r="75" spans="33:35" x14ac:dyDescent="0.2">
      <c r="AG75" s="32"/>
      <c r="AH75" s="33"/>
      <c r="AI75" s="30"/>
    </row>
    <row r="76" spans="33:35" x14ac:dyDescent="0.2">
      <c r="AG76" s="32"/>
      <c r="AH76" s="33"/>
      <c r="AI76" s="30"/>
    </row>
    <row r="77" spans="33:35" x14ac:dyDescent="0.2">
      <c r="AG77" s="34"/>
      <c r="AH77" s="31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2"/>
      <c r="AH80" s="33"/>
      <c r="AI80" s="30"/>
    </row>
    <row r="81" spans="33:35" x14ac:dyDescent="0.2">
      <c r="AG81" s="34"/>
      <c r="AH81" s="31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2"/>
      <c r="AH89" s="33"/>
      <c r="AI89" s="30"/>
    </row>
    <row r="90" spans="33:35" x14ac:dyDescent="0.2">
      <c r="AG90" s="34"/>
      <c r="AH90" s="35"/>
      <c r="AI90" s="30"/>
    </row>
    <row r="91" spans="33:35" x14ac:dyDescent="0.2">
      <c r="AG91" s="34"/>
      <c r="AH91" s="35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  <row r="94" spans="33:35" x14ac:dyDescent="0.2">
      <c r="AH94" s="30"/>
      <c r="AI94" s="30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B36" sqref="B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5" t="s">
        <v>97</v>
      </c>
      <c r="B1" s="125"/>
      <c r="C1" s="125"/>
      <c r="D1" s="125"/>
      <c r="E1" s="125"/>
      <c r="F1" s="125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7"/>
      <c r="I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8"/>
      <c r="H41" s="37"/>
      <c r="I41" s="60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2" sqref="G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98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5" t="s">
        <v>99</v>
      </c>
      <c r="B1" s="125"/>
      <c r="C1" s="125"/>
      <c r="D1" s="125"/>
      <c r="E1" s="125"/>
      <c r="F1" s="125"/>
    </row>
    <row r="2" spans="1:23" x14ac:dyDescent="0.2">
      <c r="A2" s="49"/>
      <c r="B2" s="6"/>
    </row>
    <row r="3" spans="1:23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J17" sqref="J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100</v>
      </c>
      <c r="B1" s="125"/>
      <c r="C1" s="125"/>
      <c r="D1" s="125"/>
      <c r="E1" s="125"/>
      <c r="F1" s="125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3</v>
      </c>
      <c r="D4" s="12">
        <v>0</v>
      </c>
      <c r="E4" s="12">
        <v>5</v>
      </c>
      <c r="F4" s="12">
        <f t="shared" ref="F4:F11" si="0">B4+C4+D4+E4</f>
        <v>8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3.5</v>
      </c>
      <c r="D5" s="12">
        <v>8</v>
      </c>
      <c r="E5" s="12">
        <v>3.2</v>
      </c>
      <c r="F5" s="12">
        <f t="shared" si="0"/>
        <v>14.7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1.4</v>
      </c>
      <c r="D6" s="12">
        <v>0.2</v>
      </c>
      <c r="E6" s="12">
        <v>4</v>
      </c>
      <c r="F6" s="12">
        <f t="shared" si="0"/>
        <v>5.6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1.6</v>
      </c>
      <c r="D7" s="12">
        <v>0.6</v>
      </c>
      <c r="E7" s="12">
        <v>6.2</v>
      </c>
      <c r="F7" s="12">
        <f t="shared" si="0"/>
        <v>8.4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5.3</v>
      </c>
      <c r="D8" s="12">
        <v>7</v>
      </c>
      <c r="E8" s="12">
        <v>1.3</v>
      </c>
      <c r="F8" s="12">
        <f t="shared" si="0"/>
        <v>13.600000000000001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4</v>
      </c>
      <c r="D9" s="12">
        <v>0</v>
      </c>
      <c r="E9" s="12">
        <v>0</v>
      </c>
      <c r="F9" s="12">
        <f t="shared" si="0"/>
        <v>4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1.8</v>
      </c>
      <c r="D10" s="12">
        <v>1.9</v>
      </c>
      <c r="E10" s="12">
        <v>5.5</v>
      </c>
      <c r="F10" s="12">
        <f t="shared" si="0"/>
        <v>9.1999999999999993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1.6</v>
      </c>
      <c r="D11" s="12">
        <v>0</v>
      </c>
      <c r="E11" s="12">
        <v>7.6</v>
      </c>
      <c r="F11" s="12">
        <f t="shared" si="0"/>
        <v>9.1999999999999993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2.7750000000000004</v>
      </c>
      <c r="D12" s="43">
        <f>AVERAGE(D4:D11)</f>
        <v>2.2124999999999999</v>
      </c>
      <c r="E12" s="43">
        <f>AVERAGE(E4:E11)</f>
        <v>4.0999999999999996</v>
      </c>
      <c r="F12" s="43">
        <f>AVERAGE(F4:F11)</f>
        <v>9.0875000000000004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1.2</v>
      </c>
      <c r="D13" s="12">
        <v>0</v>
      </c>
      <c r="E13" s="12">
        <v>5.8</v>
      </c>
      <c r="F13" s="12">
        <f t="shared" ref="F13:F23" si="1">B13+C13+D13+E13</f>
        <v>7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1.2</v>
      </c>
      <c r="D14" s="12">
        <v>0</v>
      </c>
      <c r="E14" s="12">
        <v>1.7</v>
      </c>
      <c r="F14" s="12">
        <f t="shared" si="1"/>
        <v>2.9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1.8</v>
      </c>
      <c r="D15" s="12">
        <v>0</v>
      </c>
      <c r="E15" s="12">
        <v>5.6</v>
      </c>
      <c r="F15" s="12">
        <f t="shared" si="1"/>
        <v>7.3999999999999995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1.8</v>
      </c>
      <c r="D16" s="12">
        <v>0</v>
      </c>
      <c r="E16" s="12">
        <v>1.5</v>
      </c>
      <c r="F16" s="12">
        <f t="shared" si="1"/>
        <v>3.3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0.4</v>
      </c>
      <c r="D17" s="12">
        <v>1.6</v>
      </c>
      <c r="E17" s="12">
        <v>2.8</v>
      </c>
      <c r="F17" s="12">
        <f t="shared" si="1"/>
        <v>4.8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3</v>
      </c>
      <c r="D18" s="12">
        <v>0</v>
      </c>
      <c r="E18" s="12">
        <v>6</v>
      </c>
      <c r="F18" s="12">
        <f t="shared" si="1"/>
        <v>9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3">
        <v>1</v>
      </c>
      <c r="D19" s="12">
        <v>0</v>
      </c>
      <c r="E19" s="123">
        <v>2.5</v>
      </c>
      <c r="F19" s="12">
        <f t="shared" si="1"/>
        <v>3.5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2.5</v>
      </c>
      <c r="D20" s="12">
        <v>0</v>
      </c>
      <c r="E20" s="12">
        <v>4.5</v>
      </c>
      <c r="F20" s="12">
        <f t="shared" si="1"/>
        <v>7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3">
        <v>1</v>
      </c>
      <c r="D21" s="12">
        <v>0</v>
      </c>
      <c r="E21" s="123">
        <v>12.4</v>
      </c>
      <c r="F21" s="12">
        <f t="shared" si="1"/>
        <v>13.4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2</v>
      </c>
      <c r="D22" s="12">
        <v>0.5</v>
      </c>
      <c r="E22" s="12">
        <v>8.6999999999999993</v>
      </c>
      <c r="F22" s="12">
        <f t="shared" si="1"/>
        <v>11.2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2.8</v>
      </c>
      <c r="D23" s="12">
        <v>0</v>
      </c>
      <c r="E23" s="12">
        <v>11.8</v>
      </c>
      <c r="F23" s="12">
        <f t="shared" si="1"/>
        <v>14.600000000000001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1.7</v>
      </c>
      <c r="D24" s="44">
        <f>AVERAGE(D13:D23)</f>
        <v>0.19090909090909092</v>
      </c>
      <c r="E24" s="44">
        <f>AVERAGE(E13:E23)</f>
        <v>5.754545454545454</v>
      </c>
      <c r="F24" s="44">
        <f>AVERAGE(F13:F23)</f>
        <v>7.6454545454545446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4</v>
      </c>
      <c r="D25" s="12">
        <v>0</v>
      </c>
      <c r="E25" s="12">
        <v>4.8</v>
      </c>
      <c r="F25" s="12">
        <f>B25+C25+D25+E25</f>
        <v>8.8000000000000007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3</v>
      </c>
      <c r="D26" s="12">
        <v>0.2</v>
      </c>
      <c r="E26" s="12">
        <v>4.8</v>
      </c>
      <c r="F26" s="12">
        <f>B26+C26+D26+E26</f>
        <v>8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3.5</v>
      </c>
      <c r="D27" s="43">
        <f>AVERAGE(D25:D26)</f>
        <v>0.1</v>
      </c>
      <c r="E27" s="43">
        <f>AVERAGE(E25:E26)</f>
        <v>4.8</v>
      </c>
      <c r="F27" s="44">
        <f>AVERAGE(F25:F26)</f>
        <v>8.4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3.5</v>
      </c>
      <c r="D28" s="12">
        <v>0</v>
      </c>
      <c r="E28" s="12">
        <v>3.5</v>
      </c>
      <c r="F28" s="12">
        <f>B28+C28+D28+E28</f>
        <v>7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5.3</v>
      </c>
      <c r="D29" s="12">
        <v>0</v>
      </c>
      <c r="E29" s="12">
        <v>2.8</v>
      </c>
      <c r="F29" s="12">
        <f>B29+C29+D29+E29</f>
        <v>8.1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22" t="s">
        <v>28</v>
      </c>
      <c r="B30" s="120">
        <v>0</v>
      </c>
      <c r="C30" s="120">
        <v>8.5</v>
      </c>
      <c r="D30" s="120">
        <v>0</v>
      </c>
      <c r="E30" s="120">
        <v>4.5</v>
      </c>
      <c r="F30" s="120">
        <f>B30+C30+D30+E30</f>
        <v>13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5.7666666666666666</v>
      </c>
      <c r="D31" s="43">
        <f>AVERAGE(D28:D30)</f>
        <v>0</v>
      </c>
      <c r="E31" s="43">
        <f>AVERAGE(E28:E30)</f>
        <v>3.6</v>
      </c>
      <c r="F31" s="44">
        <f>AVERAGE(F28:F30)</f>
        <v>9.3666666666666671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3</v>
      </c>
      <c r="D32" s="12">
        <v>0</v>
      </c>
      <c r="E32" s="12">
        <v>0.2</v>
      </c>
      <c r="F32" s="12">
        <f t="shared" ref="F32:F40" si="2">B32+C32+D32+E32</f>
        <v>3.2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4.8</v>
      </c>
      <c r="D33" s="12">
        <v>0</v>
      </c>
      <c r="E33" s="12">
        <v>0</v>
      </c>
      <c r="F33" s="12">
        <f t="shared" si="2"/>
        <v>4.8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22" t="s">
        <v>31</v>
      </c>
      <c r="B34" s="120">
        <v>0</v>
      </c>
      <c r="C34" s="120">
        <v>7.8</v>
      </c>
      <c r="D34" s="120">
        <v>0</v>
      </c>
      <c r="E34" s="120">
        <v>0.2</v>
      </c>
      <c r="F34" s="120">
        <f t="shared" si="2"/>
        <v>8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0.8</v>
      </c>
      <c r="D35" s="12">
        <v>0</v>
      </c>
      <c r="E35" s="12">
        <v>12</v>
      </c>
      <c r="F35" s="12">
        <f t="shared" si="2"/>
        <v>12.8</v>
      </c>
    </row>
    <row r="36" spans="1:18" x14ac:dyDescent="0.2">
      <c r="A36" s="16" t="s">
        <v>47</v>
      </c>
      <c r="B36" s="12">
        <v>0</v>
      </c>
      <c r="C36" s="123">
        <v>2.4</v>
      </c>
      <c r="D36" s="12">
        <v>0</v>
      </c>
      <c r="E36" s="12">
        <v>0.8</v>
      </c>
      <c r="F36" s="12">
        <f t="shared" si="2"/>
        <v>3.2</v>
      </c>
    </row>
    <row r="37" spans="1:18" x14ac:dyDescent="0.2">
      <c r="A37" s="16" t="s">
        <v>33</v>
      </c>
      <c r="B37" s="12">
        <v>0</v>
      </c>
      <c r="C37" s="123">
        <v>2.4</v>
      </c>
      <c r="D37" s="12">
        <v>0</v>
      </c>
      <c r="E37" s="12">
        <v>0</v>
      </c>
      <c r="F37" s="12">
        <f t="shared" si="2"/>
        <v>2.4</v>
      </c>
    </row>
    <row r="38" spans="1:18" x14ac:dyDescent="0.2">
      <c r="A38" s="16" t="s">
        <v>34</v>
      </c>
      <c r="B38" s="12">
        <v>0</v>
      </c>
      <c r="C38" s="12">
        <v>2.8</v>
      </c>
      <c r="D38" s="12">
        <v>0</v>
      </c>
      <c r="E38" s="12">
        <v>7.4</v>
      </c>
      <c r="F38" s="12">
        <f t="shared" si="2"/>
        <v>10.199999999999999</v>
      </c>
    </row>
    <row r="39" spans="1:18" x14ac:dyDescent="0.2">
      <c r="A39" s="16" t="s">
        <v>45</v>
      </c>
      <c r="B39" s="12">
        <v>0</v>
      </c>
      <c r="C39" s="121">
        <v>2.5</v>
      </c>
      <c r="D39" s="12">
        <v>0</v>
      </c>
      <c r="E39" s="12">
        <v>0.4</v>
      </c>
      <c r="F39" s="12">
        <f t="shared" si="2"/>
        <v>2.9</v>
      </c>
    </row>
    <row r="40" spans="1:18" x14ac:dyDescent="0.2">
      <c r="A40" s="16" t="s">
        <v>89</v>
      </c>
      <c r="B40" s="12">
        <v>0</v>
      </c>
      <c r="C40" s="12">
        <v>1.5</v>
      </c>
      <c r="D40" s="12">
        <v>0</v>
      </c>
      <c r="E40" s="12">
        <v>0</v>
      </c>
      <c r="F40" s="12">
        <f t="shared" si="2"/>
        <v>1.5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3.1111111111111107</v>
      </c>
      <c r="D41" s="44">
        <f>AVERAGE(D32:D40)</f>
        <v>0</v>
      </c>
      <c r="E41" s="44">
        <f>AVERAGE(E32:E40)</f>
        <v>2.3333333333333335</v>
      </c>
      <c r="F41" s="44">
        <f>AVERAGE(F32:F40)</f>
        <v>5.4444444444444438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2.8242424242424238</v>
      </c>
      <c r="D42" s="47">
        <f>AVERAGE(D4:D11,D13:D23,D25:D26,D28:D30,D32:D40)</f>
        <v>0.60606060606060608</v>
      </c>
      <c r="E42" s="47">
        <f>AVERAGE(E4:E11,E13:E23,E25:E26,E28:E30,E32:E40)</f>
        <v>4.166666666666667</v>
      </c>
      <c r="F42" s="47">
        <f>AVERAGE(F4:F11,F13:F23,F25:F26,F28:F30,F32:F40)</f>
        <v>7.5969696969696967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17" sqref="F17"/>
    </sheetView>
  </sheetViews>
  <sheetFormatPr defaultRowHeight="12.75" x14ac:dyDescent="0.2"/>
  <cols>
    <col min="1" max="1" width="29.7109375" customWidth="1"/>
    <col min="2" max="5" width="6.7109375" customWidth="1"/>
    <col min="6" max="6" width="11.5703125" customWidth="1"/>
  </cols>
  <sheetData>
    <row r="1" spans="1:18" s="5" customFormat="1" ht="15.75" x14ac:dyDescent="0.25">
      <c r="A1" s="125" t="s">
        <v>101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0.05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0.05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1.1000000000000001</v>
      </c>
      <c r="C17" s="12">
        <v>0</v>
      </c>
      <c r="D17" s="12">
        <v>0</v>
      </c>
      <c r="E17" s="12">
        <v>0</v>
      </c>
      <c r="F17" s="12">
        <f t="shared" si="1"/>
        <v>1.1000000000000001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3">
        <v>0.1</v>
      </c>
      <c r="D20" s="12">
        <v>0</v>
      </c>
      <c r="E20" s="12">
        <v>0</v>
      </c>
      <c r="F20" s="12">
        <f t="shared" si="1"/>
        <v>0.1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3">
        <v>0.4</v>
      </c>
      <c r="D21" s="12">
        <v>1</v>
      </c>
      <c r="E21" s="12">
        <v>0</v>
      </c>
      <c r="F21" s="12">
        <f t="shared" si="1"/>
        <v>1.4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0.4</v>
      </c>
      <c r="D22" s="12">
        <v>0</v>
      </c>
      <c r="E22" s="12">
        <v>0</v>
      </c>
      <c r="F22" s="12">
        <f t="shared" si="1"/>
        <v>0.4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3">
        <v>0.6</v>
      </c>
      <c r="D23" s="12">
        <v>0</v>
      </c>
      <c r="E23" s="12">
        <v>0</v>
      </c>
      <c r="F23" s="12">
        <f t="shared" si="1"/>
        <v>0.6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0.1</v>
      </c>
      <c r="C24" s="44">
        <f>AVERAGE(C13:C23)</f>
        <v>0.13636363636363635</v>
      </c>
      <c r="D24" s="44">
        <f>AVERAGE(D13:D23)</f>
        <v>9.0909090909090912E-2</v>
      </c>
      <c r="E24" s="44">
        <f>AVERAGE(E13:E23)</f>
        <v>0</v>
      </c>
      <c r="F24" s="44">
        <f>AVERAGE(F13:F23)</f>
        <v>0.32727272727272727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0.2</v>
      </c>
      <c r="E25" s="12">
        <v>0</v>
      </c>
      <c r="F25" s="12">
        <f>B25+C25+D25+E25</f>
        <v>0.2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3">
        <v>0.6</v>
      </c>
      <c r="D32" s="12">
        <v>0</v>
      </c>
      <c r="E32" s="12">
        <v>0</v>
      </c>
      <c r="F32" s="12">
        <f t="shared" ref="F32:F40" si="2">B32+C32+D32+E32</f>
        <v>0.6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1</v>
      </c>
      <c r="D33" s="12">
        <v>0</v>
      </c>
      <c r="E33" s="12">
        <v>0</v>
      </c>
      <c r="F33" s="12">
        <f t="shared" si="2"/>
        <v>1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1.1000000000000001</v>
      </c>
      <c r="D34" s="12">
        <v>0</v>
      </c>
      <c r="E34" s="12">
        <v>0</v>
      </c>
      <c r="F34" s="12">
        <f t="shared" si="2"/>
        <v>1.1000000000000001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3">
        <v>0.2</v>
      </c>
      <c r="D35" s="12">
        <v>0</v>
      </c>
      <c r="E35" s="12">
        <v>0</v>
      </c>
      <c r="F35" s="12">
        <f t="shared" si="2"/>
        <v>0.2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3">
        <v>0.2</v>
      </c>
      <c r="D36" s="12">
        <v>2.5</v>
      </c>
      <c r="E36" s="12">
        <v>0</v>
      </c>
      <c r="F36" s="12">
        <f t="shared" si="2"/>
        <v>2.7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3">
        <v>4.8</v>
      </c>
      <c r="C39" s="12">
        <v>0</v>
      </c>
      <c r="D39" s="12">
        <v>1.5</v>
      </c>
      <c r="E39" s="12">
        <v>0.9</v>
      </c>
      <c r="F39" s="12">
        <f t="shared" si="2"/>
        <v>7.2</v>
      </c>
      <c r="G39" s="60"/>
    </row>
    <row r="40" spans="1:18" s="6" customFormat="1" x14ac:dyDescent="0.2">
      <c r="A40" s="16" t="s">
        <v>89</v>
      </c>
      <c r="B40" s="12">
        <v>0</v>
      </c>
      <c r="C40" s="123">
        <v>0.2</v>
      </c>
      <c r="D40" s="12">
        <v>0</v>
      </c>
      <c r="E40" s="12">
        <v>0</v>
      </c>
      <c r="F40" s="12">
        <f t="shared" si="2"/>
        <v>0.2</v>
      </c>
      <c r="G40" s="60"/>
    </row>
    <row r="41" spans="1:18" x14ac:dyDescent="0.2">
      <c r="A41" s="42" t="s">
        <v>36</v>
      </c>
      <c r="B41" s="44">
        <f>AVERAGE(B32:B40)</f>
        <v>0.53333333333333333</v>
      </c>
      <c r="C41" s="44">
        <f>AVERAGE(C32:C40)</f>
        <v>0.36666666666666675</v>
      </c>
      <c r="D41" s="44">
        <f>AVERAGE(D32:D40)</f>
        <v>0.44444444444444442</v>
      </c>
      <c r="E41" s="44">
        <f>AVERAGE(E32:E40)</f>
        <v>0.1</v>
      </c>
      <c r="F41" s="44">
        <f>AVERAGE(F32:F40)</f>
        <v>1.4444444444444444</v>
      </c>
    </row>
    <row r="42" spans="1:18" x14ac:dyDescent="0.2">
      <c r="A42" s="46" t="s">
        <v>37</v>
      </c>
      <c r="B42" s="47">
        <f>AVERAGE(B4:B11,B13:B23,B25:B26,B28:B30,B32:B40)</f>
        <v>0.19090909090909092</v>
      </c>
      <c r="C42" s="47">
        <f>AVERAGE(C4:C11,C13:C23,C25:C26,C28:C30,C32:C40)</f>
        <v>0.14545454545454548</v>
      </c>
      <c r="D42" s="47">
        <f>AVERAGE(D4:D11,D13:D23,D25:D26,D28:D30,D32:D40)</f>
        <v>0.15757575757575759</v>
      </c>
      <c r="E42" s="47">
        <f>AVERAGE(E4:E11,E13:E23,E25:E26,E28:E30,E32:E40)</f>
        <v>2.7272727272727275E-2</v>
      </c>
      <c r="F42" s="47">
        <f>AVERAGE(F4:F11,F13:F23,F25:F26,F28:F30,F32:F40)</f>
        <v>0.52121212121212124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17" sqref="B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102</v>
      </c>
      <c r="B1" s="125"/>
      <c r="C1" s="125"/>
      <c r="D1" s="125"/>
      <c r="E1" s="125"/>
      <c r="F1" s="125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1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5" t="s">
        <v>103</v>
      </c>
      <c r="B1" s="125"/>
      <c r="C1" s="125"/>
      <c r="D1" s="125"/>
      <c r="E1" s="125"/>
      <c r="F1" s="125"/>
    </row>
    <row r="2" spans="1:14" x14ac:dyDescent="0.2">
      <c r="A2" s="49"/>
      <c r="B2" s="6"/>
    </row>
    <row r="3" spans="1:1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3"/>
      <c r="K8" s="63"/>
      <c r="L8" s="41"/>
      <c r="M8" s="41"/>
      <c r="N8" s="41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3"/>
      <c r="K9" s="41"/>
      <c r="L9" s="41"/>
      <c r="M9" s="41"/>
      <c r="N9" s="41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3"/>
      <c r="K10" s="41"/>
      <c r="L10" s="41"/>
      <c r="M10" s="41"/>
      <c r="N10" s="41"/>
    </row>
    <row r="11" spans="1:14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53"/>
      <c r="K12" s="41"/>
      <c r="L12" s="41"/>
      <c r="M12" s="41"/>
      <c r="N12" s="41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3"/>
      <c r="K13" s="41"/>
      <c r="L13" s="41"/>
      <c r="M13" s="41"/>
      <c r="N13" s="41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3"/>
      <c r="K16" s="41"/>
      <c r="L16" s="41"/>
      <c r="M16" s="41"/>
      <c r="N16" s="41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3"/>
      <c r="K17" s="41"/>
      <c r="L17" s="41"/>
      <c r="M17" s="41"/>
      <c r="N17" s="41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3"/>
      <c r="K18" s="41"/>
      <c r="L18" s="41"/>
      <c r="M18" s="41"/>
      <c r="N18" s="41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3"/>
      <c r="K19" s="41"/>
      <c r="L19" s="41"/>
      <c r="M19" s="41"/>
      <c r="N19" s="41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3"/>
      <c r="K20" s="41"/>
      <c r="L20" s="41"/>
      <c r="M20" s="41"/>
      <c r="N20" s="41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3"/>
      <c r="K21" s="41"/>
      <c r="L21" s="41"/>
      <c r="M21" s="41"/>
      <c r="N21" s="41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3"/>
      <c r="K23" s="41"/>
      <c r="L23" s="41"/>
      <c r="M23" s="41"/>
      <c r="N23" s="41"/>
    </row>
    <row r="24" spans="1:1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53"/>
      <c r="K24" s="41"/>
      <c r="L24" s="41"/>
      <c r="M24" s="41"/>
      <c r="N24" s="41"/>
    </row>
    <row r="25" spans="1:1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3"/>
      <c r="K25" s="41"/>
      <c r="L25" s="41"/>
      <c r="M25" s="41"/>
      <c r="N25" s="41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3"/>
      <c r="K26" s="41"/>
      <c r="L26" s="41"/>
      <c r="M26" s="41"/>
      <c r="N26" s="41"/>
    </row>
    <row r="27" spans="1:1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53"/>
      <c r="K27" s="41"/>
      <c r="L27" s="41"/>
      <c r="M27" s="41"/>
      <c r="N27" s="41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3"/>
      <c r="K28" s="41"/>
      <c r="L28" s="41"/>
      <c r="M28" s="41"/>
      <c r="N28" s="41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3"/>
      <c r="K29" s="41"/>
      <c r="L29" s="41"/>
      <c r="M29" s="41"/>
      <c r="N29" s="41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3"/>
      <c r="K30" s="41"/>
      <c r="L30" s="41"/>
      <c r="M30" s="41"/>
      <c r="N30" s="41"/>
    </row>
    <row r="31" spans="1:1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53"/>
      <c r="K31" s="41"/>
      <c r="L31" s="41"/>
      <c r="M31" s="41"/>
      <c r="N31" s="41"/>
    </row>
    <row r="32" spans="1:1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3"/>
      <c r="K32" s="41"/>
      <c r="L32" s="41"/>
      <c r="M32" s="41"/>
      <c r="N32" s="41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3"/>
      <c r="K33" s="41"/>
      <c r="L33" s="41"/>
      <c r="M33" s="41"/>
      <c r="N33" s="41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19" sqref="B1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104</v>
      </c>
      <c r="B1" s="125"/>
      <c r="C1" s="125"/>
      <c r="D1" s="125"/>
      <c r="E1" s="125"/>
      <c r="F1" s="125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0.8</v>
      </c>
      <c r="C13" s="12">
        <v>0</v>
      </c>
      <c r="D13" s="12">
        <v>0</v>
      </c>
      <c r="E13" s="12">
        <v>0</v>
      </c>
      <c r="F13" s="12">
        <f t="shared" ref="F13:F23" si="1">B13+C13+D13+E13</f>
        <v>0.8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1.1000000000000001</v>
      </c>
      <c r="C19" s="12">
        <v>0</v>
      </c>
      <c r="D19" s="12">
        <v>0</v>
      </c>
      <c r="E19" s="12">
        <v>0</v>
      </c>
      <c r="F19" s="12">
        <f t="shared" si="1"/>
        <v>1.1000000000000001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0.17272727272727273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0.17272727272727273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3</v>
      </c>
      <c r="C33" s="12">
        <v>0</v>
      </c>
      <c r="D33" s="12">
        <v>0</v>
      </c>
      <c r="E33" s="12">
        <v>0</v>
      </c>
      <c r="F33" s="12">
        <f t="shared" si="2"/>
        <v>3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2.8</v>
      </c>
      <c r="C34" s="12">
        <v>0</v>
      </c>
      <c r="D34" s="12">
        <v>0</v>
      </c>
      <c r="E34" s="12">
        <v>0</v>
      </c>
      <c r="F34" s="12">
        <f t="shared" si="2"/>
        <v>2.8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1.9</v>
      </c>
      <c r="C35" s="12">
        <v>0</v>
      </c>
      <c r="D35" s="12">
        <v>0</v>
      </c>
      <c r="E35" s="12">
        <v>0</v>
      </c>
      <c r="F35" s="12">
        <f t="shared" si="2"/>
        <v>1.9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45</v>
      </c>
      <c r="B39" s="12">
        <v>3.7</v>
      </c>
      <c r="C39" s="12">
        <v>0</v>
      </c>
      <c r="D39" s="12">
        <v>0</v>
      </c>
      <c r="E39" s="12">
        <v>0</v>
      </c>
      <c r="F39" s="12">
        <f t="shared" si="2"/>
        <v>3.7</v>
      </c>
      <c r="G39" s="64"/>
      <c r="H39" s="60"/>
      <c r="I39" s="77"/>
      <c r="J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36</v>
      </c>
      <c r="B41" s="44">
        <f>AVERAGE(B32:B40)</f>
        <v>1.2666666666666666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1.2666666666666666</v>
      </c>
      <c r="G41" s="64"/>
      <c r="H41" s="64"/>
      <c r="I41" s="77"/>
      <c r="J41" s="64"/>
    </row>
    <row r="42" spans="1:19" x14ac:dyDescent="0.2">
      <c r="A42" s="46" t="s">
        <v>37</v>
      </c>
      <c r="B42" s="47">
        <f>AVERAGE(B4:B11,B13:B23,B25:B26,B28:B30,B32:B40)</f>
        <v>0.40303030303030307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0.40303030303030307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105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I31" sqref="I3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5" t="s">
        <v>106</v>
      </c>
      <c r="B1" s="125"/>
      <c r="C1" s="125"/>
      <c r="D1" s="125"/>
      <c r="E1" s="125"/>
      <c r="F1" s="12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3</v>
      </c>
      <c r="B4" s="12">
        <v>0</v>
      </c>
      <c r="C4" s="12">
        <v>0.5</v>
      </c>
      <c r="D4" s="12">
        <v>15</v>
      </c>
      <c r="E4" s="12">
        <v>0</v>
      </c>
      <c r="F4" s="12">
        <f t="shared" ref="F4:F11" si="0">B4+C4+D4+E4</f>
        <v>15.5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4</v>
      </c>
      <c r="B5" s="12">
        <v>0</v>
      </c>
      <c r="C5" s="12">
        <v>0.5</v>
      </c>
      <c r="D5" s="12">
        <v>20</v>
      </c>
      <c r="E5" s="12">
        <v>0</v>
      </c>
      <c r="F5" s="12">
        <f t="shared" si="0"/>
        <v>20.5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19.5</v>
      </c>
      <c r="E6" s="12">
        <v>1.6</v>
      </c>
      <c r="F6" s="12">
        <f t="shared" si="0"/>
        <v>21.1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6</v>
      </c>
      <c r="B7" s="12">
        <v>0</v>
      </c>
      <c r="C7" s="12">
        <v>1</v>
      </c>
      <c r="D7" s="12">
        <v>14.2</v>
      </c>
      <c r="E7" s="12">
        <v>2</v>
      </c>
      <c r="F7" s="12">
        <f t="shared" si="0"/>
        <v>17.2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7</v>
      </c>
      <c r="B8" s="12">
        <v>0</v>
      </c>
      <c r="C8" s="12">
        <v>1</v>
      </c>
      <c r="D8" s="12">
        <v>16</v>
      </c>
      <c r="E8" s="12">
        <v>0</v>
      </c>
      <c r="F8" s="12">
        <f t="shared" si="0"/>
        <v>17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22" t="s">
        <v>8</v>
      </c>
      <c r="B9" s="120">
        <v>0</v>
      </c>
      <c r="C9" s="120">
        <v>0.1</v>
      </c>
      <c r="D9" s="120">
        <v>33</v>
      </c>
      <c r="E9" s="120">
        <v>0</v>
      </c>
      <c r="F9" s="120">
        <f t="shared" si="0"/>
        <v>33.1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9</v>
      </c>
      <c r="B10" s="12">
        <v>0</v>
      </c>
      <c r="C10" s="12">
        <v>1</v>
      </c>
      <c r="D10" s="12">
        <v>15.6</v>
      </c>
      <c r="E10" s="12">
        <v>3.2</v>
      </c>
      <c r="F10" s="12">
        <f t="shared" si="0"/>
        <v>19.8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48</v>
      </c>
      <c r="B11" s="12">
        <v>0</v>
      </c>
      <c r="C11" s="12">
        <v>0.2</v>
      </c>
      <c r="D11" s="12">
        <v>15</v>
      </c>
      <c r="E11" s="12">
        <v>0.6</v>
      </c>
      <c r="F11" s="12">
        <f t="shared" si="0"/>
        <v>15.799999999999999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10</v>
      </c>
      <c r="B12" s="43">
        <f>AVERAGE(B4:B11)</f>
        <v>0</v>
      </c>
      <c r="C12" s="43">
        <f>AVERAGE(C4:C11)</f>
        <v>0.53749999999999998</v>
      </c>
      <c r="D12" s="43">
        <f>AVERAGE(D4:D11)</f>
        <v>18.537500000000001</v>
      </c>
      <c r="E12" s="43">
        <f>AVERAGE(E4:E11)</f>
        <v>0.92500000000000004</v>
      </c>
      <c r="F12" s="43">
        <f>AVERAGE(F4:F11)</f>
        <v>20.000000000000004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11</v>
      </c>
      <c r="B13" s="12">
        <v>0</v>
      </c>
      <c r="C13" s="12">
        <v>1.4</v>
      </c>
      <c r="D13" s="123">
        <v>16.600000000000001</v>
      </c>
      <c r="E13" s="12">
        <v>0</v>
      </c>
      <c r="F13" s="12">
        <f t="shared" ref="F13:F23" si="1">B13+C13+D13+E13</f>
        <v>18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12</v>
      </c>
      <c r="B14" s="12">
        <v>0</v>
      </c>
      <c r="C14" s="12">
        <v>0.6</v>
      </c>
      <c r="D14" s="12">
        <v>10.5</v>
      </c>
      <c r="E14" s="12">
        <v>1.5</v>
      </c>
      <c r="F14" s="12">
        <f>B14+C14+D14+E14</f>
        <v>12.6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13</v>
      </c>
      <c r="B15" s="12">
        <v>0</v>
      </c>
      <c r="C15" s="12">
        <v>0.6</v>
      </c>
      <c r="D15" s="12">
        <v>19.8</v>
      </c>
      <c r="E15" s="12">
        <v>1</v>
      </c>
      <c r="F15" s="12">
        <f t="shared" si="1"/>
        <v>21.400000000000002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14</v>
      </c>
      <c r="B16" s="12">
        <v>0</v>
      </c>
      <c r="C16" s="12">
        <v>0.5</v>
      </c>
      <c r="D16" s="12">
        <v>11.3</v>
      </c>
      <c r="E16" s="12">
        <v>1</v>
      </c>
      <c r="F16" s="12">
        <f t="shared" si="1"/>
        <v>12.8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22" t="s">
        <v>15</v>
      </c>
      <c r="B17" s="120">
        <v>0</v>
      </c>
      <c r="C17" s="120">
        <v>0</v>
      </c>
      <c r="D17" s="120">
        <v>31.3</v>
      </c>
      <c r="E17" s="120">
        <v>4.9000000000000004</v>
      </c>
      <c r="F17" s="120">
        <f t="shared" si="1"/>
        <v>36.200000000000003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16</v>
      </c>
      <c r="B18" s="12">
        <v>0</v>
      </c>
      <c r="C18" s="12">
        <v>0.4</v>
      </c>
      <c r="D18" s="12">
        <v>21</v>
      </c>
      <c r="E18" s="12">
        <v>1.4</v>
      </c>
      <c r="F18" s="12">
        <f t="shared" si="1"/>
        <v>22.799999999999997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17</v>
      </c>
      <c r="B19" s="12">
        <v>0</v>
      </c>
      <c r="C19" s="12">
        <v>0</v>
      </c>
      <c r="D19" s="12">
        <v>17.5</v>
      </c>
      <c r="E19" s="12">
        <v>3.7</v>
      </c>
      <c r="F19" s="12">
        <f t="shared" si="1"/>
        <v>21.2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18</v>
      </c>
      <c r="B20" s="12">
        <v>0</v>
      </c>
      <c r="C20" s="12">
        <v>1.6</v>
      </c>
      <c r="D20" s="12">
        <v>16</v>
      </c>
      <c r="E20" s="12">
        <v>1.5</v>
      </c>
      <c r="F20" s="12">
        <f t="shared" si="1"/>
        <v>19.100000000000001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22" t="s">
        <v>19</v>
      </c>
      <c r="B21" s="120">
        <v>0</v>
      </c>
      <c r="C21" s="120">
        <v>3</v>
      </c>
      <c r="D21" s="120">
        <v>16</v>
      </c>
      <c r="E21" s="120">
        <v>19</v>
      </c>
      <c r="F21" s="120">
        <f t="shared" si="1"/>
        <v>38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20</v>
      </c>
      <c r="B22" s="12">
        <v>0</v>
      </c>
      <c r="C22" s="12">
        <v>2.4</v>
      </c>
      <c r="D22" s="12">
        <v>14.4</v>
      </c>
      <c r="E22" s="12">
        <v>2.7</v>
      </c>
      <c r="F22" s="12">
        <f t="shared" si="1"/>
        <v>19.5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21</v>
      </c>
      <c r="B23" s="12">
        <v>0</v>
      </c>
      <c r="C23" s="12">
        <v>0.2</v>
      </c>
      <c r="D23" s="12">
        <v>12.9</v>
      </c>
      <c r="E23" s="12">
        <v>0.6</v>
      </c>
      <c r="F23" s="12">
        <f t="shared" si="1"/>
        <v>13.7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22</v>
      </c>
      <c r="B24" s="44">
        <f>AVERAGE(B13:B23)</f>
        <v>0</v>
      </c>
      <c r="C24" s="44">
        <f>AVERAGE(C13:C23)</f>
        <v>0.97272727272727266</v>
      </c>
      <c r="D24" s="44">
        <f>AVERAGE(D13:D23)</f>
        <v>17.027272727272727</v>
      </c>
      <c r="E24" s="44">
        <f>AVERAGE(E13:E23)</f>
        <v>3.3909090909090911</v>
      </c>
      <c r="F24" s="44">
        <f>AVERAGE(F13:F23)</f>
        <v>21.390909090909091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23</v>
      </c>
      <c r="B25" s="12">
        <v>0</v>
      </c>
      <c r="C25" s="12">
        <v>3</v>
      </c>
      <c r="D25" s="12">
        <v>15.5</v>
      </c>
      <c r="E25" s="12">
        <v>0.6</v>
      </c>
      <c r="F25" s="12">
        <f>B25+C25+D25+E25</f>
        <v>19.100000000000001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24</v>
      </c>
      <c r="B26" s="12">
        <v>0</v>
      </c>
      <c r="C26" s="12">
        <v>2.1</v>
      </c>
      <c r="D26" s="123">
        <v>16.8</v>
      </c>
      <c r="E26" s="12">
        <v>0.4</v>
      </c>
      <c r="F26" s="12">
        <f>B26+C26+D26+E26</f>
        <v>19.3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25</v>
      </c>
      <c r="B27" s="43">
        <f>AVERAGE(B25:B26)</f>
        <v>0</v>
      </c>
      <c r="C27" s="43">
        <f>AVERAGE(C25:C26)</f>
        <v>2.5499999999999998</v>
      </c>
      <c r="D27" s="43">
        <f>AVERAGE(D25:D26)</f>
        <v>16.149999999999999</v>
      </c>
      <c r="E27" s="43">
        <f>AVERAGE(E25:E26)</f>
        <v>0.5</v>
      </c>
      <c r="F27" s="44">
        <f>AVERAGE(F25:F26)</f>
        <v>19.200000000000003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26</v>
      </c>
      <c r="B28" s="12">
        <v>0</v>
      </c>
      <c r="C28" s="12">
        <v>1.8</v>
      </c>
      <c r="D28" s="12">
        <v>13</v>
      </c>
      <c r="E28" s="12">
        <v>0</v>
      </c>
      <c r="F28" s="12">
        <f>B28+C28+D28+E28</f>
        <v>14.8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27</v>
      </c>
      <c r="B29" s="12">
        <v>0</v>
      </c>
      <c r="C29" s="12">
        <v>3</v>
      </c>
      <c r="D29" s="12">
        <v>21.4</v>
      </c>
      <c r="E29" s="12">
        <v>0</v>
      </c>
      <c r="F29" s="12">
        <f>B29+C29+D29+E29</f>
        <v>24.4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28</v>
      </c>
      <c r="B30" s="12">
        <v>0</v>
      </c>
      <c r="C30" s="12">
        <v>5</v>
      </c>
      <c r="D30" s="12">
        <v>17.7</v>
      </c>
      <c r="E30" s="12">
        <v>0</v>
      </c>
      <c r="F30" s="12">
        <f>B30+C30+D30+E30</f>
        <v>22.7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29</v>
      </c>
      <c r="B31" s="43">
        <f>AVERAGE(B28:B30)</f>
        <v>0</v>
      </c>
      <c r="C31" s="43">
        <f>AVERAGE(C28:C30)</f>
        <v>3.2666666666666671</v>
      </c>
      <c r="D31" s="43">
        <f>AVERAGE(D28:D30)</f>
        <v>17.366666666666664</v>
      </c>
      <c r="E31" s="43">
        <f>AVERAGE(E28:E30)</f>
        <v>0</v>
      </c>
      <c r="F31" s="44">
        <f>AVERAGE(F28:F30)</f>
        <v>20.633333333333336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46</v>
      </c>
      <c r="B32" s="12">
        <v>0</v>
      </c>
      <c r="C32" s="12">
        <v>8.6</v>
      </c>
      <c r="D32" s="12">
        <v>16</v>
      </c>
      <c r="E32" s="12">
        <v>0</v>
      </c>
      <c r="F32" s="12">
        <f t="shared" ref="F32:F40" si="2">B32+C32+D32+E32</f>
        <v>24.6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30</v>
      </c>
      <c r="B33" s="12">
        <v>0</v>
      </c>
      <c r="C33" s="12">
        <v>4.5999999999999996</v>
      </c>
      <c r="D33" s="12">
        <v>23.4</v>
      </c>
      <c r="E33" s="12">
        <v>0</v>
      </c>
      <c r="F33" s="12">
        <f t="shared" si="2"/>
        <v>28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22" t="s">
        <v>31</v>
      </c>
      <c r="B34" s="120">
        <v>0</v>
      </c>
      <c r="C34" s="120">
        <v>14.8</v>
      </c>
      <c r="D34" s="120">
        <v>22.8</v>
      </c>
      <c r="E34" s="120">
        <v>1.2</v>
      </c>
      <c r="F34" s="120">
        <f t="shared" si="2"/>
        <v>38.800000000000004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32</v>
      </c>
      <c r="B35" s="12">
        <v>0</v>
      </c>
      <c r="C35" s="12">
        <v>1.9</v>
      </c>
      <c r="D35" s="12">
        <v>20.5</v>
      </c>
      <c r="E35" s="12">
        <v>0.8</v>
      </c>
      <c r="F35" s="12">
        <f t="shared" si="2"/>
        <v>23.2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47</v>
      </c>
      <c r="B36" s="12">
        <v>0</v>
      </c>
      <c r="C36" s="12">
        <v>3.2</v>
      </c>
      <c r="D36" s="12">
        <v>17.7</v>
      </c>
      <c r="E36" s="12">
        <v>4.0999999999999996</v>
      </c>
      <c r="F36" s="12">
        <f t="shared" si="2"/>
        <v>25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33</v>
      </c>
      <c r="B37" s="12">
        <v>0</v>
      </c>
      <c r="C37" s="12">
        <v>2.7</v>
      </c>
      <c r="D37" s="12">
        <v>25.5</v>
      </c>
      <c r="E37" s="12">
        <v>0</v>
      </c>
      <c r="F37" s="12">
        <f t="shared" si="2"/>
        <v>28.2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34</v>
      </c>
      <c r="B38" s="12">
        <v>0</v>
      </c>
      <c r="C38" s="12">
        <v>5.5</v>
      </c>
      <c r="D38" s="12">
        <v>16.2</v>
      </c>
      <c r="E38" s="12">
        <v>0</v>
      </c>
      <c r="F38" s="12">
        <f t="shared" si="2"/>
        <v>21.7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22" t="s">
        <v>45</v>
      </c>
      <c r="B39" s="120">
        <v>0</v>
      </c>
      <c r="C39" s="120">
        <v>8</v>
      </c>
      <c r="D39" s="120">
        <v>57</v>
      </c>
      <c r="E39" s="120">
        <v>0</v>
      </c>
      <c r="F39" s="120">
        <f t="shared" si="2"/>
        <v>65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89</v>
      </c>
      <c r="B40" s="12">
        <v>0</v>
      </c>
      <c r="C40" s="12">
        <v>1</v>
      </c>
      <c r="D40" s="123">
        <v>17.5</v>
      </c>
      <c r="E40" s="12">
        <v>0.5</v>
      </c>
      <c r="F40" s="12">
        <f t="shared" si="2"/>
        <v>19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36</v>
      </c>
      <c r="B41" s="44">
        <f>AVERAGE(B32:B40)</f>
        <v>0</v>
      </c>
      <c r="C41" s="44">
        <f>AVERAGE(C32:C40)</f>
        <v>5.5888888888888895</v>
      </c>
      <c r="D41" s="44">
        <f>AVERAGE(D32:D40)</f>
        <v>24.066666666666666</v>
      </c>
      <c r="E41" s="44">
        <f>AVERAGE(E32:E40)</f>
        <v>0.73333333333333328</v>
      </c>
      <c r="F41" s="44">
        <f>AVERAGE(F32:F40)</f>
        <v>30.388888888888889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2.4303030303030302</v>
      </c>
      <c r="D42" s="47">
        <f>AVERAGE(D4:D11,D13:D23,D25:D26,D28:D30,D32:D40)</f>
        <v>19.290909090909093</v>
      </c>
      <c r="E42" s="47">
        <f>AVERAGE(E4:E11,E13:E23,E25:E26,E28:E30,E32:E40)</f>
        <v>1.584848484848485</v>
      </c>
      <c r="F42" s="47">
        <f>AVERAGE(F4:F11,F13:F23,F25:F26,F28:F30,F32:F40)</f>
        <v>23.306060606060612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B4" sqref="B4:B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5" t="s">
        <v>107</v>
      </c>
      <c r="B1" s="125"/>
      <c r="C1" s="125"/>
      <c r="D1" s="125"/>
      <c r="E1" s="125"/>
      <c r="F1" s="125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1.5</v>
      </c>
      <c r="C9" s="12">
        <v>0</v>
      </c>
      <c r="D9" s="12">
        <v>0</v>
      </c>
      <c r="E9" s="12">
        <v>0</v>
      </c>
      <c r="F9" s="12">
        <f t="shared" si="0"/>
        <v>1.5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0.1875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0.1875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11</v>
      </c>
      <c r="B13" s="12">
        <v>5.2</v>
      </c>
      <c r="C13" s="12">
        <v>0</v>
      </c>
      <c r="D13" s="12">
        <v>0</v>
      </c>
      <c r="E13" s="12">
        <v>0</v>
      </c>
      <c r="F13" s="12">
        <f t="shared" ref="F13:F23" si="1">B13+C13+D13+E13</f>
        <v>5.2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3</v>
      </c>
      <c r="C16" s="12">
        <v>0</v>
      </c>
      <c r="D16" s="12">
        <v>0</v>
      </c>
      <c r="E16" s="12">
        <v>0</v>
      </c>
      <c r="F16" s="12">
        <f t="shared" si="1"/>
        <v>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0.76363636363636356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0.76363636363636356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33</v>
      </c>
      <c r="B37" s="12">
        <v>1.2</v>
      </c>
      <c r="C37" s="12">
        <v>0</v>
      </c>
      <c r="D37" s="12">
        <v>0</v>
      </c>
      <c r="E37" s="12">
        <v>0</v>
      </c>
      <c r="F37" s="12">
        <f t="shared" si="2"/>
        <v>1.2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36</v>
      </c>
      <c r="B41" s="44">
        <f>AVERAGE(B32:B40)</f>
        <v>0.15555555555555556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0.15555555555555556</v>
      </c>
    </row>
    <row r="42" spans="1:20" x14ac:dyDescent="0.2">
      <c r="A42" s="46" t="s">
        <v>37</v>
      </c>
      <c r="B42" s="47">
        <f>AVERAGE(B4:B11,B13:B23,B25:B26,B28:B30,B32:B40)</f>
        <v>0.34242424242424235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0.34242424242424235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B39" sqref="B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5" t="s">
        <v>108</v>
      </c>
      <c r="B1" s="125"/>
      <c r="C1" s="125"/>
      <c r="D1" s="125"/>
      <c r="E1" s="125"/>
      <c r="F1" s="12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0.2</v>
      </c>
      <c r="F4" s="12">
        <f t="shared" ref="F4:F11" si="0">B4+C4+D4+E4</f>
        <v>0.2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1</v>
      </c>
      <c r="F5" s="12">
        <f t="shared" si="0"/>
        <v>1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1.7</v>
      </c>
      <c r="F6" s="12">
        <f t="shared" si="0"/>
        <v>1.7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1</v>
      </c>
      <c r="F7" s="12">
        <f t="shared" si="0"/>
        <v>1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1</v>
      </c>
      <c r="F8" s="12">
        <f t="shared" si="0"/>
        <v>1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1.5</v>
      </c>
      <c r="F9" s="12">
        <f t="shared" si="0"/>
        <v>1.5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1.5</v>
      </c>
      <c r="F10" s="12">
        <f t="shared" si="0"/>
        <v>1.5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0.2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1.0125</v>
      </c>
      <c r="F12" s="43">
        <f>AVERAGE(F4:F11)</f>
        <v>1.0125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0.5</v>
      </c>
      <c r="F13" s="12">
        <f t="shared" ref="F13:F23" si="1">B13+C13+D13+E13</f>
        <v>0.5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0.2</v>
      </c>
      <c r="F14" s="12">
        <f t="shared" si="1"/>
        <v>0.2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0.9</v>
      </c>
      <c r="F15" s="12">
        <f t="shared" si="1"/>
        <v>0.9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0.2</v>
      </c>
      <c r="F16" s="12">
        <f t="shared" si="1"/>
        <v>0.2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0.6</v>
      </c>
      <c r="F17" s="12">
        <f t="shared" si="1"/>
        <v>0.6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0.2</v>
      </c>
      <c r="F18" s="12">
        <f t="shared" si="1"/>
        <v>0.2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0.6</v>
      </c>
      <c r="F19" s="12">
        <f t="shared" si="1"/>
        <v>0.6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</v>
      </c>
      <c r="F20" s="12">
        <f t="shared" si="1"/>
        <v>1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3</v>
      </c>
      <c r="F21" s="12">
        <f t="shared" si="1"/>
        <v>3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1.3</v>
      </c>
      <c r="F22" s="12">
        <f t="shared" si="1"/>
        <v>1.3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0.6</v>
      </c>
      <c r="F23" s="12">
        <f t="shared" si="1"/>
        <v>0.6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0.82727272727272727</v>
      </c>
      <c r="F24" s="44">
        <f>AVERAGE(F13:F23)</f>
        <v>0.82727272727272727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0.7</v>
      </c>
      <c r="F25" s="12">
        <f>B25+C25+D25+E25</f>
        <v>0.7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0.2</v>
      </c>
      <c r="F26" s="12">
        <f>B26+C26+D26+E26</f>
        <v>0.2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0.44999999999999996</v>
      </c>
      <c r="F27" s="44">
        <f>AVERAGE(F25:F26)</f>
        <v>0.44999999999999996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3.9</v>
      </c>
      <c r="C28" s="12">
        <v>0</v>
      </c>
      <c r="D28" s="12">
        <v>0</v>
      </c>
      <c r="E28" s="12">
        <v>1</v>
      </c>
      <c r="F28" s="12">
        <f>B28+C28+D28+E28</f>
        <v>4.9000000000000004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2</v>
      </c>
      <c r="F29" s="12">
        <f>B29+C29+D29+E29</f>
        <v>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0.4</v>
      </c>
      <c r="F30" s="12">
        <f>B30+C30+D30+E30</f>
        <v>0.4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1.3</v>
      </c>
      <c r="C31" s="43">
        <f>AVERAGE(C28:C30)</f>
        <v>0</v>
      </c>
      <c r="D31" s="43">
        <f>AVERAGE(D28:D30)</f>
        <v>0</v>
      </c>
      <c r="E31" s="43">
        <f>AVERAGE(E28:E30)</f>
        <v>1.1333333333333333</v>
      </c>
      <c r="F31" s="44">
        <f>AVERAGE(F28:F30)</f>
        <v>2.4333333333333336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0.6</v>
      </c>
      <c r="F32" s="12">
        <f t="shared" ref="F32:F40" si="2">B32+C32+D32+E32</f>
        <v>0.6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0.6</v>
      </c>
      <c r="F33" s="12">
        <f t="shared" si="2"/>
        <v>0.6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1.7</v>
      </c>
      <c r="C34" s="12">
        <v>0</v>
      </c>
      <c r="D34" s="12">
        <v>0</v>
      </c>
      <c r="E34" s="12">
        <v>0.8</v>
      </c>
      <c r="F34" s="12">
        <f t="shared" si="2"/>
        <v>2.5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0.2</v>
      </c>
      <c r="F35" s="12">
        <f t="shared" si="2"/>
        <v>0.2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2</v>
      </c>
      <c r="C36" s="12">
        <v>0</v>
      </c>
      <c r="D36" s="12">
        <v>0</v>
      </c>
      <c r="E36" s="12">
        <v>0.4</v>
      </c>
      <c r="F36" s="12">
        <f t="shared" si="2"/>
        <v>2.4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0.6</v>
      </c>
      <c r="F37" s="12">
        <f t="shared" si="2"/>
        <v>0.6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1</v>
      </c>
      <c r="C38" s="12">
        <v>0</v>
      </c>
      <c r="D38" s="12">
        <v>0</v>
      </c>
      <c r="E38" s="12">
        <v>0.6</v>
      </c>
      <c r="F38" s="12">
        <f t="shared" si="2"/>
        <v>1.6</v>
      </c>
    </row>
    <row r="39" spans="1:19" s="6" customFormat="1" x14ac:dyDescent="0.2">
      <c r="A39" s="16" t="s">
        <v>45</v>
      </c>
      <c r="B39" s="121">
        <v>1</v>
      </c>
      <c r="C39" s="12">
        <v>0</v>
      </c>
      <c r="D39" s="12">
        <v>0</v>
      </c>
      <c r="E39" s="12">
        <v>1.8</v>
      </c>
      <c r="F39" s="12">
        <f t="shared" si="2"/>
        <v>2.8</v>
      </c>
    </row>
    <row r="40" spans="1:19" s="6" customFormat="1" x14ac:dyDescent="0.2">
      <c r="A40" s="16" t="s">
        <v>89</v>
      </c>
      <c r="B40" s="121">
        <v>1.2</v>
      </c>
      <c r="C40" s="12">
        <v>0</v>
      </c>
      <c r="D40" s="12">
        <v>0</v>
      </c>
      <c r="E40" s="12">
        <v>0</v>
      </c>
      <c r="F40" s="12">
        <f t="shared" si="2"/>
        <v>1.2</v>
      </c>
    </row>
    <row r="41" spans="1:19" x14ac:dyDescent="0.2">
      <c r="A41" s="42" t="s">
        <v>36</v>
      </c>
      <c r="B41" s="44">
        <f>AVERAGE(B32:B40)</f>
        <v>0.76666666666666672</v>
      </c>
      <c r="C41" s="44">
        <f>AVERAGE(C32:C40)</f>
        <v>0</v>
      </c>
      <c r="D41" s="44">
        <f>AVERAGE(D32:D40)</f>
        <v>0</v>
      </c>
      <c r="E41" s="44">
        <f>AVERAGE(E32:E40)</f>
        <v>0.62222222222222223</v>
      </c>
      <c r="F41" s="44">
        <f>AVERAGE(F32:F40)</f>
        <v>1.3888888888888888</v>
      </c>
    </row>
    <row r="42" spans="1:19" x14ac:dyDescent="0.2">
      <c r="A42" s="46" t="s">
        <v>37</v>
      </c>
      <c r="B42" s="47">
        <f>AVERAGE(B4:B11,B13:B23,B25:B26,B28:B30,B32:B40)</f>
        <v>0.32727272727272722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0.82121212121212128</v>
      </c>
      <c r="F42" s="47">
        <f>AVERAGE(F4:F11,F13:F23,F25:F26,F28:F30,F32:F40)</f>
        <v>1.1484848484848484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J12" sqref="J1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109</v>
      </c>
      <c r="B1" s="125"/>
      <c r="C1" s="125"/>
      <c r="D1" s="125"/>
      <c r="E1" s="125"/>
      <c r="F1" s="125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0.3</v>
      </c>
      <c r="C6" s="12">
        <v>0</v>
      </c>
      <c r="D6" s="12">
        <v>0</v>
      </c>
      <c r="E6" s="12">
        <v>0</v>
      </c>
      <c r="F6" s="12">
        <f t="shared" si="0"/>
        <v>0.3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0.8</v>
      </c>
      <c r="C7" s="12">
        <v>0</v>
      </c>
      <c r="D7" s="12">
        <v>0</v>
      </c>
      <c r="E7" s="12">
        <v>0</v>
      </c>
      <c r="F7" s="12">
        <f t="shared" si="0"/>
        <v>0.8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2.2999999999999998</v>
      </c>
      <c r="C9" s="12">
        <v>0</v>
      </c>
      <c r="D9" s="12">
        <v>0</v>
      </c>
      <c r="E9" s="12">
        <v>0</v>
      </c>
      <c r="F9" s="12">
        <f t="shared" si="0"/>
        <v>2.2999999999999998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1</v>
      </c>
      <c r="C10" s="12">
        <v>0</v>
      </c>
      <c r="D10" s="12">
        <v>0</v>
      </c>
      <c r="E10" s="12">
        <v>0</v>
      </c>
      <c r="F10" s="12">
        <f t="shared" si="0"/>
        <v>1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0.4</v>
      </c>
      <c r="C11" s="12">
        <v>0</v>
      </c>
      <c r="D11" s="12">
        <v>0</v>
      </c>
      <c r="E11" s="12">
        <v>0</v>
      </c>
      <c r="F11" s="12">
        <f t="shared" si="0"/>
        <v>0.4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0.60000000000000009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0.60000000000000009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4.5999999999999996</v>
      </c>
      <c r="C13" s="12">
        <v>0</v>
      </c>
      <c r="D13" s="12">
        <v>0</v>
      </c>
      <c r="E13" s="12">
        <v>0</v>
      </c>
      <c r="F13" s="12">
        <f t="shared" ref="F13:F23" si="1">B13+C13+D13+E13</f>
        <v>4.5999999999999996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0.7</v>
      </c>
      <c r="C18" s="12">
        <v>0</v>
      </c>
      <c r="D18" s="12">
        <v>0</v>
      </c>
      <c r="E18" s="12">
        <v>0</v>
      </c>
      <c r="F18" s="12">
        <f t="shared" si="1"/>
        <v>0.7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1.1000000000000001</v>
      </c>
      <c r="C20" s="12">
        <v>0</v>
      </c>
      <c r="D20" s="12">
        <v>0</v>
      </c>
      <c r="E20" s="12">
        <v>0</v>
      </c>
      <c r="F20" s="12">
        <f t="shared" si="1"/>
        <v>1.1000000000000001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0.5</v>
      </c>
      <c r="C21" s="12">
        <v>0</v>
      </c>
      <c r="D21" s="12">
        <v>0</v>
      </c>
      <c r="E21" s="12">
        <v>0</v>
      </c>
      <c r="F21" s="12">
        <f t="shared" si="1"/>
        <v>0.5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0.62727272727272732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0.62727272727272732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0.7</v>
      </c>
      <c r="C25" s="12">
        <v>0</v>
      </c>
      <c r="D25" s="12">
        <v>0</v>
      </c>
      <c r="E25" s="12">
        <v>0</v>
      </c>
      <c r="F25" s="12">
        <f>B25+C25+D25+E25</f>
        <v>0.7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1.1000000000000001</v>
      </c>
      <c r="C26" s="12">
        <v>0</v>
      </c>
      <c r="D26" s="12">
        <v>0</v>
      </c>
      <c r="E26" s="12">
        <v>0</v>
      </c>
      <c r="F26" s="12">
        <f>B26+C26+D26+E26</f>
        <v>1.1000000000000001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0.9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0.9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1.6</v>
      </c>
      <c r="C28" s="12">
        <v>0</v>
      </c>
      <c r="D28" s="12">
        <v>0</v>
      </c>
      <c r="E28" s="12">
        <v>0</v>
      </c>
      <c r="F28" s="12">
        <f>B28+C28+D28+E28</f>
        <v>1.6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1</v>
      </c>
      <c r="C29" s="12">
        <v>0</v>
      </c>
      <c r="D29" s="12">
        <v>0</v>
      </c>
      <c r="E29" s="12">
        <v>0</v>
      </c>
      <c r="F29" s="12">
        <f>B29+C29+D29+E29</f>
        <v>1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0.8666666666666667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0.8666666666666667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2.6</v>
      </c>
      <c r="C33" s="12">
        <v>0</v>
      </c>
      <c r="D33" s="12">
        <v>0</v>
      </c>
      <c r="E33" s="12">
        <v>0</v>
      </c>
      <c r="F33" s="12">
        <f t="shared" si="2"/>
        <v>2.6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2.9</v>
      </c>
      <c r="C34" s="12">
        <v>0</v>
      </c>
      <c r="D34" s="12">
        <v>0</v>
      </c>
      <c r="E34" s="12">
        <v>0</v>
      </c>
      <c r="F34" s="12">
        <f t="shared" si="2"/>
        <v>2.9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2</v>
      </c>
      <c r="C36" s="12">
        <v>0</v>
      </c>
      <c r="D36" s="12">
        <v>0</v>
      </c>
      <c r="E36" s="12">
        <v>0</v>
      </c>
      <c r="F36" s="12">
        <f t="shared" si="2"/>
        <v>2</v>
      </c>
      <c r="G36" s="37"/>
      <c r="H36" s="37"/>
      <c r="I36" s="37"/>
      <c r="J36" s="38"/>
      <c r="K36" s="37"/>
      <c r="L36" s="37"/>
    </row>
    <row r="37" spans="1:19" x14ac:dyDescent="0.2">
      <c r="A37" s="16" t="s">
        <v>33</v>
      </c>
      <c r="B37" s="12">
        <v>4.5</v>
      </c>
      <c r="C37" s="12">
        <v>0</v>
      </c>
      <c r="D37" s="12">
        <v>0</v>
      </c>
      <c r="E37" s="12">
        <v>0</v>
      </c>
      <c r="F37" s="12">
        <f t="shared" si="2"/>
        <v>4.5</v>
      </c>
      <c r="G37" s="37"/>
      <c r="H37" s="37"/>
      <c r="I37" s="37"/>
      <c r="J37" s="38"/>
      <c r="K37" s="37"/>
      <c r="L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45</v>
      </c>
      <c r="B39" s="121">
        <v>2.2000000000000002</v>
      </c>
      <c r="C39" s="12">
        <v>0</v>
      </c>
      <c r="D39" s="12">
        <v>0</v>
      </c>
      <c r="E39" s="12">
        <v>0</v>
      </c>
      <c r="F39" s="12">
        <f t="shared" si="2"/>
        <v>2.2000000000000002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89</v>
      </c>
      <c r="B40" s="121">
        <v>1</v>
      </c>
      <c r="C40" s="12">
        <v>0</v>
      </c>
      <c r="D40" s="12">
        <v>0</v>
      </c>
      <c r="E40" s="12">
        <v>0</v>
      </c>
      <c r="F40" s="12">
        <f t="shared" si="2"/>
        <v>1</v>
      </c>
      <c r="G40" s="60"/>
      <c r="H40" s="60"/>
      <c r="I40" s="60"/>
      <c r="J40" s="38"/>
      <c r="K40" s="60"/>
      <c r="L40" s="60"/>
    </row>
    <row r="41" spans="1:19" x14ac:dyDescent="0.2">
      <c r="A41" s="42" t="s">
        <v>36</v>
      </c>
      <c r="B41" s="44">
        <f>AVERAGE(B32:B40)</f>
        <v>1.6888888888888889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1.6888888888888889</v>
      </c>
      <c r="G41" s="37"/>
      <c r="H41" s="37"/>
      <c r="I41" s="37"/>
      <c r="J41" s="38"/>
      <c r="K41" s="37"/>
      <c r="L41" s="37"/>
    </row>
    <row r="42" spans="1:19" x14ac:dyDescent="0.2">
      <c r="A42" s="46" t="s">
        <v>37</v>
      </c>
      <c r="B42" s="47">
        <f>AVERAGE(B4:B11,B13:B23,B25:B26,B28:B30,B32:B40)</f>
        <v>0.94848484848484838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0.94848484848484838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5" t="s">
        <v>110</v>
      </c>
      <c r="B1" s="125"/>
      <c r="C1" s="125"/>
      <c r="D1" s="125"/>
      <c r="E1" s="125"/>
      <c r="F1" s="125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5" t="s">
        <v>111</v>
      </c>
      <c r="B1" s="125"/>
      <c r="C1" s="125"/>
      <c r="D1" s="125"/>
      <c r="E1" s="125"/>
      <c r="F1" s="125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11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112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5" t="s">
        <v>113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37" sqref="J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5" t="s">
        <v>114</v>
      </c>
      <c r="B1" s="125"/>
      <c r="C1" s="125"/>
      <c r="D1" s="125"/>
      <c r="E1" s="125"/>
      <c r="F1" s="125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0.5</v>
      </c>
      <c r="E9" s="12">
        <v>0</v>
      </c>
      <c r="F9" s="12">
        <f t="shared" si="0"/>
        <v>0.5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6.25E-2</v>
      </c>
      <c r="E12" s="43">
        <f>AVERAGE(E4:E11)</f>
        <v>0</v>
      </c>
      <c r="F12" s="43">
        <f>AVERAGE(F4:F11)</f>
        <v>6.25E-2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0.4</v>
      </c>
      <c r="E13" s="12">
        <v>0</v>
      </c>
      <c r="F13" s="12">
        <f t="shared" ref="F13:F23" si="1">B13+C13+D13+E13</f>
        <v>0.4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0.4</v>
      </c>
      <c r="E15" s="12">
        <v>0</v>
      </c>
      <c r="F15" s="12">
        <f t="shared" si="1"/>
        <v>0.4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0.4</v>
      </c>
      <c r="E16" s="12">
        <v>0</v>
      </c>
      <c r="F16" s="12">
        <f t="shared" si="1"/>
        <v>0.4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0.3</v>
      </c>
      <c r="E17" s="12">
        <v>0</v>
      </c>
      <c r="F17" s="12">
        <f t="shared" si="1"/>
        <v>0.3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1</v>
      </c>
      <c r="E20" s="12">
        <v>0</v>
      </c>
      <c r="F20" s="12">
        <f t="shared" si="1"/>
        <v>1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0.22727272727272727</v>
      </c>
      <c r="E24" s="44">
        <f>AVERAGE(E13:E23)</f>
        <v>0</v>
      </c>
      <c r="F24" s="44">
        <f>AVERAGE(F13:F23)</f>
        <v>0.22727272727272727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9.0909090909090912E-2</v>
      </c>
      <c r="E42" s="47">
        <f>AVERAGE(E4:E11,E13:E23,E25:E26,E28:E30,E32:E40)</f>
        <v>0</v>
      </c>
      <c r="F42" s="47">
        <f>AVERAGE(F4:F11,F13:F23,F25:F26,F28:F30,F32:F40)</f>
        <v>9.0909090909090912E-2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25" sqref="D2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115</v>
      </c>
      <c r="B1" s="125"/>
      <c r="C1" s="125"/>
      <c r="D1" s="125"/>
      <c r="E1" s="125"/>
      <c r="F1" s="125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0.9</v>
      </c>
      <c r="E5" s="12">
        <v>0</v>
      </c>
      <c r="F5" s="12">
        <f t="shared" si="0"/>
        <v>0.9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2.7</v>
      </c>
      <c r="E6" s="12">
        <v>0</v>
      </c>
      <c r="F6" s="12">
        <f t="shared" si="0"/>
        <v>2.7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0.8</v>
      </c>
      <c r="E7" s="12">
        <v>0</v>
      </c>
      <c r="F7" s="12">
        <f t="shared" si="0"/>
        <v>0.8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0.57500000000000007</v>
      </c>
      <c r="E12" s="43">
        <f>AVERAGE(E4:E11)</f>
        <v>0</v>
      </c>
      <c r="F12" s="43">
        <f>AVERAGE(F4:F11)</f>
        <v>0.57500000000000007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6.3</v>
      </c>
      <c r="E13" s="12">
        <v>0</v>
      </c>
      <c r="F13" s="12">
        <f t="shared" ref="F13:F23" si="1">B13+C13+D13+E13</f>
        <v>6.3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3.6</v>
      </c>
      <c r="E14" s="12">
        <v>0</v>
      </c>
      <c r="F14" s="12">
        <f t="shared" si="1"/>
        <v>3.6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1.2</v>
      </c>
      <c r="E16" s="12">
        <v>0</v>
      </c>
      <c r="F16" s="12">
        <f t="shared" si="1"/>
        <v>1.2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0.1</v>
      </c>
      <c r="C17" s="12">
        <v>0</v>
      </c>
      <c r="D17" s="12">
        <v>1.2</v>
      </c>
      <c r="E17" s="12">
        <v>0</v>
      </c>
      <c r="F17" s="12">
        <f t="shared" si="1"/>
        <v>1.3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9</v>
      </c>
      <c r="E18" s="12">
        <v>0</v>
      </c>
      <c r="F18" s="12">
        <f t="shared" si="1"/>
        <v>9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1.5</v>
      </c>
      <c r="E20" s="12">
        <v>0</v>
      </c>
      <c r="F20" s="12">
        <f t="shared" si="1"/>
        <v>1.5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9.0909090909090922E-3</v>
      </c>
      <c r="C24" s="44">
        <f>AVERAGE(C13:C23)</f>
        <v>0</v>
      </c>
      <c r="D24" s="44">
        <f>AVERAGE(D13:D23)</f>
        <v>2.0727272727272723</v>
      </c>
      <c r="E24" s="44">
        <f>AVERAGE(E13:E23)</f>
        <v>0</v>
      </c>
      <c r="F24" s="44">
        <f>AVERAGE(F13:F23)</f>
        <v>2.0818181818181816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0.5</v>
      </c>
      <c r="E26" s="12">
        <v>0</v>
      </c>
      <c r="F26" s="12">
        <f>B26+C26+D26+E26</f>
        <v>0.5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0.25</v>
      </c>
      <c r="E27" s="43">
        <f>AVERAGE(E25:E26)</f>
        <v>0</v>
      </c>
      <c r="F27" s="44">
        <f>AVERAGE(F25:F26)</f>
        <v>0.25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1.6</v>
      </c>
      <c r="E35" s="12">
        <v>0</v>
      </c>
      <c r="F35" s="12">
        <f t="shared" si="2"/>
        <v>1.6</v>
      </c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0.17777777777777778</v>
      </c>
      <c r="E41" s="44">
        <f>AVERAGE(E32:E40)</f>
        <v>0</v>
      </c>
      <c r="F41" s="44">
        <f>AVERAGE(F32:F40)</f>
        <v>0.17777777777777778</v>
      </c>
    </row>
    <row r="42" spans="1:18" x14ac:dyDescent="0.2">
      <c r="A42" s="46" t="s">
        <v>37</v>
      </c>
      <c r="B42" s="47">
        <f>AVERAGE(B4:B11,B13:B23,B25:B26,B28:B30,B32:B40)</f>
        <v>3.0303030303030303E-3</v>
      </c>
      <c r="C42" s="47">
        <f>AVERAGE(C4:C11,C13:C23,C25:C26,C28:C30,C32:C40)</f>
        <v>0</v>
      </c>
      <c r="D42" s="47">
        <f>AVERAGE(D4:D11,D13:D23,D25:D26,D28:D30,D32:D40)</f>
        <v>0.89393939393939392</v>
      </c>
      <c r="E42" s="47">
        <f>AVERAGE(E4:E11,E13:E23,E25:E26,E28:E30,E32:E40)</f>
        <v>0</v>
      </c>
      <c r="F42" s="47">
        <f>AVERAGE(F4:F11,F13:F23,F25:F26,F28:F30,F32:F40)</f>
        <v>0.89696969696969697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5" t="s">
        <v>116</v>
      </c>
      <c r="B1" s="125"/>
      <c r="C1" s="125"/>
      <c r="D1" s="125"/>
      <c r="E1" s="125"/>
      <c r="F1" s="12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v>0</v>
      </c>
      <c r="E12" s="43"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5" t="s">
        <v>117</v>
      </c>
      <c r="B1" s="125"/>
      <c r="C1" s="125"/>
      <c r="D1" s="125"/>
      <c r="E1" s="125"/>
      <c r="F1" s="125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118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</row>
    <row r="3" spans="1:18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29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5" t="s">
        <v>119</v>
      </c>
      <c r="B1" s="125"/>
      <c r="C1" s="125"/>
      <c r="D1" s="125"/>
      <c r="E1" s="125"/>
      <c r="F1" s="125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53"/>
      <c r="K3" s="35"/>
      <c r="L3" s="35"/>
      <c r="M3" s="35"/>
      <c r="N3" s="35"/>
      <c r="O3" s="53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49</v>
      </c>
    </row>
    <row r="25" spans="1: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120</v>
      </c>
      <c r="B1" s="125"/>
      <c r="C1" s="125"/>
      <c r="D1" s="125"/>
      <c r="E1" s="125"/>
      <c r="F1" s="125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5" t="s">
        <v>121</v>
      </c>
      <c r="B1" s="125"/>
      <c r="C1" s="125"/>
      <c r="D1" s="125"/>
      <c r="E1" s="125"/>
      <c r="F1" s="125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5" t="s">
        <v>122</v>
      </c>
      <c r="B1" s="125"/>
      <c r="C1" s="125"/>
      <c r="D1" s="125"/>
      <c r="E1" s="125"/>
      <c r="F1" s="12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47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34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5" t="s">
        <v>123</v>
      </c>
      <c r="B1" s="125"/>
      <c r="C1" s="125"/>
      <c r="D1" s="125"/>
      <c r="E1" s="125"/>
      <c r="F1" s="125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</row>
    <row r="4" spans="1:15" x14ac:dyDescent="0.2">
      <c r="A4" s="16" t="s">
        <v>3</v>
      </c>
      <c r="B4" s="12">
        <v>1.8</v>
      </c>
      <c r="C4" s="12">
        <v>0</v>
      </c>
      <c r="D4" s="12">
        <v>0</v>
      </c>
      <c r="E4" s="12">
        <v>0</v>
      </c>
      <c r="F4" s="12">
        <f t="shared" ref="F4:F11" si="0">B4+C4+D4+E4</f>
        <v>1.8</v>
      </c>
      <c r="J4" s="38"/>
      <c r="K4" s="41"/>
      <c r="L4" s="41"/>
      <c r="M4" s="41"/>
      <c r="N4" s="41"/>
      <c r="O4" s="38"/>
    </row>
    <row r="5" spans="1:15" x14ac:dyDescent="0.2">
      <c r="A5" s="16" t="s">
        <v>4</v>
      </c>
      <c r="B5" s="12">
        <v>1.8</v>
      </c>
      <c r="C5" s="12">
        <v>0</v>
      </c>
      <c r="D5" s="12">
        <v>0</v>
      </c>
      <c r="E5" s="12">
        <v>0</v>
      </c>
      <c r="F5" s="12">
        <f t="shared" si="0"/>
        <v>1.8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8</v>
      </c>
      <c r="B9" s="12">
        <v>0.1</v>
      </c>
      <c r="C9" s="12">
        <v>0</v>
      </c>
      <c r="D9" s="12">
        <v>0</v>
      </c>
      <c r="E9" s="12">
        <v>0</v>
      </c>
      <c r="F9" s="12">
        <f t="shared" si="0"/>
        <v>0.1</v>
      </c>
      <c r="J9" s="38"/>
      <c r="K9" s="41"/>
      <c r="L9" s="41"/>
      <c r="M9" s="41"/>
      <c r="N9" s="41"/>
      <c r="O9" s="38"/>
    </row>
    <row r="10" spans="1:15" x14ac:dyDescent="0.2">
      <c r="A10" s="16" t="s">
        <v>9</v>
      </c>
      <c r="B10" s="12">
        <v>0.6</v>
      </c>
      <c r="C10" s="12">
        <v>0</v>
      </c>
      <c r="D10" s="12">
        <v>0</v>
      </c>
      <c r="E10" s="12">
        <v>0</v>
      </c>
      <c r="F10" s="12">
        <f t="shared" si="0"/>
        <v>0.6</v>
      </c>
      <c r="J10" s="38"/>
      <c r="K10" s="41"/>
      <c r="L10" s="41"/>
      <c r="M10" s="41"/>
      <c r="N10" s="41"/>
      <c r="O10" s="38"/>
    </row>
    <row r="11" spans="1:15" x14ac:dyDescent="0.2">
      <c r="A11" s="22" t="s">
        <v>48</v>
      </c>
      <c r="B11" s="12">
        <v>2.2000000000000002</v>
      </c>
      <c r="C11" s="12">
        <v>0</v>
      </c>
      <c r="D11" s="12">
        <v>0</v>
      </c>
      <c r="E11" s="12">
        <v>0</v>
      </c>
      <c r="F11" s="12">
        <f t="shared" si="0"/>
        <v>2.2000000000000002</v>
      </c>
      <c r="J11" s="38"/>
      <c r="K11" s="41"/>
      <c r="L11" s="41"/>
      <c r="M11" s="41"/>
      <c r="N11" s="41"/>
      <c r="O11" s="38"/>
    </row>
    <row r="12" spans="1:15" x14ac:dyDescent="0.2">
      <c r="A12" s="42" t="s">
        <v>10</v>
      </c>
      <c r="B12" s="43">
        <f>AVERAGE(B4:B11)</f>
        <v>0.8125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0.8125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23</v>
      </c>
      <c r="B25" s="12">
        <v>2.5</v>
      </c>
      <c r="C25" s="12">
        <v>0</v>
      </c>
      <c r="D25" s="12">
        <v>0</v>
      </c>
      <c r="E25" s="12">
        <v>0</v>
      </c>
      <c r="F25" s="12">
        <f>B25+C25+D25+E25</f>
        <v>2.5</v>
      </c>
      <c r="J25" s="38"/>
      <c r="K25" s="41"/>
      <c r="L25" s="41"/>
      <c r="M25" s="41"/>
      <c r="N25" s="41"/>
      <c r="O25" s="38"/>
    </row>
    <row r="26" spans="1:15" x14ac:dyDescent="0.2">
      <c r="A26" s="16" t="s">
        <v>24</v>
      </c>
      <c r="B26" s="12">
        <v>0.8</v>
      </c>
      <c r="C26" s="12">
        <v>0</v>
      </c>
      <c r="D26" s="12">
        <v>0</v>
      </c>
      <c r="E26" s="12">
        <v>0</v>
      </c>
      <c r="F26" s="12">
        <f>B26+C26+D26+E26</f>
        <v>0.8</v>
      </c>
      <c r="J26" s="38"/>
      <c r="K26" s="41"/>
      <c r="L26" s="41"/>
      <c r="M26" s="41"/>
      <c r="N26" s="41"/>
      <c r="O26" s="38"/>
    </row>
    <row r="27" spans="1:15" x14ac:dyDescent="0.2">
      <c r="A27" s="42" t="s">
        <v>25</v>
      </c>
      <c r="B27" s="43">
        <f>AVERAGE(B25:B26)</f>
        <v>1.65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1.65</v>
      </c>
      <c r="J27" s="38"/>
      <c r="K27" s="41"/>
      <c r="L27" s="41"/>
      <c r="M27" s="41"/>
      <c r="N27" s="41"/>
      <c r="O27" s="38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46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32</v>
      </c>
      <c r="B35" s="12">
        <v>0.8</v>
      </c>
      <c r="C35" s="12">
        <v>0</v>
      </c>
      <c r="D35" s="12">
        <v>0</v>
      </c>
      <c r="E35" s="12">
        <v>0</v>
      </c>
      <c r="F35" s="12">
        <f t="shared" si="2"/>
        <v>0.8</v>
      </c>
      <c r="J35" s="38"/>
      <c r="K35" s="38"/>
      <c r="L35" s="38"/>
      <c r="M35" s="38"/>
      <c r="N35" s="38"/>
      <c r="O35" s="38"/>
    </row>
    <row r="36" spans="1:18" x14ac:dyDescent="0.2">
      <c r="A36" s="16" t="s">
        <v>47</v>
      </c>
      <c r="B36" s="12">
        <v>1.6</v>
      </c>
      <c r="C36" s="12">
        <v>0</v>
      </c>
      <c r="D36" s="12">
        <v>0</v>
      </c>
      <c r="E36" s="12">
        <v>0</v>
      </c>
      <c r="F36" s="12">
        <f t="shared" si="2"/>
        <v>1.6</v>
      </c>
    </row>
    <row r="37" spans="1:18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34</v>
      </c>
      <c r="B38" s="12">
        <v>3.2</v>
      </c>
      <c r="C38" s="12">
        <v>0</v>
      </c>
      <c r="D38" s="12">
        <v>0</v>
      </c>
      <c r="E38" s="12">
        <v>0</v>
      </c>
      <c r="F38" s="12">
        <f t="shared" si="2"/>
        <v>3.2</v>
      </c>
    </row>
    <row r="39" spans="1:18" s="6" customFormat="1" x14ac:dyDescent="0.2">
      <c r="A39" s="16" t="s">
        <v>45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89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36</v>
      </c>
      <c r="B41" s="44">
        <f>AVERAGE(B32:B40)</f>
        <v>0.62222222222222223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0.62222222222222223</v>
      </c>
    </row>
    <row r="42" spans="1:18" x14ac:dyDescent="0.2">
      <c r="A42" s="46" t="s">
        <v>37</v>
      </c>
      <c r="B42" s="47">
        <f>AVERAGE(B4:B11,B13:B23,B25:B26,B28:B30,B32:B40)</f>
        <v>0.46666666666666673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0.46666666666666673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C40" sqref="C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124</v>
      </c>
      <c r="B1" s="125"/>
      <c r="C1" s="125"/>
      <c r="D1" s="125"/>
      <c r="E1" s="125"/>
      <c r="F1" s="125"/>
    </row>
    <row r="2" spans="1:19" x14ac:dyDescent="0.2">
      <c r="A2" s="49"/>
      <c r="B2" s="6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5</v>
      </c>
      <c r="D4" s="12">
        <v>0</v>
      </c>
      <c r="E4" s="12">
        <v>0</v>
      </c>
      <c r="F4" s="12">
        <f t="shared" ref="F4:F11" si="0">B4+C4+D4+E4</f>
        <v>5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9.8000000000000007</v>
      </c>
      <c r="D5" s="12">
        <v>0</v>
      </c>
      <c r="E5" s="12">
        <v>0</v>
      </c>
      <c r="F5" s="12">
        <f t="shared" si="0"/>
        <v>9.8000000000000007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5</v>
      </c>
      <c r="B6" s="12">
        <v>0</v>
      </c>
      <c r="C6" s="12">
        <v>4.2</v>
      </c>
      <c r="D6" s="12">
        <v>0</v>
      </c>
      <c r="E6" s="12">
        <v>0</v>
      </c>
      <c r="F6" s="12">
        <f t="shared" si="0"/>
        <v>4.2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3">
        <v>3.8</v>
      </c>
      <c r="D7" s="12">
        <v>0</v>
      </c>
      <c r="E7" s="12">
        <v>0</v>
      </c>
      <c r="F7" s="12">
        <f t="shared" si="0"/>
        <v>3.8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4</v>
      </c>
      <c r="D8" s="12">
        <v>0</v>
      </c>
      <c r="E8" s="12">
        <v>0</v>
      </c>
      <c r="F8" s="12">
        <f t="shared" si="0"/>
        <v>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8.5</v>
      </c>
      <c r="D9" s="12">
        <v>0</v>
      </c>
      <c r="E9" s="12">
        <v>0</v>
      </c>
      <c r="F9" s="12">
        <f t="shared" si="0"/>
        <v>8.5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4.9000000000000004</v>
      </c>
      <c r="D10" s="12">
        <v>0</v>
      </c>
      <c r="E10" s="12">
        <v>0</v>
      </c>
      <c r="F10" s="12">
        <f t="shared" si="0"/>
        <v>4.9000000000000004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4.8</v>
      </c>
      <c r="D11" s="12">
        <v>0</v>
      </c>
      <c r="E11" s="12">
        <v>0</v>
      </c>
      <c r="F11" s="12">
        <f t="shared" si="0"/>
        <v>4.8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5.6249999999999991</v>
      </c>
      <c r="D12" s="43">
        <f>AVERAGE(D4:D11)</f>
        <v>0</v>
      </c>
      <c r="E12" s="43">
        <f>AVERAGE(E4:E11)</f>
        <v>0</v>
      </c>
      <c r="F12" s="43">
        <f>AVERAGE(F4:F11)</f>
        <v>5.6249999999999991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1.3</v>
      </c>
      <c r="D13" s="12">
        <v>0</v>
      </c>
      <c r="E13" s="12">
        <v>0</v>
      </c>
      <c r="F13" s="12">
        <f t="shared" ref="F13:F23" si="1">B13+C13+D13+E13</f>
        <v>1.3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2.1</v>
      </c>
      <c r="D14" s="12">
        <v>0</v>
      </c>
      <c r="E14" s="12">
        <v>0</v>
      </c>
      <c r="F14" s="12">
        <f t="shared" si="1"/>
        <v>2.1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3.6</v>
      </c>
      <c r="D15" s="12">
        <v>0</v>
      </c>
      <c r="E15" s="12">
        <v>0</v>
      </c>
      <c r="F15" s="12">
        <f t="shared" si="1"/>
        <v>3.6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3</v>
      </c>
      <c r="D16" s="12">
        <v>0</v>
      </c>
      <c r="E16" s="12">
        <v>0</v>
      </c>
      <c r="F16" s="12">
        <f t="shared" si="1"/>
        <v>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3.1</v>
      </c>
      <c r="D17" s="12">
        <v>0</v>
      </c>
      <c r="E17" s="12">
        <v>0</v>
      </c>
      <c r="F17" s="12">
        <f t="shared" si="1"/>
        <v>3.1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5.5</v>
      </c>
      <c r="D18" s="12">
        <v>0</v>
      </c>
      <c r="E18" s="12">
        <v>0</v>
      </c>
      <c r="F18" s="12">
        <f t="shared" si="1"/>
        <v>5.5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3</v>
      </c>
      <c r="D19" s="12">
        <v>0</v>
      </c>
      <c r="E19" s="12">
        <v>0</v>
      </c>
      <c r="F19" s="12">
        <f t="shared" si="1"/>
        <v>3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2.9</v>
      </c>
      <c r="D20" s="12">
        <v>0</v>
      </c>
      <c r="E20" s="12">
        <v>0</v>
      </c>
      <c r="F20" s="12">
        <f t="shared" si="1"/>
        <v>2.9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2</v>
      </c>
      <c r="D21" s="12">
        <v>0</v>
      </c>
      <c r="E21" s="12">
        <v>0</v>
      </c>
      <c r="F21" s="12">
        <f t="shared" si="1"/>
        <v>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3.6</v>
      </c>
      <c r="D22" s="12">
        <v>0</v>
      </c>
      <c r="E22" s="12">
        <v>0</v>
      </c>
      <c r="F22" s="12">
        <f t="shared" si="1"/>
        <v>3.6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4.4000000000000004</v>
      </c>
      <c r="D23" s="12">
        <v>0</v>
      </c>
      <c r="E23" s="12">
        <v>0</v>
      </c>
      <c r="F23" s="12">
        <f t="shared" si="1"/>
        <v>4.4000000000000004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3.1363636363636362</v>
      </c>
      <c r="D24" s="44">
        <f>AVERAGE(D13:D23)</f>
        <v>0</v>
      </c>
      <c r="E24" s="44">
        <f>AVERAGE(E13:E23)</f>
        <v>0</v>
      </c>
      <c r="F24" s="44">
        <f>AVERAGE(F13:F23)</f>
        <v>3.1363636363636362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5</v>
      </c>
      <c r="D25" s="12">
        <v>0</v>
      </c>
      <c r="E25" s="12">
        <v>0</v>
      </c>
      <c r="F25" s="12">
        <f>B25+C25+D25+E25</f>
        <v>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5.9</v>
      </c>
      <c r="D26" s="12">
        <v>0</v>
      </c>
      <c r="E26" s="12">
        <v>0</v>
      </c>
      <c r="F26" s="12">
        <f>B26+C26+D26+E26</f>
        <v>5.9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5.45</v>
      </c>
      <c r="D27" s="43">
        <f>AVERAGE(D25:D26)</f>
        <v>0</v>
      </c>
      <c r="E27" s="43">
        <f>AVERAGE(E25:E26)</f>
        <v>0</v>
      </c>
      <c r="F27" s="44">
        <f>AVERAGE(F25:F26)</f>
        <v>5.45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6.6</v>
      </c>
      <c r="D28" s="12">
        <v>0</v>
      </c>
      <c r="E28" s="12">
        <v>0</v>
      </c>
      <c r="F28" s="12">
        <f>B28+C28+D28+E28</f>
        <v>6.6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5.4</v>
      </c>
      <c r="D29" s="12">
        <v>0</v>
      </c>
      <c r="E29" s="12">
        <v>0</v>
      </c>
      <c r="F29" s="12">
        <f>B29+C29+D29+E29</f>
        <v>5.4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3">
        <v>5.4</v>
      </c>
      <c r="D30" s="12">
        <v>0</v>
      </c>
      <c r="E30" s="12">
        <v>0</v>
      </c>
      <c r="F30" s="12">
        <f>B30+C30+D30+E30</f>
        <v>5.4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5.8</v>
      </c>
      <c r="D31" s="43">
        <f>AVERAGE(D28:D30)</f>
        <v>0</v>
      </c>
      <c r="E31" s="43">
        <f>AVERAGE(E28:E30)</f>
        <v>0</v>
      </c>
      <c r="F31" s="44">
        <f>AVERAGE(F28:F30)</f>
        <v>5.8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2.5</v>
      </c>
      <c r="D32" s="12">
        <v>0</v>
      </c>
      <c r="E32" s="12">
        <v>0</v>
      </c>
      <c r="F32" s="12">
        <f t="shared" ref="F32:F40" si="2">B32+C32+D32+E32</f>
        <v>2.5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4.4000000000000004</v>
      </c>
      <c r="D33" s="12">
        <v>0</v>
      </c>
      <c r="E33" s="12">
        <v>0</v>
      </c>
      <c r="F33" s="12">
        <f t="shared" si="2"/>
        <v>4.4000000000000004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31</v>
      </c>
      <c r="B34" s="12">
        <v>0</v>
      </c>
      <c r="C34" s="12">
        <v>2.8</v>
      </c>
      <c r="D34" s="12">
        <v>0</v>
      </c>
      <c r="E34" s="12">
        <v>0</v>
      </c>
      <c r="F34" s="12">
        <f t="shared" si="2"/>
        <v>2.8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32</v>
      </c>
      <c r="B35" s="12">
        <v>0</v>
      </c>
      <c r="C35" s="12">
        <v>5.3</v>
      </c>
      <c r="D35" s="12">
        <v>0</v>
      </c>
      <c r="E35" s="12">
        <v>0</v>
      </c>
      <c r="F35" s="12">
        <f t="shared" si="2"/>
        <v>5.3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4.7</v>
      </c>
      <c r="D36" s="12">
        <v>0</v>
      </c>
      <c r="E36" s="12">
        <v>0</v>
      </c>
      <c r="F36" s="12">
        <f t="shared" si="2"/>
        <v>4.7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5.3</v>
      </c>
      <c r="D37" s="12">
        <v>0</v>
      </c>
      <c r="E37" s="12">
        <v>0</v>
      </c>
      <c r="F37" s="12">
        <f t="shared" si="2"/>
        <v>5.3</v>
      </c>
    </row>
    <row r="38" spans="1:19" x14ac:dyDescent="0.2">
      <c r="A38" s="16" t="s">
        <v>34</v>
      </c>
      <c r="B38" s="12">
        <v>0</v>
      </c>
      <c r="C38" s="12">
        <v>5</v>
      </c>
      <c r="D38" s="12">
        <v>0</v>
      </c>
      <c r="E38" s="12">
        <v>0</v>
      </c>
      <c r="F38" s="12">
        <f t="shared" si="2"/>
        <v>5</v>
      </c>
    </row>
    <row r="39" spans="1:19" s="6" customFormat="1" x14ac:dyDescent="0.2">
      <c r="A39" s="16" t="s">
        <v>45</v>
      </c>
      <c r="B39" s="12">
        <v>0</v>
      </c>
      <c r="C39" s="12">
        <v>1.2</v>
      </c>
      <c r="D39" s="12">
        <v>0</v>
      </c>
      <c r="E39" s="12">
        <v>0</v>
      </c>
      <c r="F39" s="12">
        <f t="shared" si="2"/>
        <v>1.2</v>
      </c>
    </row>
    <row r="40" spans="1:19" s="6" customFormat="1" x14ac:dyDescent="0.2">
      <c r="A40" s="16" t="s">
        <v>89</v>
      </c>
      <c r="B40" s="12">
        <v>0</v>
      </c>
      <c r="C40" s="123">
        <f>AVERAGE(C36,C32,C37,C34)</f>
        <v>3.8250000000000002</v>
      </c>
      <c r="D40" s="12">
        <v>0</v>
      </c>
      <c r="E40" s="12">
        <v>0</v>
      </c>
      <c r="F40" s="12">
        <f t="shared" si="2"/>
        <v>3.8250000000000002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3.8916666666666666</v>
      </c>
      <c r="D41" s="44">
        <f>AVERAGE(D32:D40)</f>
        <v>0</v>
      </c>
      <c r="E41" s="44">
        <f>AVERAGE(E32:E40)</f>
        <v>0</v>
      </c>
      <c r="F41" s="44">
        <f>AVERAGE(F32:F40)</f>
        <v>3.8916666666666666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4.3280303030303031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4.3280303030303031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12" sqref="I1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0" t="s">
        <v>125</v>
      </c>
      <c r="B1" s="130"/>
      <c r="C1" s="130"/>
      <c r="D1" s="130"/>
      <c r="E1" s="130"/>
      <c r="F1" s="130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0.3</v>
      </c>
      <c r="C4" s="12">
        <v>0</v>
      </c>
      <c r="D4" s="12">
        <v>0</v>
      </c>
      <c r="E4" s="12">
        <v>0</v>
      </c>
      <c r="F4" s="12">
        <f t="shared" ref="F4:F11" si="0">B4+C4+D4+E4</f>
        <v>0.3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0.1</v>
      </c>
      <c r="C5" s="12">
        <v>0</v>
      </c>
      <c r="D5" s="12">
        <v>0</v>
      </c>
      <c r="E5" s="12">
        <v>0</v>
      </c>
      <c r="F5" s="12">
        <f t="shared" si="0"/>
        <v>0.1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0.9</v>
      </c>
      <c r="C6" s="12">
        <v>0</v>
      </c>
      <c r="D6" s="12">
        <v>0</v>
      </c>
      <c r="E6" s="12">
        <v>0</v>
      </c>
      <c r="F6" s="12">
        <f t="shared" si="0"/>
        <v>0.9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1.4</v>
      </c>
      <c r="C7" s="12">
        <v>0</v>
      </c>
      <c r="D7" s="12">
        <v>0</v>
      </c>
      <c r="E7" s="12">
        <v>0</v>
      </c>
      <c r="F7" s="12">
        <f t="shared" si="0"/>
        <v>1.4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3">
        <v>1.2</v>
      </c>
      <c r="C8" s="12">
        <v>0</v>
      </c>
      <c r="D8" s="12">
        <v>0</v>
      </c>
      <c r="E8" s="12">
        <v>0</v>
      </c>
      <c r="F8" s="12">
        <f t="shared" si="0"/>
        <v>1.2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3.2</v>
      </c>
      <c r="C9" s="12">
        <v>0</v>
      </c>
      <c r="D9" s="12">
        <v>0</v>
      </c>
      <c r="E9" s="12">
        <v>0</v>
      </c>
      <c r="F9" s="12">
        <f t="shared" si="0"/>
        <v>3.2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1.4</v>
      </c>
      <c r="C10" s="12">
        <v>0</v>
      </c>
      <c r="D10" s="12">
        <v>0</v>
      </c>
      <c r="E10" s="12">
        <v>0</v>
      </c>
      <c r="F10" s="12">
        <f t="shared" si="0"/>
        <v>1.4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2</v>
      </c>
      <c r="C11" s="12">
        <v>0</v>
      </c>
      <c r="D11" s="12">
        <v>0</v>
      </c>
      <c r="E11" s="12">
        <v>0</v>
      </c>
      <c r="F11" s="12">
        <f t="shared" si="0"/>
        <v>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1.3125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1.3125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2.7</v>
      </c>
      <c r="C13" s="12">
        <v>0</v>
      </c>
      <c r="D13" s="12">
        <v>0</v>
      </c>
      <c r="E13" s="12">
        <v>0</v>
      </c>
      <c r="F13" s="12">
        <f t="shared" ref="F13:F23" si="1">B13+C13+D13+E13</f>
        <v>2.7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2.5</v>
      </c>
      <c r="C15" s="12">
        <v>0</v>
      </c>
      <c r="D15" s="12">
        <v>0</v>
      </c>
      <c r="E15" s="12">
        <v>0</v>
      </c>
      <c r="F15" s="12">
        <f t="shared" si="1"/>
        <v>2.5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2</v>
      </c>
      <c r="C16" s="12">
        <v>0</v>
      </c>
      <c r="D16" s="12">
        <v>0</v>
      </c>
      <c r="E16" s="12">
        <v>0</v>
      </c>
      <c r="F16" s="12">
        <f t="shared" si="1"/>
        <v>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1.4</v>
      </c>
      <c r="C17" s="12">
        <v>0</v>
      </c>
      <c r="D17" s="12">
        <v>0</v>
      </c>
      <c r="E17" s="12">
        <v>0</v>
      </c>
      <c r="F17" s="12">
        <f t="shared" si="1"/>
        <v>1.4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1.7</v>
      </c>
      <c r="C18" s="12">
        <v>0</v>
      </c>
      <c r="D18" s="12">
        <v>0</v>
      </c>
      <c r="E18" s="12">
        <v>0</v>
      </c>
      <c r="F18" s="12">
        <f t="shared" si="1"/>
        <v>1.7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2.5</v>
      </c>
      <c r="C19" s="12">
        <v>0</v>
      </c>
      <c r="D19" s="12">
        <v>0</v>
      </c>
      <c r="E19" s="12">
        <v>0</v>
      </c>
      <c r="F19" s="12">
        <f t="shared" si="1"/>
        <v>2.5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0.3</v>
      </c>
      <c r="C20" s="12">
        <v>0</v>
      </c>
      <c r="D20" s="12">
        <v>0</v>
      </c>
      <c r="E20" s="12">
        <v>0</v>
      </c>
      <c r="F20" s="12">
        <f t="shared" si="1"/>
        <v>0.3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1.1000000000000001</v>
      </c>
      <c r="C21" s="12">
        <v>0</v>
      </c>
      <c r="D21" s="12">
        <v>0</v>
      </c>
      <c r="E21" s="12">
        <v>0</v>
      </c>
      <c r="F21" s="12">
        <f t="shared" si="1"/>
        <v>1.1000000000000001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1</v>
      </c>
      <c r="C22" s="12">
        <v>0</v>
      </c>
      <c r="D22" s="12">
        <v>0</v>
      </c>
      <c r="E22" s="12">
        <v>0</v>
      </c>
      <c r="F22" s="12">
        <f t="shared" si="1"/>
        <v>1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3</v>
      </c>
      <c r="C23" s="12">
        <v>0</v>
      </c>
      <c r="D23" s="12">
        <v>0</v>
      </c>
      <c r="E23" s="12">
        <v>0</v>
      </c>
      <c r="F23" s="12">
        <f t="shared" si="1"/>
        <v>3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1.6636363636363638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1.6636363636363638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51">
        <v>1.6</v>
      </c>
      <c r="C25" s="12">
        <v>0</v>
      </c>
      <c r="D25" s="12">
        <v>0</v>
      </c>
      <c r="E25" s="12">
        <v>0</v>
      </c>
      <c r="F25" s="12">
        <f>B25+C25+D25+E25</f>
        <v>1.6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2.9</v>
      </c>
      <c r="C26" s="12">
        <v>0</v>
      </c>
      <c r="D26" s="12">
        <v>0</v>
      </c>
      <c r="E26" s="12">
        <v>0</v>
      </c>
      <c r="F26" s="12">
        <f>B26+C26+D26+E26</f>
        <v>2.9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2.25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2.25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2.2999999999999998</v>
      </c>
      <c r="C28" s="12">
        <v>0</v>
      </c>
      <c r="D28" s="12">
        <v>0</v>
      </c>
      <c r="E28" s="12">
        <v>0</v>
      </c>
      <c r="F28" s="12">
        <f>B28+C28+D28+E28</f>
        <v>2.2999999999999998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2</v>
      </c>
      <c r="C29" s="12">
        <v>0</v>
      </c>
      <c r="D29" s="12">
        <v>0</v>
      </c>
      <c r="E29" s="12">
        <v>0</v>
      </c>
      <c r="F29" s="12">
        <f>B29+C29+D29+E29</f>
        <v>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5.0999999999999996</v>
      </c>
      <c r="C30" s="12">
        <v>0</v>
      </c>
      <c r="D30" s="12">
        <v>0</v>
      </c>
      <c r="E30" s="12">
        <v>0</v>
      </c>
      <c r="F30" s="12">
        <f>B30+C30+D30+E30</f>
        <v>5.0999999999999996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3.1333333333333329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3.1333333333333329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8.6999999999999993</v>
      </c>
      <c r="C32" s="12">
        <v>0</v>
      </c>
      <c r="D32" s="12">
        <v>0</v>
      </c>
      <c r="E32" s="12">
        <v>0</v>
      </c>
      <c r="F32" s="12">
        <f t="shared" ref="F32:F40" si="2">B32+C32+D32+E32</f>
        <v>8.6999999999999993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9.6</v>
      </c>
      <c r="C33" s="12">
        <v>0</v>
      </c>
      <c r="D33" s="12">
        <v>0</v>
      </c>
      <c r="E33" s="12">
        <v>0</v>
      </c>
      <c r="F33" s="12">
        <f t="shared" si="2"/>
        <v>9.6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5.5</v>
      </c>
      <c r="C34" s="12">
        <v>0</v>
      </c>
      <c r="D34" s="12">
        <v>0</v>
      </c>
      <c r="E34" s="12">
        <v>0</v>
      </c>
      <c r="F34" s="12">
        <f t="shared" si="2"/>
        <v>5.5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0.5</v>
      </c>
      <c r="C35" s="12">
        <v>0</v>
      </c>
      <c r="D35" s="12">
        <v>0</v>
      </c>
      <c r="E35" s="12">
        <v>0</v>
      </c>
      <c r="F35" s="12">
        <f t="shared" si="2"/>
        <v>0.5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4.7</v>
      </c>
      <c r="C36" s="12">
        <v>0</v>
      </c>
      <c r="D36" s="12">
        <v>0</v>
      </c>
      <c r="E36" s="12">
        <v>0</v>
      </c>
      <c r="F36" s="12">
        <f t="shared" si="2"/>
        <v>4.7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3.7</v>
      </c>
      <c r="C37" s="12">
        <v>0</v>
      </c>
      <c r="D37" s="12">
        <v>0</v>
      </c>
      <c r="E37" s="12">
        <v>0</v>
      </c>
      <c r="F37" s="12">
        <f t="shared" si="2"/>
        <v>3.7</v>
      </c>
    </row>
    <row r="38" spans="1:19" x14ac:dyDescent="0.2">
      <c r="A38" s="16" t="s">
        <v>34</v>
      </c>
      <c r="B38" s="123">
        <v>0.8</v>
      </c>
      <c r="C38" s="12">
        <v>0</v>
      </c>
      <c r="D38" s="12">
        <v>0</v>
      </c>
      <c r="E38" s="12">
        <v>0</v>
      </c>
      <c r="F38" s="12">
        <f t="shared" si="2"/>
        <v>0.8</v>
      </c>
    </row>
    <row r="39" spans="1:19" s="60" customFormat="1" x14ac:dyDescent="0.2">
      <c r="A39" s="16" t="s">
        <v>45</v>
      </c>
      <c r="B39" s="12">
        <v>2</v>
      </c>
      <c r="C39" s="12">
        <v>0</v>
      </c>
      <c r="D39" s="86">
        <v>0</v>
      </c>
      <c r="E39" s="12">
        <v>0</v>
      </c>
      <c r="F39" s="12">
        <f t="shared" si="2"/>
        <v>2</v>
      </c>
    </row>
    <row r="40" spans="1:19" s="60" customFormat="1" x14ac:dyDescent="0.2">
      <c r="A40" s="16" t="s">
        <v>89</v>
      </c>
      <c r="B40" s="123">
        <f>AVERAGE(B36,B32,B37,B34)</f>
        <v>5.6499999999999995</v>
      </c>
      <c r="C40" s="12">
        <v>0</v>
      </c>
      <c r="D40" s="86">
        <v>0</v>
      </c>
      <c r="E40" s="12">
        <v>0</v>
      </c>
      <c r="F40" s="12">
        <f t="shared" si="2"/>
        <v>5.6499999999999995</v>
      </c>
    </row>
    <row r="41" spans="1:19" x14ac:dyDescent="0.2">
      <c r="A41" s="42" t="s">
        <v>36</v>
      </c>
      <c r="B41" s="44">
        <f>AVERAGE(B32:B40)</f>
        <v>4.5722222222222211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4.5722222222222211</v>
      </c>
    </row>
    <row r="42" spans="1:19" x14ac:dyDescent="0.2">
      <c r="A42" s="46" t="s">
        <v>37</v>
      </c>
      <c r="B42" s="47">
        <f>AVERAGE(B4:B11,B13:B23,B25:B26,B28:B30,B32:B40)</f>
        <v>2.540909090909091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2.540909090909091</v>
      </c>
    </row>
  </sheetData>
  <protectedRanges>
    <protectedRange sqref="C32:C40 B4:E11 B13:E23" name="Intervalo1_1" securityDescriptor="O:WDG:WDD:(A;;CC;;;WD)"/>
    <protectedRange sqref="D32:D40 C25:C26 C28:C30 B29" name="Intervalo1_1_1_1" securityDescriptor="O:WDG:WDD:(A;;CC;;;WD)"/>
    <protectedRange sqref="B25:B26 D25:E26" name="Intervalo1_1_2_1" securityDescriptor="O:WDG:WDD:(A;;CC;;;WD)"/>
    <protectedRange sqref="B28 D28:E30 B30" name="Intervalo1_1_3_1" securityDescriptor="O:WDG:WDD:(A;;CC;;;WD)"/>
    <protectedRange sqref="B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9" sqref="G39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0" t="s">
        <v>126</v>
      </c>
      <c r="B1" s="130"/>
      <c r="C1" s="130"/>
      <c r="D1" s="130"/>
      <c r="E1" s="130"/>
      <c r="F1" s="130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1.2</v>
      </c>
      <c r="F4" s="12">
        <f t="shared" ref="F4:F11" si="0">B4+C4+D4+E4</f>
        <v>1.2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3">
        <v>0.5</v>
      </c>
      <c r="F5" s="12">
        <f t="shared" si="0"/>
        <v>0.5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0.3</v>
      </c>
      <c r="F6" s="12">
        <f t="shared" si="0"/>
        <v>0.3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0.4</v>
      </c>
      <c r="F7" s="12">
        <f t="shared" si="0"/>
        <v>0.4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0.3</v>
      </c>
      <c r="F8" s="12">
        <f t="shared" si="0"/>
        <v>0.3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0.1</v>
      </c>
      <c r="F9" s="12">
        <f t="shared" si="0"/>
        <v>0.1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0.3</v>
      </c>
      <c r="F10" s="12">
        <f t="shared" si="0"/>
        <v>0.3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48</v>
      </c>
      <c r="B11" s="12">
        <v>0</v>
      </c>
      <c r="C11" s="12">
        <v>0</v>
      </c>
      <c r="D11" s="12">
        <v>0</v>
      </c>
      <c r="E11" s="12">
        <v>0.2</v>
      </c>
      <c r="F11" s="12">
        <f t="shared" si="0"/>
        <v>0.2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10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0.41249999999999998</v>
      </c>
      <c r="F12" s="43">
        <f>AVERAGE(F4:F11)</f>
        <v>0.41249999999999998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0.2</v>
      </c>
      <c r="F13" s="12">
        <f t="shared" ref="F13:F23" si="1">B13+C13+D13+E13</f>
        <v>0.2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3">
        <f>AVERAGE(E19:E20)</f>
        <v>0.6</v>
      </c>
      <c r="F14" s="12">
        <f t="shared" si="1"/>
        <v>0.6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0.5</v>
      </c>
      <c r="F15" s="12">
        <f t="shared" si="1"/>
        <v>0.5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3">
        <v>0.6</v>
      </c>
      <c r="F16" s="12">
        <f t="shared" si="1"/>
        <v>0.6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0.4</v>
      </c>
      <c r="F17" s="12">
        <f t="shared" si="1"/>
        <v>0.4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0.5</v>
      </c>
      <c r="F18" s="12">
        <f t="shared" si="1"/>
        <v>0.5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3">
        <v>0.6</v>
      </c>
      <c r="F19" s="12">
        <f t="shared" si="1"/>
        <v>0.6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3">
        <v>0.6</v>
      </c>
      <c r="F20" s="12">
        <f t="shared" si="1"/>
        <v>0.6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0.4</v>
      </c>
      <c r="F21" s="12">
        <f t="shared" si="1"/>
        <v>0.4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0.5</v>
      </c>
      <c r="F22" s="12">
        <f t="shared" si="1"/>
        <v>0.5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0.2</v>
      </c>
      <c r="F23" s="12">
        <f t="shared" si="1"/>
        <v>0.2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22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0.46363636363636368</v>
      </c>
      <c r="F24" s="44">
        <f>AVERAGE(F13:F23)</f>
        <v>0.46363636363636368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1.5</v>
      </c>
      <c r="F25" s="12">
        <f>B25+C25+D25+E25</f>
        <v>1.5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2</v>
      </c>
      <c r="F26" s="12">
        <f>B26+C26+D26+E26</f>
        <v>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25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1.75</v>
      </c>
      <c r="F27" s="44">
        <f>AVERAGE(F25:F26)</f>
        <v>1.75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26</v>
      </c>
      <c r="B28" s="12">
        <v>0</v>
      </c>
      <c r="C28" s="12">
        <v>0</v>
      </c>
      <c r="D28" s="12">
        <v>0.3</v>
      </c>
      <c r="E28" s="123">
        <v>0.8</v>
      </c>
      <c r="F28" s="12">
        <f>B28+C28+D28+E28</f>
        <v>1.1000000000000001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0.6</v>
      </c>
      <c r="F29" s="12">
        <f>B29+C29+D29+E29</f>
        <v>0.6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0.7</v>
      </c>
      <c r="F30" s="12">
        <f>B30+C30+D30+E30</f>
        <v>0.7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29</v>
      </c>
      <c r="B31" s="43">
        <f>AVERAGE(B28:B30)</f>
        <v>0</v>
      </c>
      <c r="C31" s="43">
        <f>AVERAGE(C28:C30)</f>
        <v>0</v>
      </c>
      <c r="D31" s="43">
        <f>AVERAGE(D28:D30)</f>
        <v>9.9999999999999992E-2</v>
      </c>
      <c r="E31" s="43">
        <f>AVERAGE(E28:E30)</f>
        <v>0.69999999999999984</v>
      </c>
      <c r="F31" s="44">
        <f>AVERAGE(F28:F30)</f>
        <v>0.80000000000000016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46</v>
      </c>
      <c r="B32" s="12">
        <v>0</v>
      </c>
      <c r="C32" s="12">
        <v>0</v>
      </c>
      <c r="D32" s="12">
        <v>0</v>
      </c>
      <c r="E32" s="123">
        <v>1.8</v>
      </c>
      <c r="F32" s="12">
        <f t="shared" ref="F32:F40" si="2">B32+C32+D32+E32</f>
        <v>1.8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30</v>
      </c>
      <c r="B33" s="12">
        <v>0</v>
      </c>
      <c r="C33" s="12">
        <v>0</v>
      </c>
      <c r="D33" s="12">
        <v>0.2</v>
      </c>
      <c r="E33" s="12">
        <v>1.2</v>
      </c>
      <c r="F33" s="12">
        <f t="shared" si="2"/>
        <v>1.4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31</v>
      </c>
      <c r="B34" s="12">
        <v>0</v>
      </c>
      <c r="C34" s="12">
        <v>0</v>
      </c>
      <c r="D34" s="12">
        <v>0.4</v>
      </c>
      <c r="E34" s="12">
        <v>1.2</v>
      </c>
      <c r="F34" s="12">
        <f t="shared" si="2"/>
        <v>1.6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1.1000000000000001</v>
      </c>
      <c r="F35" s="12">
        <f t="shared" si="2"/>
        <v>1.1000000000000001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47</v>
      </c>
      <c r="B36" s="12">
        <v>0</v>
      </c>
      <c r="C36" s="12">
        <v>0</v>
      </c>
      <c r="D36" s="12">
        <v>0.2</v>
      </c>
      <c r="E36" s="123">
        <v>1</v>
      </c>
      <c r="F36" s="12">
        <f t="shared" si="2"/>
        <v>1.2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33</v>
      </c>
      <c r="B37" s="12">
        <v>0</v>
      </c>
      <c r="C37" s="12">
        <v>0</v>
      </c>
      <c r="D37" s="12">
        <v>0</v>
      </c>
      <c r="E37" s="12">
        <v>1.3</v>
      </c>
      <c r="F37" s="12">
        <f t="shared" si="2"/>
        <v>1.3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34</v>
      </c>
      <c r="B38" s="12">
        <v>0</v>
      </c>
      <c r="C38" s="12">
        <v>0</v>
      </c>
      <c r="D38" s="12">
        <v>0</v>
      </c>
      <c r="E38" s="123">
        <v>0.8</v>
      </c>
      <c r="F38" s="12">
        <f t="shared" si="2"/>
        <v>0.8</v>
      </c>
    </row>
    <row r="39" spans="1:19" s="60" customFormat="1" x14ac:dyDescent="0.2">
      <c r="A39" s="16" t="s">
        <v>45</v>
      </c>
      <c r="B39" s="12">
        <v>0</v>
      </c>
      <c r="C39" s="12">
        <v>0</v>
      </c>
      <c r="D39" s="123">
        <v>0.9</v>
      </c>
      <c r="E39" s="123">
        <v>1.2</v>
      </c>
      <c r="F39" s="12">
        <f t="shared" si="2"/>
        <v>2.1</v>
      </c>
    </row>
    <row r="40" spans="1:19" s="60" customFormat="1" x14ac:dyDescent="0.2">
      <c r="A40" s="16" t="s">
        <v>89</v>
      </c>
      <c r="B40" s="12">
        <v>0</v>
      </c>
      <c r="C40" s="12">
        <v>0</v>
      </c>
      <c r="D40" s="123">
        <f>AVERAGE(D36,D32,D37,D34)</f>
        <v>0.15000000000000002</v>
      </c>
      <c r="E40" s="123">
        <f>AVERAGE(E36,E32,E37,E34)</f>
        <v>1.325</v>
      </c>
      <c r="F40" s="12">
        <f t="shared" si="2"/>
        <v>1.4750000000000001</v>
      </c>
    </row>
    <row r="41" spans="1:19" x14ac:dyDescent="0.2">
      <c r="A41" s="42" t="s">
        <v>36</v>
      </c>
      <c r="B41" s="44">
        <f>AVERAGE(B32:B40)</f>
        <v>0</v>
      </c>
      <c r="C41" s="44">
        <f>AVERAGE(C32:C40)</f>
        <v>0</v>
      </c>
      <c r="D41" s="44">
        <f>AVERAGE(D32:D40)</f>
        <v>0.20555555555555557</v>
      </c>
      <c r="E41" s="44">
        <f>AVERAGE(E32:E40)</f>
        <v>1.2138888888888888</v>
      </c>
      <c r="F41" s="44">
        <f>AVERAGE(F32:F40)</f>
        <v>1.4194444444444445</v>
      </c>
    </row>
    <row r="42" spans="1:19" x14ac:dyDescent="0.2">
      <c r="A42" s="46" t="s">
        <v>37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6.5151515151515155E-2</v>
      </c>
      <c r="E42" s="47">
        <f>AVERAGE(E4:E11,E13:E23,E25:E26,E28:E30,E32:E40)</f>
        <v>0.75530303030303036</v>
      </c>
      <c r="F42" s="47">
        <f>AVERAGE(F4:F11,F13:F23,F25:F26,F28:F30,F32:F40)</f>
        <v>0.82045454545454555</v>
      </c>
    </row>
  </sheetData>
  <protectedRanges>
    <protectedRange sqref="B4:E11 B13:E23 B25:E26 B28:E30 B40:C40 B32:E39" name="Intervalo1_1" securityDescriptor="O:WDG:WDD:(A;;CC;;;WD)"/>
    <protectedRange sqref="D40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B17" sqref="B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0" t="s">
        <v>127</v>
      </c>
      <c r="B1" s="130"/>
      <c r="C1" s="130"/>
      <c r="D1" s="130"/>
      <c r="E1" s="130"/>
      <c r="F1" s="130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39</v>
      </c>
      <c r="B3" s="40" t="s">
        <v>40</v>
      </c>
      <c r="C3" s="40" t="s">
        <v>41</v>
      </c>
      <c r="D3" s="39" t="s">
        <v>42</v>
      </c>
      <c r="E3" s="39" t="s">
        <v>43</v>
      </c>
      <c r="F3" s="39" t="s">
        <v>44</v>
      </c>
    </row>
    <row r="4" spans="1:6" x14ac:dyDescent="0.2">
      <c r="A4" s="16" t="s">
        <v>3</v>
      </c>
      <c r="B4" s="123">
        <v>1.8</v>
      </c>
      <c r="C4" s="12">
        <v>0.8</v>
      </c>
      <c r="D4" s="12">
        <v>0</v>
      </c>
      <c r="E4" s="12">
        <v>0</v>
      </c>
      <c r="F4" s="12">
        <f t="shared" ref="F4:F11" si="0">B4+C4+D4+E4</f>
        <v>2.6</v>
      </c>
    </row>
    <row r="5" spans="1:6" x14ac:dyDescent="0.2">
      <c r="A5" s="16" t="s">
        <v>4</v>
      </c>
      <c r="B5" s="12">
        <v>0.3</v>
      </c>
      <c r="C5" s="12">
        <v>2.8</v>
      </c>
      <c r="D5" s="12">
        <v>0</v>
      </c>
      <c r="E5" s="12">
        <v>0</v>
      </c>
      <c r="F5" s="12">
        <f t="shared" si="0"/>
        <v>3.0999999999999996</v>
      </c>
    </row>
    <row r="6" spans="1:6" x14ac:dyDescent="0.2">
      <c r="A6" s="16" t="s">
        <v>5</v>
      </c>
      <c r="B6" s="12">
        <v>3.1</v>
      </c>
      <c r="C6" s="12">
        <v>3.2</v>
      </c>
      <c r="D6" s="12">
        <v>1.3</v>
      </c>
      <c r="E6" s="12">
        <v>0</v>
      </c>
      <c r="F6" s="12">
        <f t="shared" si="0"/>
        <v>7.6000000000000005</v>
      </c>
    </row>
    <row r="7" spans="1:6" x14ac:dyDescent="0.2">
      <c r="A7" s="16" t="s">
        <v>6</v>
      </c>
      <c r="B7" s="123">
        <v>2.8</v>
      </c>
      <c r="C7" s="12">
        <v>1.8</v>
      </c>
      <c r="D7" s="12">
        <v>1</v>
      </c>
      <c r="E7" s="12">
        <v>0</v>
      </c>
      <c r="F7" s="12">
        <f t="shared" si="0"/>
        <v>5.6</v>
      </c>
    </row>
    <row r="8" spans="1:6" x14ac:dyDescent="0.2">
      <c r="A8" s="16" t="s">
        <v>7</v>
      </c>
      <c r="B8" s="12">
        <v>3</v>
      </c>
      <c r="C8" s="12">
        <v>1.5</v>
      </c>
      <c r="D8" s="12">
        <v>0.3</v>
      </c>
      <c r="E8" s="12">
        <v>0</v>
      </c>
      <c r="F8" s="12">
        <f t="shared" si="0"/>
        <v>4.8</v>
      </c>
    </row>
    <row r="9" spans="1:6" x14ac:dyDescent="0.2">
      <c r="A9" s="16" t="s">
        <v>8</v>
      </c>
      <c r="B9" s="12">
        <v>4.0999999999999996</v>
      </c>
      <c r="C9" s="12">
        <v>2.8</v>
      </c>
      <c r="D9" s="12">
        <v>0.5</v>
      </c>
      <c r="E9" s="12">
        <v>0</v>
      </c>
      <c r="F9" s="12">
        <f t="shared" si="0"/>
        <v>7.3999999999999995</v>
      </c>
    </row>
    <row r="10" spans="1:6" x14ac:dyDescent="0.2">
      <c r="A10" s="16" t="s">
        <v>9</v>
      </c>
      <c r="B10" s="12">
        <v>3.5</v>
      </c>
      <c r="C10" s="12">
        <v>2.6</v>
      </c>
      <c r="D10" s="12">
        <v>0.8</v>
      </c>
      <c r="E10" s="12">
        <v>0</v>
      </c>
      <c r="F10" s="12">
        <f t="shared" si="0"/>
        <v>6.8999999999999995</v>
      </c>
    </row>
    <row r="11" spans="1:6" x14ac:dyDescent="0.2">
      <c r="A11" s="22" t="s">
        <v>48</v>
      </c>
      <c r="B11" s="123">
        <v>2.4</v>
      </c>
      <c r="C11" s="12">
        <v>1.4</v>
      </c>
      <c r="D11" s="12">
        <v>0.4</v>
      </c>
      <c r="E11" s="12">
        <v>0.8</v>
      </c>
      <c r="F11" s="12">
        <f t="shared" si="0"/>
        <v>5</v>
      </c>
    </row>
    <row r="12" spans="1:6" x14ac:dyDescent="0.2">
      <c r="A12" s="42" t="s">
        <v>10</v>
      </c>
      <c r="B12" s="43">
        <f>AVERAGE(B4:B11)</f>
        <v>2.625</v>
      </c>
      <c r="C12" s="43">
        <f>AVERAGE(C4:C11)</f>
        <v>2.1124999999999998</v>
      </c>
      <c r="D12" s="43">
        <f>AVERAGE(D4:D11)</f>
        <v>0.53749999999999998</v>
      </c>
      <c r="E12" s="43">
        <f>AVERAGE(E4:E11)</f>
        <v>0.1</v>
      </c>
      <c r="F12" s="43">
        <f>AVERAGE(F4:F11)</f>
        <v>5.375</v>
      </c>
    </row>
    <row r="13" spans="1:6" x14ac:dyDescent="0.2">
      <c r="A13" s="16" t="s">
        <v>11</v>
      </c>
      <c r="B13" s="12">
        <v>3.6</v>
      </c>
      <c r="C13" s="12">
        <v>1.2</v>
      </c>
      <c r="D13" s="12">
        <v>0.2</v>
      </c>
      <c r="E13" s="12">
        <v>0</v>
      </c>
      <c r="F13" s="12">
        <f t="shared" ref="F13:F23" si="1">B13+C13+D13+E13</f>
        <v>5</v>
      </c>
    </row>
    <row r="14" spans="1:6" x14ac:dyDescent="0.2">
      <c r="A14" s="16" t="s">
        <v>12</v>
      </c>
      <c r="B14" s="123">
        <v>3.3</v>
      </c>
      <c r="C14" s="12">
        <v>2.9</v>
      </c>
      <c r="D14" s="12">
        <v>0</v>
      </c>
      <c r="E14" s="12">
        <v>0</v>
      </c>
      <c r="F14" s="12">
        <f t="shared" si="1"/>
        <v>6.1999999999999993</v>
      </c>
    </row>
    <row r="15" spans="1:6" x14ac:dyDescent="0.2">
      <c r="A15" s="16" t="s">
        <v>13</v>
      </c>
      <c r="B15" s="12">
        <v>3.5</v>
      </c>
      <c r="C15" s="12">
        <v>0.6</v>
      </c>
      <c r="D15" s="12">
        <v>0</v>
      </c>
      <c r="E15" s="12">
        <v>0.4</v>
      </c>
      <c r="F15" s="12">
        <f t="shared" si="1"/>
        <v>4.5</v>
      </c>
    </row>
    <row r="16" spans="1:6" x14ac:dyDescent="0.2">
      <c r="A16" s="16" t="s">
        <v>14</v>
      </c>
      <c r="B16" s="12">
        <v>3</v>
      </c>
      <c r="C16" s="12">
        <v>0.6</v>
      </c>
      <c r="D16" s="12">
        <v>0.2</v>
      </c>
      <c r="E16" s="12">
        <v>0</v>
      </c>
      <c r="F16" s="12">
        <f t="shared" si="1"/>
        <v>3.8000000000000003</v>
      </c>
    </row>
    <row r="17" spans="1:14" x14ac:dyDescent="0.2">
      <c r="A17" s="16" t="s">
        <v>15</v>
      </c>
      <c r="B17" s="12">
        <v>4.5</v>
      </c>
      <c r="C17" s="12">
        <v>3.2</v>
      </c>
      <c r="D17" s="12">
        <v>2.5</v>
      </c>
      <c r="E17" s="12">
        <v>0</v>
      </c>
      <c r="F17" s="12">
        <f t="shared" si="1"/>
        <v>10.199999999999999</v>
      </c>
    </row>
    <row r="18" spans="1:14" x14ac:dyDescent="0.2">
      <c r="A18" s="16" t="s">
        <v>16</v>
      </c>
      <c r="B18" s="12">
        <v>2.7</v>
      </c>
      <c r="C18" s="12">
        <v>1</v>
      </c>
      <c r="D18" s="12">
        <v>0</v>
      </c>
      <c r="E18" s="12">
        <v>0</v>
      </c>
      <c r="F18" s="12">
        <f t="shared" si="1"/>
        <v>3.7</v>
      </c>
    </row>
    <row r="19" spans="1:14" x14ac:dyDescent="0.2">
      <c r="A19" s="16" t="s">
        <v>17</v>
      </c>
      <c r="B19" s="12">
        <v>4.8</v>
      </c>
      <c r="C19" s="12">
        <v>4.5999999999999996</v>
      </c>
      <c r="D19" s="12">
        <v>0</v>
      </c>
      <c r="E19" s="12">
        <v>0</v>
      </c>
      <c r="F19" s="12">
        <f t="shared" si="1"/>
        <v>9.3999999999999986</v>
      </c>
    </row>
    <row r="20" spans="1:14" x14ac:dyDescent="0.2">
      <c r="A20" s="16" t="s">
        <v>18</v>
      </c>
      <c r="B20" s="12">
        <v>1.7</v>
      </c>
      <c r="C20" s="12">
        <v>1.2</v>
      </c>
      <c r="D20" s="12">
        <v>0</v>
      </c>
      <c r="E20" s="12">
        <v>0</v>
      </c>
      <c r="F20" s="12">
        <f t="shared" si="1"/>
        <v>2.9</v>
      </c>
    </row>
    <row r="21" spans="1:14" x14ac:dyDescent="0.2">
      <c r="A21" s="16" t="s">
        <v>19</v>
      </c>
      <c r="B21" s="12">
        <v>3.5</v>
      </c>
      <c r="C21" s="12">
        <v>0.6</v>
      </c>
      <c r="D21" s="12">
        <v>0</v>
      </c>
      <c r="E21" s="12">
        <v>0</v>
      </c>
      <c r="F21" s="12">
        <f t="shared" si="1"/>
        <v>4.0999999999999996</v>
      </c>
    </row>
    <row r="22" spans="1:14" x14ac:dyDescent="0.2">
      <c r="A22" s="20" t="s">
        <v>20</v>
      </c>
      <c r="B22" s="12">
        <v>3.2</v>
      </c>
      <c r="C22" s="12">
        <v>0.6</v>
      </c>
      <c r="D22" s="12">
        <v>0</v>
      </c>
      <c r="E22" s="12">
        <v>0</v>
      </c>
      <c r="F22" s="12">
        <f t="shared" si="1"/>
        <v>3.8000000000000003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20" t="s">
        <v>21</v>
      </c>
      <c r="B23" s="12">
        <v>1.9</v>
      </c>
      <c r="C23" s="12">
        <v>0.8</v>
      </c>
      <c r="D23" s="12">
        <v>0</v>
      </c>
      <c r="E23" s="12">
        <v>0</v>
      </c>
      <c r="F23" s="12">
        <f t="shared" si="1"/>
        <v>2.7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22</v>
      </c>
      <c r="B24" s="44">
        <f>AVERAGE(B13:B23)</f>
        <v>3.2454545454545451</v>
      </c>
      <c r="C24" s="44">
        <f>AVERAGE(C13:C23)</f>
        <v>1.5727272727272728</v>
      </c>
      <c r="D24" s="44">
        <f>AVERAGE(D13:D23)</f>
        <v>0.26363636363636361</v>
      </c>
      <c r="E24" s="44">
        <f>AVERAGE(E13:E23)</f>
        <v>3.6363636363636369E-2</v>
      </c>
      <c r="F24" s="44">
        <f>AVERAGE(F13:F23)</f>
        <v>5.1181818181818182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23</v>
      </c>
      <c r="B25" s="12">
        <v>2.2000000000000002</v>
      </c>
      <c r="C25" s="12">
        <v>1</v>
      </c>
      <c r="D25" s="12">
        <v>0</v>
      </c>
      <c r="E25" s="12">
        <v>0</v>
      </c>
      <c r="F25" s="12">
        <f>B25+C25+D25+E25</f>
        <v>3.2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24</v>
      </c>
      <c r="B26" s="123">
        <v>2</v>
      </c>
      <c r="C26" s="12">
        <v>1.2</v>
      </c>
      <c r="D26" s="12">
        <v>0.5</v>
      </c>
      <c r="E26" s="12">
        <v>0.3</v>
      </c>
      <c r="F26" s="12">
        <f>B26+C26+D26+E26</f>
        <v>4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25</v>
      </c>
      <c r="B27" s="43">
        <f>AVERAGE(B25:B26)</f>
        <v>2.1</v>
      </c>
      <c r="C27" s="43">
        <f>AVERAGE(C25:C26)</f>
        <v>1.1000000000000001</v>
      </c>
      <c r="D27" s="43">
        <f>AVERAGE(D25:D26)</f>
        <v>0.25</v>
      </c>
      <c r="E27" s="43">
        <f>AVERAGE(E25:E26)</f>
        <v>0.15</v>
      </c>
      <c r="F27" s="44">
        <f>AVERAGE(F25:F26)</f>
        <v>3.6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26</v>
      </c>
      <c r="B28" s="12">
        <v>2.4</v>
      </c>
      <c r="C28" s="12">
        <v>1.2</v>
      </c>
      <c r="D28" s="12">
        <v>0</v>
      </c>
      <c r="E28" s="12">
        <v>0.2</v>
      </c>
      <c r="F28" s="12">
        <f>B28+C28+D28+E28</f>
        <v>3.8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27</v>
      </c>
      <c r="B29" s="12">
        <v>3</v>
      </c>
      <c r="C29" s="12">
        <v>1.4</v>
      </c>
      <c r="D29" s="12">
        <v>0</v>
      </c>
      <c r="E29" s="12">
        <v>0</v>
      </c>
      <c r="F29" s="12">
        <f>B29+C29+D29+E29</f>
        <v>4.4000000000000004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28</v>
      </c>
      <c r="B30" s="12">
        <v>2</v>
      </c>
      <c r="C30" s="12">
        <v>1</v>
      </c>
      <c r="D30" s="12">
        <v>0.5</v>
      </c>
      <c r="E30" s="12">
        <v>0</v>
      </c>
      <c r="F30" s="12">
        <f>B30+C30+D30+E30</f>
        <v>3.5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29</v>
      </c>
      <c r="B31" s="43">
        <f>AVERAGE(B28:B30)</f>
        <v>2.4666666666666668</v>
      </c>
      <c r="C31" s="43">
        <f>AVERAGE(C28:C30)</f>
        <v>1.2</v>
      </c>
      <c r="D31" s="43">
        <f>AVERAGE(D28:D30)</f>
        <v>0.16666666666666666</v>
      </c>
      <c r="E31" s="43">
        <f>AVERAGE(E28:E30)</f>
        <v>6.6666666666666666E-2</v>
      </c>
      <c r="F31" s="44">
        <f>AVERAGE(F28:F30)</f>
        <v>3.9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6" t="s">
        <v>46</v>
      </c>
      <c r="B32" s="12">
        <v>3</v>
      </c>
      <c r="C32" s="12">
        <v>0.4</v>
      </c>
      <c r="D32" s="12">
        <v>0</v>
      </c>
      <c r="E32" s="12">
        <v>0</v>
      </c>
      <c r="F32" s="12">
        <f t="shared" ref="F32:F40" si="2">B32+C32+D32+E32</f>
        <v>3.4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30</v>
      </c>
      <c r="B33" s="12">
        <v>1.6</v>
      </c>
      <c r="C33" s="12">
        <v>0.6</v>
      </c>
      <c r="D33" s="12">
        <v>0</v>
      </c>
      <c r="E33" s="12">
        <v>0</v>
      </c>
      <c r="F33" s="12">
        <f t="shared" si="2"/>
        <v>2.2000000000000002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31</v>
      </c>
      <c r="B34" s="12">
        <v>2.2999999999999998</v>
      </c>
      <c r="C34" s="12">
        <v>0.1</v>
      </c>
      <c r="D34" s="12">
        <v>0.7</v>
      </c>
      <c r="E34" s="12">
        <v>0</v>
      </c>
      <c r="F34" s="12">
        <f t="shared" si="2"/>
        <v>3.0999999999999996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32</v>
      </c>
      <c r="B35" s="12">
        <v>1.9</v>
      </c>
      <c r="C35" s="12">
        <v>1</v>
      </c>
      <c r="D35" s="12">
        <v>0</v>
      </c>
      <c r="E35" s="12">
        <v>0.8</v>
      </c>
      <c r="F35" s="12">
        <f t="shared" si="2"/>
        <v>3.7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6" t="s">
        <v>47</v>
      </c>
      <c r="B36" s="12">
        <v>3.7</v>
      </c>
      <c r="C36" s="12">
        <v>0.6</v>
      </c>
      <c r="D36" s="12">
        <v>0</v>
      </c>
      <c r="E36" s="12">
        <v>0</v>
      </c>
      <c r="F36" s="12">
        <f t="shared" si="2"/>
        <v>4.3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6" t="s">
        <v>33</v>
      </c>
      <c r="B37" s="12">
        <v>1.8</v>
      </c>
      <c r="C37" s="12">
        <v>0.6</v>
      </c>
      <c r="D37" s="12">
        <v>0</v>
      </c>
      <c r="E37" s="12">
        <v>0</v>
      </c>
      <c r="F37" s="12">
        <f t="shared" si="2"/>
        <v>2.4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34</v>
      </c>
      <c r="B38" s="12">
        <v>6</v>
      </c>
      <c r="C38" s="12">
        <v>1.6</v>
      </c>
      <c r="D38" s="12">
        <v>0</v>
      </c>
      <c r="E38" s="12">
        <v>0</v>
      </c>
      <c r="F38" s="12">
        <f t="shared" si="2"/>
        <v>7.6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6" t="s">
        <v>45</v>
      </c>
      <c r="B39" s="123">
        <v>2.5</v>
      </c>
      <c r="C39" s="12">
        <v>0</v>
      </c>
      <c r="D39" s="12">
        <v>0.9</v>
      </c>
      <c r="E39" s="123">
        <v>0.2</v>
      </c>
      <c r="F39" s="12">
        <f t="shared" si="2"/>
        <v>3.6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6" t="s">
        <v>89</v>
      </c>
      <c r="B40" s="123">
        <f>AVERAGE(B36,B32,B37,B34)</f>
        <v>2.7</v>
      </c>
      <c r="C40" s="123">
        <f>AVERAGE(C36,C32,C37,C34)</f>
        <v>0.42500000000000004</v>
      </c>
      <c r="D40" s="123">
        <f>AVERAGE(D36,D32,D37,D34)</f>
        <v>0.17499999999999999</v>
      </c>
      <c r="E40" s="123">
        <f>AVERAGE(E36,E32,E37,E34)</f>
        <v>0</v>
      </c>
      <c r="F40" s="12">
        <f t="shared" si="2"/>
        <v>3.3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36</v>
      </c>
      <c r="B41" s="44">
        <f>AVERAGE(B32:B40)</f>
        <v>2.8333333333333335</v>
      </c>
      <c r="C41" s="44">
        <f>AVERAGE(C32:C40)</f>
        <v>0.59166666666666667</v>
      </c>
      <c r="D41" s="44">
        <f>AVERAGE(D32:D40)</f>
        <v>0.19722222222222224</v>
      </c>
      <c r="E41" s="44">
        <f>AVERAGE(E32:E40)</f>
        <v>0.1111111111111111</v>
      </c>
      <c r="F41" s="44">
        <f>AVERAGE(F32:F40)</f>
        <v>3.7333333333333325</v>
      </c>
    </row>
    <row r="42" spans="1:14" x14ac:dyDescent="0.2">
      <c r="A42" s="46" t="s">
        <v>37</v>
      </c>
      <c r="B42" s="47">
        <f>AVERAGE(B4:B11,B13:B23,B25:B26,B28:B30,B32:B40)</f>
        <v>2.8424242424242427</v>
      </c>
      <c r="C42" s="47">
        <f>AVERAGE(C4:C11,C13:C23,C25:C26,C28:C30,C32:C40)</f>
        <v>1.3734848484848488</v>
      </c>
      <c r="D42" s="47">
        <f>AVERAGE(D4:D11,D13:D23,D25:D26,D28:D30,D32:D40)</f>
        <v>0.30227272727272725</v>
      </c>
      <c r="E42" s="47">
        <f>AVERAGE(E4:E11,E13:E23,E25:E26,E28:E30,E32:E40)</f>
        <v>8.1818181818181818E-2</v>
      </c>
      <c r="F42" s="47">
        <f>AVERAGE(F4:F11,F13:F23,F25:F26,F28:F30,F32:F40)</f>
        <v>4.6000000000000014</v>
      </c>
    </row>
  </sheetData>
  <protectedRanges>
    <protectedRange sqref="B4:E11 B13:E23 B25:E26 B32:E39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  <protectedRange sqref="B40:E40" name="Intervalo1_1_1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8" zoomScaleNormal="78" workbookViewId="0">
      <selection activeCell="AE4" sqref="AE4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1" t="s">
        <v>128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</row>
    <row r="2" spans="1:33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3" ht="15" x14ac:dyDescent="0.25">
      <c r="A3" s="29" t="s">
        <v>55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2015</v>
      </c>
      <c r="B4" s="24"/>
      <c r="C4" s="24"/>
      <c r="D4" s="24"/>
      <c r="E4" s="24">
        <f>total!E46</f>
        <v>7.5969696969696958</v>
      </c>
      <c r="F4" s="24">
        <f>total!F46</f>
        <v>0.52121212121212124</v>
      </c>
      <c r="G4" s="24"/>
      <c r="H4" s="24"/>
      <c r="I4" s="24">
        <f>total!I46</f>
        <v>0.40303030303030302</v>
      </c>
      <c r="J4" s="24"/>
      <c r="K4" s="24">
        <f>total!K46</f>
        <v>23.306060606060612</v>
      </c>
      <c r="L4" s="24">
        <f>total!L46</f>
        <v>0.34242424242424241</v>
      </c>
      <c r="M4" s="24">
        <f>total!M46</f>
        <v>1.1484848484848484</v>
      </c>
      <c r="N4" s="24">
        <f>total!N46</f>
        <v>0.9484848484848486</v>
      </c>
      <c r="O4" s="24"/>
      <c r="P4" s="24"/>
      <c r="Q4" s="24"/>
      <c r="R4" s="24"/>
      <c r="S4" s="24">
        <f>total!S46</f>
        <v>9.0909090909090912E-2</v>
      </c>
      <c r="T4" s="24">
        <f>total!T46</f>
        <v>0.89696969696969686</v>
      </c>
      <c r="U4" s="24"/>
      <c r="V4" s="24"/>
      <c r="W4" s="24"/>
      <c r="X4" s="24"/>
      <c r="Y4" s="24"/>
      <c r="Z4" s="24"/>
      <c r="AA4" s="24"/>
      <c r="AB4" s="24">
        <f>total!AB46</f>
        <v>0.46666666666666673</v>
      </c>
      <c r="AC4" s="24">
        <f>total!AC46</f>
        <v>4.3280303030303031</v>
      </c>
      <c r="AD4" s="24">
        <f>total!AD46</f>
        <v>2.5409090909090906</v>
      </c>
      <c r="AE4" s="24">
        <f>total!AE46</f>
        <v>0.82045454545454544</v>
      </c>
      <c r="AF4" s="24">
        <f>total!AF46</f>
        <v>4.5999999999999996</v>
      </c>
    </row>
    <row r="5" spans="1:33" x14ac:dyDescent="0.2">
      <c r="A5" s="89">
        <v>2014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0.17575757575757575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10.345454545454544</v>
      </c>
      <c r="T5" s="24">
        <v>0</v>
      </c>
      <c r="U5" s="24">
        <v>0</v>
      </c>
      <c r="V5" s="24">
        <v>0</v>
      </c>
      <c r="W5" s="24">
        <v>11.635606060606063</v>
      </c>
      <c r="X5" s="24">
        <v>11.662878787878787</v>
      </c>
      <c r="Y5" s="24">
        <v>3.8303030303030305</v>
      </c>
      <c r="Z5" s="24">
        <v>9.5424242424242411</v>
      </c>
      <c r="AA5" s="24">
        <v>0.42424242424242425</v>
      </c>
      <c r="AB5" s="24">
        <v>0.14545454545454542</v>
      </c>
      <c r="AC5" s="24">
        <v>0.1424242424242424</v>
      </c>
      <c r="AD5" s="24">
        <v>0.13636363636363635</v>
      </c>
      <c r="AE5" s="24">
        <v>0</v>
      </c>
      <c r="AF5" s="24">
        <v>0</v>
      </c>
    </row>
    <row r="8" spans="1:33" ht="15" x14ac:dyDescent="0.25">
      <c r="A8" s="29" t="s">
        <v>44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2015</v>
      </c>
      <c r="B9" s="24">
        <f>B4</f>
        <v>0</v>
      </c>
      <c r="C9" s="24">
        <f t="shared" ref="C9:AF9" si="0">B9+C4</f>
        <v>0</v>
      </c>
      <c r="D9" s="24">
        <f t="shared" si="0"/>
        <v>0</v>
      </c>
      <c r="E9" s="24">
        <f t="shared" si="0"/>
        <v>7.5969696969696958</v>
      </c>
      <c r="F9" s="24">
        <f t="shared" si="0"/>
        <v>8.1181818181818173</v>
      </c>
      <c r="G9" s="24">
        <f t="shared" si="0"/>
        <v>8.1181818181818173</v>
      </c>
      <c r="H9" s="24">
        <f t="shared" si="0"/>
        <v>8.1181818181818173</v>
      </c>
      <c r="I9" s="24">
        <f t="shared" si="0"/>
        <v>8.5212121212121197</v>
      </c>
      <c r="J9" s="24">
        <f t="shared" si="0"/>
        <v>8.5212121212121197</v>
      </c>
      <c r="K9" s="24">
        <f t="shared" si="0"/>
        <v>31.827272727272732</v>
      </c>
      <c r="L9" s="24">
        <f t="shared" si="0"/>
        <v>32.169696969696972</v>
      </c>
      <c r="M9" s="24">
        <f t="shared" si="0"/>
        <v>33.31818181818182</v>
      </c>
      <c r="N9" s="24">
        <f t="shared" si="0"/>
        <v>34.266666666666666</v>
      </c>
      <c r="O9" s="24">
        <f t="shared" si="0"/>
        <v>34.266666666666666</v>
      </c>
      <c r="P9" s="24">
        <f t="shared" si="0"/>
        <v>34.266666666666666</v>
      </c>
      <c r="Q9" s="24">
        <f t="shared" si="0"/>
        <v>34.266666666666666</v>
      </c>
      <c r="R9" s="24">
        <f t="shared" si="0"/>
        <v>34.266666666666666</v>
      </c>
      <c r="S9" s="24">
        <f t="shared" si="0"/>
        <v>34.357575757575759</v>
      </c>
      <c r="T9" s="24">
        <f t="shared" si="0"/>
        <v>35.254545454545458</v>
      </c>
      <c r="U9" s="24">
        <f t="shared" si="0"/>
        <v>35.254545454545458</v>
      </c>
      <c r="V9" s="24">
        <f t="shared" si="0"/>
        <v>35.254545454545458</v>
      </c>
      <c r="W9" s="24">
        <f t="shared" si="0"/>
        <v>35.254545454545458</v>
      </c>
      <c r="X9" s="24">
        <f t="shared" si="0"/>
        <v>35.254545454545458</v>
      </c>
      <c r="Y9" s="24">
        <f t="shared" si="0"/>
        <v>35.254545454545458</v>
      </c>
      <c r="Z9" s="24">
        <f t="shared" si="0"/>
        <v>35.254545454545458</v>
      </c>
      <c r="AA9" s="24">
        <f t="shared" si="0"/>
        <v>35.254545454545458</v>
      </c>
      <c r="AB9" s="24">
        <f t="shared" si="0"/>
        <v>35.721212121212126</v>
      </c>
      <c r="AC9" s="24">
        <f t="shared" si="0"/>
        <v>40.049242424242429</v>
      </c>
      <c r="AD9" s="24">
        <f t="shared" si="0"/>
        <v>42.590151515151518</v>
      </c>
      <c r="AE9" s="24">
        <f t="shared" si="0"/>
        <v>43.410606060606064</v>
      </c>
      <c r="AF9" s="24">
        <f t="shared" si="0"/>
        <v>48.010606060606065</v>
      </c>
      <c r="AG9" s="105"/>
    </row>
    <row r="10" spans="1:33" x14ac:dyDescent="0.2">
      <c r="A10" s="89">
        <v>2014</v>
      </c>
      <c r="B10" s="24">
        <f>B5</f>
        <v>0</v>
      </c>
      <c r="C10" s="24">
        <f t="shared" ref="C10:AF10" si="1">B10+C5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0.17575757575757575</v>
      </c>
      <c r="M10" s="24">
        <f t="shared" si="1"/>
        <v>0.17575757575757575</v>
      </c>
      <c r="N10" s="24">
        <f t="shared" si="1"/>
        <v>0.17575757575757575</v>
      </c>
      <c r="O10" s="24">
        <f t="shared" si="1"/>
        <v>0.17575757575757575</v>
      </c>
      <c r="P10" s="24">
        <f t="shared" si="1"/>
        <v>0.17575757575757575</v>
      </c>
      <c r="Q10" s="24">
        <f t="shared" si="1"/>
        <v>0.17575757575757575</v>
      </c>
      <c r="R10" s="24">
        <f t="shared" si="1"/>
        <v>0.17575757575757575</v>
      </c>
      <c r="S10" s="24">
        <f t="shared" si="1"/>
        <v>10.52121212121212</v>
      </c>
      <c r="T10" s="24">
        <f t="shared" si="1"/>
        <v>10.52121212121212</v>
      </c>
      <c r="U10" s="24">
        <f t="shared" si="1"/>
        <v>10.52121212121212</v>
      </c>
      <c r="V10" s="24">
        <f t="shared" si="1"/>
        <v>10.52121212121212</v>
      </c>
      <c r="W10" s="24">
        <f t="shared" si="1"/>
        <v>22.156818181818181</v>
      </c>
      <c r="X10" s="24">
        <f t="shared" si="1"/>
        <v>33.81969696969697</v>
      </c>
      <c r="Y10" s="24">
        <f t="shared" si="1"/>
        <v>37.65</v>
      </c>
      <c r="Z10" s="24">
        <f t="shared" si="1"/>
        <v>47.192424242424238</v>
      </c>
      <c r="AA10" s="24">
        <f t="shared" si="1"/>
        <v>47.61666666666666</v>
      </c>
      <c r="AB10" s="24">
        <f t="shared" si="1"/>
        <v>47.762121212121208</v>
      </c>
      <c r="AC10" s="24">
        <f t="shared" si="1"/>
        <v>47.904545454545449</v>
      </c>
      <c r="AD10" s="24">
        <f t="shared" si="1"/>
        <v>48.040909090909082</v>
      </c>
      <c r="AE10" s="24">
        <f t="shared" si="1"/>
        <v>48.040909090909082</v>
      </c>
      <c r="AF10" s="24">
        <f t="shared" si="1"/>
        <v>48.040909090909082</v>
      </c>
      <c r="AG10" s="105"/>
    </row>
    <row r="11" spans="1:33" x14ac:dyDescent="0.2">
      <c r="A11" s="89" t="s">
        <v>95</v>
      </c>
      <c r="B11" s="101">
        <f t="shared" ref="B11:AF11" si="2">$M$21</f>
        <v>52.608500000000006</v>
      </c>
      <c r="C11" s="101">
        <f t="shared" si="2"/>
        <v>52.608500000000006</v>
      </c>
      <c r="D11" s="101">
        <f t="shared" si="2"/>
        <v>52.608500000000006</v>
      </c>
      <c r="E11" s="101">
        <f t="shared" si="2"/>
        <v>52.608500000000006</v>
      </c>
      <c r="F11" s="101">
        <f t="shared" si="2"/>
        <v>52.608500000000006</v>
      </c>
      <c r="G11" s="101">
        <f t="shared" si="2"/>
        <v>52.608500000000006</v>
      </c>
      <c r="H11" s="101">
        <f t="shared" si="2"/>
        <v>52.608500000000006</v>
      </c>
      <c r="I11" s="101">
        <f t="shared" si="2"/>
        <v>52.608500000000006</v>
      </c>
      <c r="J11" s="101">
        <f t="shared" si="2"/>
        <v>52.608500000000006</v>
      </c>
      <c r="K11" s="101">
        <f t="shared" si="2"/>
        <v>52.608500000000006</v>
      </c>
      <c r="L11" s="101">
        <f t="shared" si="2"/>
        <v>52.608500000000006</v>
      </c>
      <c r="M11" s="101">
        <f t="shared" si="2"/>
        <v>52.608500000000006</v>
      </c>
      <c r="N11" s="101">
        <f t="shared" si="2"/>
        <v>52.608500000000006</v>
      </c>
      <c r="O11" s="101">
        <f t="shared" si="2"/>
        <v>52.608500000000006</v>
      </c>
      <c r="P11" s="101">
        <f t="shared" si="2"/>
        <v>52.608500000000006</v>
      </c>
      <c r="Q11" s="101">
        <f t="shared" si="2"/>
        <v>52.608500000000006</v>
      </c>
      <c r="R11" s="101">
        <f t="shared" si="2"/>
        <v>52.608500000000006</v>
      </c>
      <c r="S11" s="101">
        <f t="shared" si="2"/>
        <v>52.608500000000006</v>
      </c>
      <c r="T11" s="101">
        <f t="shared" si="2"/>
        <v>52.608500000000006</v>
      </c>
      <c r="U11" s="101">
        <f t="shared" si="2"/>
        <v>52.608500000000006</v>
      </c>
      <c r="V11" s="101">
        <f t="shared" si="2"/>
        <v>52.608500000000006</v>
      </c>
      <c r="W11" s="101">
        <f t="shared" si="2"/>
        <v>52.608500000000006</v>
      </c>
      <c r="X11" s="101">
        <f t="shared" si="2"/>
        <v>52.608500000000006</v>
      </c>
      <c r="Y11" s="101">
        <f t="shared" si="2"/>
        <v>52.608500000000006</v>
      </c>
      <c r="Z11" s="101">
        <f t="shared" si="2"/>
        <v>52.608500000000006</v>
      </c>
      <c r="AA11" s="101">
        <f t="shared" si="2"/>
        <v>52.608500000000006</v>
      </c>
      <c r="AB11" s="101">
        <f t="shared" si="2"/>
        <v>52.608500000000006</v>
      </c>
      <c r="AC11" s="101">
        <f t="shared" si="2"/>
        <v>52.608500000000006</v>
      </c>
      <c r="AD11" s="101">
        <f t="shared" si="2"/>
        <v>52.608500000000006</v>
      </c>
      <c r="AE11" s="101">
        <f t="shared" si="2"/>
        <v>52.608500000000006</v>
      </c>
      <c r="AF11" s="101">
        <f t="shared" si="2"/>
        <v>52.608500000000006</v>
      </c>
    </row>
    <row r="14" spans="1:33" ht="15.75" x14ac:dyDescent="0.2">
      <c r="A14" s="106" t="s">
        <v>88</v>
      </c>
      <c r="B14" s="106">
        <v>2015</v>
      </c>
      <c r="C14" s="106" t="s">
        <v>95</v>
      </c>
      <c r="F14" s="132" t="s">
        <v>92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33" x14ac:dyDescent="0.2">
      <c r="A15" s="107" t="s">
        <v>56</v>
      </c>
      <c r="B15" s="101">
        <f>total!AG8</f>
        <v>34.6</v>
      </c>
      <c r="C15" s="101">
        <f t="shared" ref="C15:C47" si="3">$M$21</f>
        <v>52.608500000000006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</row>
    <row r="16" spans="1:33" x14ac:dyDescent="0.2">
      <c r="A16" s="107" t="s">
        <v>57</v>
      </c>
      <c r="B16" s="101">
        <f>total!AG9</f>
        <v>52.400000000000006</v>
      </c>
      <c r="C16" s="101">
        <f t="shared" si="3"/>
        <v>52.608500000000006</v>
      </c>
      <c r="F16" s="90" t="s">
        <v>75</v>
      </c>
      <c r="G16" s="91">
        <v>53.4</v>
      </c>
      <c r="H16" s="91">
        <v>29</v>
      </c>
      <c r="I16" s="91">
        <v>70.900000000000006</v>
      </c>
      <c r="J16" s="91">
        <v>106.3</v>
      </c>
      <c r="K16" s="91">
        <v>35.299999999999997</v>
      </c>
      <c r="L16" s="91">
        <v>8.6</v>
      </c>
      <c r="M16" s="91">
        <v>73.3</v>
      </c>
      <c r="N16" s="91">
        <v>73.47</v>
      </c>
      <c r="O16" s="91">
        <v>24.2</v>
      </c>
      <c r="P16" s="91">
        <v>70.5</v>
      </c>
      <c r="Q16" s="91">
        <v>151.80000000000001</v>
      </c>
      <c r="R16" s="91">
        <v>11.6</v>
      </c>
      <c r="S16" s="91">
        <v>47.3</v>
      </c>
      <c r="T16" s="91">
        <v>54.9</v>
      </c>
      <c r="U16" s="91">
        <v>53.7</v>
      </c>
      <c r="V16" s="91">
        <v>50.2</v>
      </c>
      <c r="W16" s="91">
        <v>17.100000000000001</v>
      </c>
      <c r="X16" s="91">
        <v>37.799999999999997</v>
      </c>
      <c r="Y16" s="91">
        <v>34.799999999999997</v>
      </c>
      <c r="Z16" s="91">
        <v>48</v>
      </c>
      <c r="AA16" s="91">
        <f>total!AG46</f>
        <v>48.010606060606065</v>
      </c>
    </row>
    <row r="17" spans="1:27" x14ac:dyDescent="0.2">
      <c r="A17" s="107" t="s">
        <v>58</v>
      </c>
      <c r="B17" s="101">
        <f>total!AG10</f>
        <v>44.6</v>
      </c>
      <c r="C17" s="101">
        <f t="shared" si="3"/>
        <v>52.608500000000006</v>
      </c>
      <c r="F17" s="92" t="s">
        <v>95</v>
      </c>
      <c r="G17" s="101">
        <f t="shared" ref="G17:AA17" si="4">$M$21</f>
        <v>52.608500000000006</v>
      </c>
      <c r="H17" s="101">
        <f t="shared" si="4"/>
        <v>52.608500000000006</v>
      </c>
      <c r="I17" s="101">
        <f t="shared" si="4"/>
        <v>52.608500000000006</v>
      </c>
      <c r="J17" s="101">
        <f t="shared" si="4"/>
        <v>52.608500000000006</v>
      </c>
      <c r="K17" s="101">
        <f t="shared" si="4"/>
        <v>52.608500000000006</v>
      </c>
      <c r="L17" s="101">
        <f t="shared" si="4"/>
        <v>52.608500000000006</v>
      </c>
      <c r="M17" s="101">
        <f t="shared" si="4"/>
        <v>52.608500000000006</v>
      </c>
      <c r="N17" s="101">
        <f t="shared" si="4"/>
        <v>52.608500000000006</v>
      </c>
      <c r="O17" s="101">
        <f t="shared" si="4"/>
        <v>52.608500000000006</v>
      </c>
      <c r="P17" s="101">
        <f t="shared" si="4"/>
        <v>52.608500000000006</v>
      </c>
      <c r="Q17" s="101">
        <f t="shared" si="4"/>
        <v>52.608500000000006</v>
      </c>
      <c r="R17" s="101">
        <f t="shared" si="4"/>
        <v>52.608500000000006</v>
      </c>
      <c r="S17" s="101">
        <f t="shared" si="4"/>
        <v>52.608500000000006</v>
      </c>
      <c r="T17" s="101">
        <f t="shared" si="4"/>
        <v>52.608500000000006</v>
      </c>
      <c r="U17" s="101">
        <f t="shared" si="4"/>
        <v>52.608500000000006</v>
      </c>
      <c r="V17" s="101">
        <f t="shared" si="4"/>
        <v>52.608500000000006</v>
      </c>
      <c r="W17" s="101">
        <f t="shared" si="4"/>
        <v>52.608500000000006</v>
      </c>
      <c r="X17" s="101">
        <f t="shared" si="4"/>
        <v>52.608500000000006</v>
      </c>
      <c r="Y17" s="101">
        <f t="shared" si="4"/>
        <v>52.608500000000006</v>
      </c>
      <c r="Z17" s="101">
        <f t="shared" si="4"/>
        <v>52.608500000000006</v>
      </c>
      <c r="AA17" s="101">
        <f t="shared" si="4"/>
        <v>52.608500000000006</v>
      </c>
    </row>
    <row r="18" spans="1:27" x14ac:dyDescent="0.2">
      <c r="A18" s="107" t="s">
        <v>59</v>
      </c>
      <c r="B18" s="101">
        <f>total!AG11</f>
        <v>39.599999999999994</v>
      </c>
      <c r="C18" s="101">
        <f t="shared" si="3"/>
        <v>52.608500000000006</v>
      </c>
    </row>
    <row r="19" spans="1:27" x14ac:dyDescent="0.2">
      <c r="A19" s="107" t="s">
        <v>60</v>
      </c>
      <c r="B19" s="101">
        <f>total!AG12</f>
        <v>41.9</v>
      </c>
      <c r="C19" s="101">
        <f t="shared" si="3"/>
        <v>52.608500000000006</v>
      </c>
    </row>
    <row r="20" spans="1:27" x14ac:dyDescent="0.2">
      <c r="A20" s="107" t="s">
        <v>61</v>
      </c>
      <c r="B20" s="101">
        <f>total!AG13</f>
        <v>62.2</v>
      </c>
      <c r="C20" s="101">
        <f t="shared" si="3"/>
        <v>52.608500000000006</v>
      </c>
      <c r="F20" s="134"/>
      <c r="G20" s="135"/>
      <c r="H20" s="108" t="s">
        <v>94</v>
      </c>
      <c r="I20" s="109" t="s">
        <v>95</v>
      </c>
      <c r="L20" s="136" t="s">
        <v>75</v>
      </c>
      <c r="M20" s="136"/>
    </row>
    <row r="21" spans="1:27" x14ac:dyDescent="0.2">
      <c r="A21" s="107" t="s">
        <v>62</v>
      </c>
      <c r="B21" s="101">
        <f>total!AG14</f>
        <v>45.599999999999994</v>
      </c>
      <c r="C21" s="101">
        <f t="shared" si="3"/>
        <v>52.608500000000006</v>
      </c>
      <c r="F21" s="137" t="s">
        <v>50</v>
      </c>
      <c r="G21" s="138"/>
      <c r="H21" s="19">
        <f>total!AG16</f>
        <v>45.112499999999997</v>
      </c>
      <c r="I21" s="101">
        <f>$M$21</f>
        <v>52.608500000000006</v>
      </c>
      <c r="L21" s="92" t="s">
        <v>95</v>
      </c>
      <c r="M21" s="101">
        <f>AVERAGE(G16:Z16)</f>
        <v>52.608500000000006</v>
      </c>
    </row>
    <row r="22" spans="1:27" x14ac:dyDescent="0.2">
      <c r="A22" s="107" t="s">
        <v>63</v>
      </c>
      <c r="B22" s="101">
        <f>total!AG15</f>
        <v>40</v>
      </c>
      <c r="C22" s="101">
        <f t="shared" si="3"/>
        <v>52.608500000000006</v>
      </c>
      <c r="F22" s="137" t="s">
        <v>51</v>
      </c>
      <c r="G22" s="138"/>
      <c r="H22" s="19">
        <f>total!AG28</f>
        <v>44.445454545454545</v>
      </c>
      <c r="I22" s="101">
        <f>$M$21</f>
        <v>52.608500000000006</v>
      </c>
    </row>
    <row r="23" spans="1:27" x14ac:dyDescent="0.2">
      <c r="A23" s="107" t="s">
        <v>64</v>
      </c>
      <c r="B23" s="101">
        <f>total!AG17</f>
        <v>52</v>
      </c>
      <c r="C23" s="101">
        <f t="shared" si="3"/>
        <v>52.608500000000006</v>
      </c>
      <c r="F23" s="137" t="s">
        <v>52</v>
      </c>
      <c r="G23" s="138"/>
      <c r="H23" s="19">
        <f>total!AG31</f>
        <v>44</v>
      </c>
      <c r="I23" s="101">
        <f>$M$21</f>
        <v>52.608500000000006</v>
      </c>
    </row>
    <row r="24" spans="1:27" x14ac:dyDescent="0.2">
      <c r="A24" s="107" t="s">
        <v>65</v>
      </c>
      <c r="B24" s="101">
        <f>total!AG18</f>
        <v>28.300000000000004</v>
      </c>
      <c r="C24" s="101">
        <f t="shared" si="3"/>
        <v>52.608500000000006</v>
      </c>
      <c r="F24" s="137" t="s">
        <v>53</v>
      </c>
      <c r="G24" s="138"/>
      <c r="H24" s="19">
        <f>total!AG35</f>
        <v>46.933333333333337</v>
      </c>
      <c r="I24" s="101">
        <f>$M$21</f>
        <v>52.608500000000006</v>
      </c>
    </row>
    <row r="25" spans="1:27" x14ac:dyDescent="0.2">
      <c r="A25" s="107" t="s">
        <v>66</v>
      </c>
      <c r="B25" s="101">
        <f>total!AG19</f>
        <v>41.199999999999996</v>
      </c>
      <c r="C25" s="101">
        <f t="shared" si="3"/>
        <v>52.608500000000006</v>
      </c>
      <c r="F25" s="137" t="s">
        <v>54</v>
      </c>
      <c r="G25" s="138"/>
      <c r="H25" s="19">
        <f>total!AG45</f>
        <v>56.194444444444436</v>
      </c>
      <c r="I25" s="101">
        <f>$M$21</f>
        <v>52.608500000000006</v>
      </c>
    </row>
    <row r="26" spans="1:27" x14ac:dyDescent="0.2">
      <c r="A26" s="107" t="s">
        <v>67</v>
      </c>
      <c r="B26" s="101">
        <f>total!AG20</f>
        <v>30.3</v>
      </c>
      <c r="C26" s="101">
        <f t="shared" si="3"/>
        <v>52.608500000000006</v>
      </c>
    </row>
    <row r="27" spans="1:27" x14ac:dyDescent="0.2">
      <c r="A27" s="107" t="s">
        <v>68</v>
      </c>
      <c r="B27" s="101">
        <f>total!AG21</f>
        <v>59.599999999999994</v>
      </c>
      <c r="C27" s="101">
        <f t="shared" si="3"/>
        <v>52.608500000000006</v>
      </c>
    </row>
    <row r="28" spans="1:27" x14ac:dyDescent="0.2">
      <c r="A28" s="107" t="s">
        <v>69</v>
      </c>
      <c r="B28" s="101">
        <f>total!AG22</f>
        <v>53.1</v>
      </c>
      <c r="C28" s="101">
        <f t="shared" si="3"/>
        <v>52.608500000000006</v>
      </c>
    </row>
    <row r="29" spans="1:27" x14ac:dyDescent="0.2">
      <c r="A29" s="107" t="s">
        <v>70</v>
      </c>
      <c r="B29" s="101">
        <f>total!AG23</f>
        <v>41.9</v>
      </c>
      <c r="C29" s="101">
        <f t="shared" si="3"/>
        <v>52.608500000000006</v>
      </c>
    </row>
    <row r="30" spans="1:27" x14ac:dyDescent="0.2">
      <c r="A30" s="107" t="s">
        <v>71</v>
      </c>
      <c r="B30" s="101">
        <f>total!AG24</f>
        <v>37.5</v>
      </c>
      <c r="C30" s="101">
        <f t="shared" si="3"/>
        <v>52.608500000000006</v>
      </c>
    </row>
    <row r="31" spans="1:27" x14ac:dyDescent="0.2">
      <c r="A31" s="107" t="s">
        <v>72</v>
      </c>
      <c r="B31" s="101">
        <f>total!AG25</f>
        <v>63.9</v>
      </c>
      <c r="C31" s="101">
        <f t="shared" si="3"/>
        <v>52.608500000000006</v>
      </c>
    </row>
    <row r="32" spans="1:27" x14ac:dyDescent="0.2">
      <c r="A32" s="107" t="s">
        <v>73</v>
      </c>
      <c r="B32" s="101">
        <f>total!AG26</f>
        <v>41.3</v>
      </c>
      <c r="C32" s="101">
        <f t="shared" si="3"/>
        <v>52.608500000000006</v>
      </c>
    </row>
    <row r="33" spans="1:3" x14ac:dyDescent="0.2">
      <c r="A33" s="107" t="s">
        <v>74</v>
      </c>
      <c r="B33" s="101">
        <f>total!AG27</f>
        <v>39.800000000000004</v>
      </c>
      <c r="C33" s="101">
        <f t="shared" si="3"/>
        <v>52.608500000000006</v>
      </c>
    </row>
    <row r="34" spans="1:3" x14ac:dyDescent="0.2">
      <c r="A34" s="107" t="s">
        <v>75</v>
      </c>
      <c r="B34" s="101">
        <f>total!AG29</f>
        <v>43.300000000000004</v>
      </c>
      <c r="C34" s="101">
        <f t="shared" si="3"/>
        <v>52.608500000000006</v>
      </c>
    </row>
    <row r="35" spans="1:3" x14ac:dyDescent="0.2">
      <c r="A35" s="107" t="s">
        <v>76</v>
      </c>
      <c r="B35" s="101">
        <f>total!AG30</f>
        <v>44.7</v>
      </c>
      <c r="C35" s="101">
        <f t="shared" si="3"/>
        <v>52.608500000000006</v>
      </c>
    </row>
    <row r="36" spans="1:3" x14ac:dyDescent="0.2">
      <c r="A36" s="107" t="s">
        <v>77</v>
      </c>
      <c r="B36" s="101">
        <f>total!AG32</f>
        <v>42.1</v>
      </c>
      <c r="C36" s="101">
        <f t="shared" si="3"/>
        <v>52.608500000000006</v>
      </c>
    </row>
    <row r="37" spans="1:3" x14ac:dyDescent="0.2">
      <c r="A37" s="107" t="s">
        <v>78</v>
      </c>
      <c r="B37" s="101">
        <f>total!AG33</f>
        <v>47.9</v>
      </c>
      <c r="C37" s="101">
        <f t="shared" si="3"/>
        <v>52.608500000000006</v>
      </c>
    </row>
    <row r="38" spans="1:3" x14ac:dyDescent="0.2">
      <c r="A38" s="107" t="s">
        <v>79</v>
      </c>
      <c r="B38" s="101">
        <f>total!AG34</f>
        <v>50.800000000000004</v>
      </c>
      <c r="C38" s="101">
        <f t="shared" si="3"/>
        <v>52.608500000000006</v>
      </c>
    </row>
    <row r="39" spans="1:3" x14ac:dyDescent="0.2">
      <c r="A39" s="107" t="s">
        <v>80</v>
      </c>
      <c r="B39" s="101">
        <f>total!AG36</f>
        <v>45.4</v>
      </c>
      <c r="C39" s="101">
        <f t="shared" si="3"/>
        <v>52.608500000000006</v>
      </c>
    </row>
    <row r="40" spans="1:3" x14ac:dyDescent="0.2">
      <c r="A40" s="107" t="s">
        <v>81</v>
      </c>
      <c r="B40" s="101">
        <f>total!AG37</f>
        <v>57.6</v>
      </c>
      <c r="C40" s="101">
        <f t="shared" si="3"/>
        <v>52.608500000000006</v>
      </c>
    </row>
    <row r="41" spans="1:3" x14ac:dyDescent="0.2">
      <c r="A41" s="107" t="s">
        <v>82</v>
      </c>
      <c r="B41" s="101">
        <f>total!AG38</f>
        <v>69.099999999999994</v>
      </c>
      <c r="C41" s="101">
        <f t="shared" si="3"/>
        <v>52.608500000000006</v>
      </c>
    </row>
    <row r="42" spans="1:3" x14ac:dyDescent="0.2">
      <c r="A42" s="107" t="s">
        <v>83</v>
      </c>
      <c r="B42" s="101">
        <f>total!AG39</f>
        <v>51.300000000000004</v>
      </c>
      <c r="C42" s="101">
        <f t="shared" si="3"/>
        <v>52.608500000000006</v>
      </c>
    </row>
    <row r="43" spans="1:3" x14ac:dyDescent="0.2">
      <c r="A43" s="107" t="s">
        <v>84</v>
      </c>
      <c r="B43" s="101">
        <f>total!AG40</f>
        <v>52.000000000000007</v>
      </c>
      <c r="C43" s="101">
        <f t="shared" si="3"/>
        <v>52.608500000000006</v>
      </c>
    </row>
    <row r="44" spans="1:3" x14ac:dyDescent="0.2">
      <c r="A44" s="107" t="s">
        <v>85</v>
      </c>
      <c r="B44" s="101">
        <f>total!AG41</f>
        <v>49.599999999999994</v>
      </c>
      <c r="C44" s="101">
        <f t="shared" si="3"/>
        <v>52.608500000000006</v>
      </c>
    </row>
    <row r="45" spans="1:3" x14ac:dyDescent="0.2">
      <c r="A45" s="107" t="s">
        <v>86</v>
      </c>
      <c r="B45" s="101">
        <f>total!AG42</f>
        <v>50.9</v>
      </c>
      <c r="C45" s="101">
        <f t="shared" si="3"/>
        <v>52.608500000000006</v>
      </c>
    </row>
    <row r="46" spans="1:3" x14ac:dyDescent="0.2">
      <c r="A46" s="107" t="s">
        <v>87</v>
      </c>
      <c r="B46" s="101">
        <f>total!AG43</f>
        <v>92.699999999999989</v>
      </c>
      <c r="C46" s="101">
        <f t="shared" si="3"/>
        <v>52.608500000000006</v>
      </c>
    </row>
    <row r="47" spans="1:3" x14ac:dyDescent="0.2">
      <c r="A47" s="107" t="s">
        <v>90</v>
      </c>
      <c r="B47" s="101">
        <f>total!AG44</f>
        <v>37.15</v>
      </c>
      <c r="C47" s="101">
        <f t="shared" si="3"/>
        <v>52.608500000000006</v>
      </c>
    </row>
  </sheetData>
  <mergeCells count="9">
    <mergeCell ref="A1:AF1"/>
    <mergeCell ref="F14:AA14"/>
    <mergeCell ref="F20:G20"/>
    <mergeCell ref="L20:M20"/>
    <mergeCell ref="F25:G25"/>
    <mergeCell ref="F21:G21"/>
    <mergeCell ref="F22:G22"/>
    <mergeCell ref="F23:G23"/>
    <mergeCell ref="F24:G2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2011-03-09T13:38:21Z</cp:lastPrinted>
  <dcterms:created xsi:type="dcterms:W3CDTF">2010-05-28T17:26:50Z</dcterms:created>
  <dcterms:modified xsi:type="dcterms:W3CDTF">2015-06-02T20:02:25Z</dcterms:modified>
</cp:coreProperties>
</file>