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Michael" algorithmName="SHA-512" hashValue="+CGQ5X4MA+fYavuj8zmmR0Q8Ty7sG2LI1utzqdu0r0HPNO66ZL9RHbJWx6GszN6N+MPPSCU4rTvjGavFYor7AQ==" saltValue="f+q53oMH2va5TnHaREWsCQ==" spinCount="10000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5\"/>
    </mc:Choice>
  </mc:AlternateContent>
  <bookViews>
    <workbookView xWindow="0" yWindow="0" windowWidth="19200" windowHeight="1159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3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E24" i="25" l="1"/>
  <c r="AG47" i="1" l="1"/>
  <c r="M21" i="33" l="1"/>
  <c r="AA17" i="33"/>
  <c r="Z17" i="33"/>
  <c r="AG48" i="1" l="1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D11" i="33"/>
  <c r="I25" i="33"/>
  <c r="C33" i="33"/>
  <c r="F4" i="21"/>
  <c r="F5" i="21"/>
  <c r="F6" i="21"/>
  <c r="F7" i="21"/>
  <c r="F8" i="21"/>
  <c r="F9" i="21"/>
  <c r="F10" i="21"/>
  <c r="F11" i="21"/>
  <c r="B12" i="21"/>
  <c r="C12" i="21"/>
  <c r="F13" i="21"/>
  <c r="F14" i="21"/>
  <c r="F15" i="21"/>
  <c r="F16" i="21"/>
  <c r="F17" i="21"/>
  <c r="F18" i="21"/>
  <c r="F19" i="21"/>
  <c r="F20" i="21"/>
  <c r="F21" i="21"/>
  <c r="F22" i="21"/>
  <c r="F23" i="21"/>
  <c r="B24" i="21"/>
  <c r="C24" i="21"/>
  <c r="F25" i="21"/>
  <c r="F26" i="21"/>
  <c r="B27" i="21"/>
  <c r="C27" i="21"/>
  <c r="F27" i="21"/>
  <c r="F28" i="21"/>
  <c r="F29" i="21"/>
  <c r="F30" i="21"/>
  <c r="F31" i="21"/>
  <c r="B31" i="21"/>
  <c r="C31" i="21"/>
  <c r="F32" i="21"/>
  <c r="F33" i="21"/>
  <c r="F34" i="21"/>
  <c r="F35" i="21"/>
  <c r="F36" i="21"/>
  <c r="F37" i="21"/>
  <c r="F38" i="21"/>
  <c r="F39" i="21"/>
  <c r="F40" i="21"/>
  <c r="B41" i="21"/>
  <c r="C41" i="21"/>
  <c r="D41" i="21"/>
  <c r="E41" i="21"/>
  <c r="F41" i="21"/>
  <c r="B42" i="21"/>
  <c r="C42" i="21"/>
  <c r="D42" i="21"/>
  <c r="E42" i="21"/>
  <c r="F11" i="15"/>
  <c r="O15" i="1" s="1"/>
  <c r="F10" i="15"/>
  <c r="O14" i="1"/>
  <c r="F8" i="15"/>
  <c r="O12" i="1" s="1"/>
  <c r="F7" i="15"/>
  <c r="O11" i="1" s="1"/>
  <c r="F6" i="15"/>
  <c r="O10" i="1"/>
  <c r="F5" i="15"/>
  <c r="O9" i="1"/>
  <c r="F4" i="15"/>
  <c r="O8" i="1"/>
  <c r="F9" i="15"/>
  <c r="O13" i="1" s="1"/>
  <c r="F40" i="7"/>
  <c r="G44" i="1" s="1"/>
  <c r="F40" i="3"/>
  <c r="C44" i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F40" i="19"/>
  <c r="S44" i="1"/>
  <c r="F40" i="20"/>
  <c r="T44" i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/>
  <c r="F40" i="31"/>
  <c r="AE44" i="1" s="1"/>
  <c r="F40" i="32"/>
  <c r="AF44" i="1"/>
  <c r="F32" i="3"/>
  <c r="C36" i="1"/>
  <c r="F33" i="3"/>
  <c r="C37" i="1"/>
  <c r="F34" i="3"/>
  <c r="C38" i="1"/>
  <c r="F35" i="3"/>
  <c r="C39" i="1"/>
  <c r="F36" i="3"/>
  <c r="C40" i="1"/>
  <c r="F37" i="3"/>
  <c r="C41" i="1"/>
  <c r="F38" i="3"/>
  <c r="C42" i="1"/>
  <c r="F39" i="3"/>
  <c r="C43" i="1" s="1"/>
  <c r="F28" i="3"/>
  <c r="C32" i="1" s="1"/>
  <c r="F29" i="3"/>
  <c r="C33" i="1"/>
  <c r="F30" i="3"/>
  <c r="C34" i="1"/>
  <c r="F25" i="3"/>
  <c r="C29" i="1"/>
  <c r="F26" i="3"/>
  <c r="C30" i="1"/>
  <c r="F13" i="3"/>
  <c r="C17" i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 s="1"/>
  <c r="F8" i="3"/>
  <c r="C12" i="1" s="1"/>
  <c r="F9" i="3"/>
  <c r="C13" i="1" s="1"/>
  <c r="F10" i="3"/>
  <c r="C14" i="1"/>
  <c r="F11" i="3"/>
  <c r="C15" i="1" s="1"/>
  <c r="F32" i="4"/>
  <c r="D36" i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 s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 s="1"/>
  <c r="F6" i="4"/>
  <c r="D10" i="1" s="1"/>
  <c r="F7" i="4"/>
  <c r="D11" i="1" s="1"/>
  <c r="F8" i="4"/>
  <c r="D12" i="1" s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 s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 s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 s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 s="1"/>
  <c r="F16" i="6"/>
  <c r="F20" i="1" s="1"/>
  <c r="F17" i="6"/>
  <c r="F21" i="1"/>
  <c r="F18" i="6"/>
  <c r="F22" i="1" s="1"/>
  <c r="F19" i="6"/>
  <c r="F23" i="1"/>
  <c r="F20" i="6"/>
  <c r="F24" i="1" s="1"/>
  <c r="F21" i="6"/>
  <c r="F25" i="1" s="1"/>
  <c r="F22" i="6"/>
  <c r="F26" i="1" s="1"/>
  <c r="F23" i="6"/>
  <c r="F27" i="1" s="1"/>
  <c r="F4" i="6"/>
  <c r="F8" i="1"/>
  <c r="F5" i="6"/>
  <c r="F9" i="1" s="1"/>
  <c r="F6" i="6"/>
  <c r="F10" i="1"/>
  <c r="F7" i="6"/>
  <c r="F11" i="1" s="1"/>
  <c r="F8" i="6"/>
  <c r="F12" i="1" s="1"/>
  <c r="F9" i="6"/>
  <c r="F13" i="1" s="1"/>
  <c r="F10" i="6"/>
  <c r="F14" i="1" s="1"/>
  <c r="F11" i="6"/>
  <c r="F15" i="1" s="1"/>
  <c r="F32" i="7"/>
  <c r="G36" i="1" s="1"/>
  <c r="F33" i="7"/>
  <c r="G37" i="1"/>
  <c r="F34" i="7"/>
  <c r="G38" i="1" s="1"/>
  <c r="F35" i="7"/>
  <c r="G39" i="1" s="1"/>
  <c r="F36" i="7"/>
  <c r="G40" i="1" s="1"/>
  <c r="F37" i="7"/>
  <c r="G41" i="1"/>
  <c r="F38" i="7"/>
  <c r="G42" i="1" s="1"/>
  <c r="F39" i="7"/>
  <c r="G43" i="1"/>
  <c r="F28" i="7"/>
  <c r="G32" i="1" s="1"/>
  <c r="F29" i="7"/>
  <c r="G33" i="1" s="1"/>
  <c r="F30" i="7"/>
  <c r="G34" i="1" s="1"/>
  <c r="F25" i="7"/>
  <c r="G29" i="1" s="1"/>
  <c r="F26" i="7"/>
  <c r="F27" i="7" s="1"/>
  <c r="G31" i="1" s="1"/>
  <c r="G30" i="1"/>
  <c r="F13" i="7"/>
  <c r="G17" i="1"/>
  <c r="F14" i="7"/>
  <c r="G18" i="1" s="1"/>
  <c r="F15" i="7"/>
  <c r="G19" i="1"/>
  <c r="F16" i="7"/>
  <c r="G20" i="1" s="1"/>
  <c r="F17" i="7"/>
  <c r="G21" i="1" s="1"/>
  <c r="F18" i="7"/>
  <c r="G22" i="1" s="1"/>
  <c r="F19" i="7"/>
  <c r="G23" i="1" s="1"/>
  <c r="F20" i="7"/>
  <c r="G24" i="1"/>
  <c r="F21" i="7"/>
  <c r="G25" i="1" s="1"/>
  <c r="F22" i="7"/>
  <c r="G26" i="1"/>
  <c r="F23" i="7"/>
  <c r="G27" i="1" s="1"/>
  <c r="F4" i="7"/>
  <c r="G8" i="1"/>
  <c r="F5" i="7"/>
  <c r="G9" i="1"/>
  <c r="F6" i="7"/>
  <c r="G10" i="1"/>
  <c r="F7" i="7"/>
  <c r="G11" i="1"/>
  <c r="F8" i="7"/>
  <c r="G12" i="1"/>
  <c r="F9" i="7"/>
  <c r="G13" i="1"/>
  <c r="F10" i="7"/>
  <c r="G14" i="1"/>
  <c r="F11" i="7"/>
  <c r="G15" i="1"/>
  <c r="F32" i="8"/>
  <c r="H36" i="1" s="1"/>
  <c r="F33" i="8"/>
  <c r="H37" i="1" s="1"/>
  <c r="F34" i="8"/>
  <c r="H38" i="1" s="1"/>
  <c r="F35" i="8"/>
  <c r="H39" i="1" s="1"/>
  <c r="F36" i="8"/>
  <c r="H40" i="1" s="1"/>
  <c r="F37" i="8"/>
  <c r="H41" i="1" s="1"/>
  <c r="F38" i="8"/>
  <c r="H42" i="1" s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 s="1"/>
  <c r="F10" i="9"/>
  <c r="I14" i="1" s="1"/>
  <c r="F11" i="9"/>
  <c r="I15" i="1" s="1"/>
  <c r="F13" i="9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F22" i="9"/>
  <c r="I26" i="1" s="1"/>
  <c r="F23" i="9"/>
  <c r="I27" i="1" s="1"/>
  <c r="F25" i="9"/>
  <c r="I29" i="1" s="1"/>
  <c r="F26" i="9"/>
  <c r="I30" i="1" s="1"/>
  <c r="F28" i="9"/>
  <c r="I32" i="1" s="1"/>
  <c r="F29" i="9"/>
  <c r="I33" i="1" s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7" i="10" s="1"/>
  <c r="J31" i="1" s="1"/>
  <c r="F26" i="10"/>
  <c r="J30" i="1" s="1"/>
  <c r="F28" i="10"/>
  <c r="J32" i="1" s="1"/>
  <c r="F29" i="10"/>
  <c r="J33" i="1" s="1"/>
  <c r="F30" i="10"/>
  <c r="F32" i="10"/>
  <c r="J36" i="1"/>
  <c r="F33" i="10"/>
  <c r="J37" i="1"/>
  <c r="F34" i="10"/>
  <c r="J38" i="1" s="1"/>
  <c r="F35" i="10"/>
  <c r="J39" i="1" s="1"/>
  <c r="F36" i="10"/>
  <c r="J40" i="1"/>
  <c r="F37" i="10"/>
  <c r="J41" i="1"/>
  <c r="F38" i="10"/>
  <c r="J42" i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/>
  <c r="F20" i="11"/>
  <c r="K24" i="1" s="1"/>
  <c r="F22" i="11"/>
  <c r="K26" i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 s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/>
  <c r="F26" i="14"/>
  <c r="N30" i="1"/>
  <c r="F13" i="14"/>
  <c r="N17" i="1" s="1"/>
  <c r="F14" i="14"/>
  <c r="N18" i="1" s="1"/>
  <c r="F15" i="14"/>
  <c r="N19" i="1"/>
  <c r="F16" i="14"/>
  <c r="N20" i="1" s="1"/>
  <c r="F17" i="14"/>
  <c r="N21" i="1" s="1"/>
  <c r="F18" i="14"/>
  <c r="N22" i="1" s="1"/>
  <c r="F19" i="14"/>
  <c r="N23" i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/>
  <c r="F26" i="16"/>
  <c r="P30" i="1" s="1"/>
  <c r="F13" i="16"/>
  <c r="P17" i="1"/>
  <c r="F14" i="16"/>
  <c r="P18" i="1" s="1"/>
  <c r="F15" i="16"/>
  <c r="P19" i="1" s="1"/>
  <c r="F16" i="16"/>
  <c r="P20" i="1" s="1"/>
  <c r="F17" i="16"/>
  <c r="P21" i="1" s="1"/>
  <c r="F18" i="16"/>
  <c r="P22" i="1"/>
  <c r="F19" i="16"/>
  <c r="P23" i="1" s="1"/>
  <c r="F20" i="16"/>
  <c r="P24" i="1"/>
  <c r="F21" i="16"/>
  <c r="P25" i="1" s="1"/>
  <c r="F22" i="16"/>
  <c r="P26" i="1"/>
  <c r="F23" i="16"/>
  <c r="P27" i="1" s="1"/>
  <c r="F4" i="16"/>
  <c r="P8" i="1" s="1"/>
  <c r="F5" i="16"/>
  <c r="P9" i="1" s="1"/>
  <c r="F6" i="16"/>
  <c r="P10" i="1" s="1"/>
  <c r="F7" i="16"/>
  <c r="P11" i="1"/>
  <c r="F8" i="16"/>
  <c r="P12" i="1" s="1"/>
  <c r="F9" i="16"/>
  <c r="F12" i="16" s="1"/>
  <c r="P16" i="1" s="1"/>
  <c r="F10" i="16"/>
  <c r="P14" i="1" s="1"/>
  <c r="F11" i="16"/>
  <c r="P15" i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/>
  <c r="F13" i="17"/>
  <c r="Q17" i="1" s="1"/>
  <c r="F14" i="17"/>
  <c r="Q18" i="1"/>
  <c r="F15" i="17"/>
  <c r="Q19" i="1" s="1"/>
  <c r="F16" i="17"/>
  <c r="Q20" i="1"/>
  <c r="F17" i="17"/>
  <c r="Q21" i="1" s="1"/>
  <c r="F18" i="17"/>
  <c r="Q22" i="1" s="1"/>
  <c r="F19" i="17"/>
  <c r="Q23" i="1" s="1"/>
  <c r="F20" i="17"/>
  <c r="Q24" i="1"/>
  <c r="F21" i="17"/>
  <c r="Q25" i="1" s="1"/>
  <c r="F22" i="17"/>
  <c r="Q26" i="1"/>
  <c r="F23" i="17"/>
  <c r="Q27" i="1" s="1"/>
  <c r="F4" i="17"/>
  <c r="Q8" i="1"/>
  <c r="F5" i="17"/>
  <c r="Q9" i="1" s="1"/>
  <c r="F6" i="17"/>
  <c r="Q10" i="1" s="1"/>
  <c r="F7" i="17"/>
  <c r="Q11" i="1"/>
  <c r="F8" i="17"/>
  <c r="Q12" i="1"/>
  <c r="F9" i="17"/>
  <c r="Q13" i="1"/>
  <c r="F10" i="17"/>
  <c r="Q14" i="1" s="1"/>
  <c r="F11" i="17"/>
  <c r="Q15" i="1" s="1"/>
  <c r="F32" i="18"/>
  <c r="R36" i="1"/>
  <c r="F33" i="18"/>
  <c r="R37" i="1"/>
  <c r="F34" i="18"/>
  <c r="R38" i="1"/>
  <c r="F35" i="18"/>
  <c r="R39" i="1"/>
  <c r="F36" i="18"/>
  <c r="R40" i="1"/>
  <c r="F37" i="18"/>
  <c r="R41" i="1"/>
  <c r="F38" i="18"/>
  <c r="R42" i="1"/>
  <c r="F39" i="18"/>
  <c r="R43" i="1"/>
  <c r="F28" i="18"/>
  <c r="R32" i="1"/>
  <c r="F29" i="18"/>
  <c r="R33" i="1"/>
  <c r="F30" i="18"/>
  <c r="R34" i="1"/>
  <c r="F25" i="18"/>
  <c r="R29" i="1"/>
  <c r="F26" i="18"/>
  <c r="R30" i="1"/>
  <c r="F13" i="18"/>
  <c r="R17" i="1"/>
  <c r="F14" i="18"/>
  <c r="R18" i="1"/>
  <c r="F15" i="18"/>
  <c r="R19" i="1"/>
  <c r="F16" i="18"/>
  <c r="R20" i="1"/>
  <c r="F17" i="18"/>
  <c r="R21" i="1"/>
  <c r="F18" i="18"/>
  <c r="R22" i="1"/>
  <c r="F19" i="18"/>
  <c r="R23" i="1"/>
  <c r="F20" i="18"/>
  <c r="R24" i="1"/>
  <c r="F21" i="18"/>
  <c r="R25" i="1"/>
  <c r="F22" i="18"/>
  <c r="R26" i="1"/>
  <c r="F23" i="18"/>
  <c r="R27" i="1"/>
  <c r="F4" i="18"/>
  <c r="R8" i="1"/>
  <c r="F5" i="18"/>
  <c r="R9" i="1"/>
  <c r="F6" i="18"/>
  <c r="R10" i="1"/>
  <c r="F7" i="18"/>
  <c r="R11" i="1"/>
  <c r="F8" i="18"/>
  <c r="R12" i="1"/>
  <c r="F9" i="18"/>
  <c r="R13" i="1"/>
  <c r="F10" i="18"/>
  <c r="R14" i="1"/>
  <c r="F11" i="18"/>
  <c r="R15" i="1"/>
  <c r="F32" i="19"/>
  <c r="S36" i="1"/>
  <c r="F33" i="19"/>
  <c r="S37" i="1"/>
  <c r="F34" i="19"/>
  <c r="S38" i="1"/>
  <c r="F35" i="19"/>
  <c r="S39" i="1"/>
  <c r="F36" i="19"/>
  <c r="S40" i="1"/>
  <c r="F37" i="19"/>
  <c r="S41" i="1"/>
  <c r="F38" i="19"/>
  <c r="S42" i="1"/>
  <c r="F39" i="19"/>
  <c r="S43" i="1"/>
  <c r="F28" i="19"/>
  <c r="S32" i="1"/>
  <c r="F29" i="19"/>
  <c r="S33" i="1"/>
  <c r="F30" i="19"/>
  <c r="S34" i="1"/>
  <c r="F25" i="19"/>
  <c r="S29" i="1"/>
  <c r="F26" i="19"/>
  <c r="S30" i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/>
  <c r="F22" i="19"/>
  <c r="S26" i="1"/>
  <c r="F23" i="19"/>
  <c r="S27" i="1" s="1"/>
  <c r="F4" i="19"/>
  <c r="F5" i="19"/>
  <c r="S9" i="1" s="1"/>
  <c r="F6" i="19"/>
  <c r="S10" i="1" s="1"/>
  <c r="F7" i="19"/>
  <c r="S11" i="1"/>
  <c r="F8" i="19"/>
  <c r="S12" i="1" s="1"/>
  <c r="F9" i="19"/>
  <c r="S13" i="1" s="1"/>
  <c r="F10" i="19"/>
  <c r="S14" i="1" s="1"/>
  <c r="F11" i="19"/>
  <c r="S15" i="1" s="1"/>
  <c r="F32" i="20"/>
  <c r="T36" i="1"/>
  <c r="F33" i="20"/>
  <c r="T37" i="1"/>
  <c r="F34" i="20"/>
  <c r="T38" i="1"/>
  <c r="F35" i="20"/>
  <c r="T39" i="1"/>
  <c r="F36" i="20"/>
  <c r="T40" i="1"/>
  <c r="F37" i="20"/>
  <c r="T41" i="1"/>
  <c r="F38" i="20"/>
  <c r="T42" i="1" s="1"/>
  <c r="F39" i="20"/>
  <c r="F41" i="20" s="1"/>
  <c r="F28" i="20"/>
  <c r="T32" i="1" s="1"/>
  <c r="F29" i="20"/>
  <c r="T33" i="1" s="1"/>
  <c r="F30" i="20"/>
  <c r="T34" i="1" s="1"/>
  <c r="F25" i="20"/>
  <c r="T29" i="1"/>
  <c r="F26" i="20"/>
  <c r="T30" i="1"/>
  <c r="F13" i="20"/>
  <c r="T17" i="1"/>
  <c r="F14" i="20"/>
  <c r="T18" i="1"/>
  <c r="F15" i="20"/>
  <c r="T19" i="1"/>
  <c r="F16" i="20"/>
  <c r="T20" i="1"/>
  <c r="F17" i="20"/>
  <c r="T21" i="1"/>
  <c r="F18" i="20"/>
  <c r="T22" i="1"/>
  <c r="F19" i="20"/>
  <c r="T23" i="1"/>
  <c r="F20" i="20"/>
  <c r="T24" i="1"/>
  <c r="F21" i="20"/>
  <c r="T25" i="1"/>
  <c r="F22" i="20"/>
  <c r="T26" i="1"/>
  <c r="F23" i="20"/>
  <c r="T27" i="1"/>
  <c r="F4" i="20"/>
  <c r="T8" i="1" s="1"/>
  <c r="F5" i="20"/>
  <c r="T9" i="1"/>
  <c r="F6" i="20"/>
  <c r="T10" i="1" s="1"/>
  <c r="F7" i="20"/>
  <c r="T11" i="1"/>
  <c r="F8" i="20"/>
  <c r="T12" i="1" s="1"/>
  <c r="F9" i="20"/>
  <c r="T13" i="1" s="1"/>
  <c r="F10" i="20"/>
  <c r="T14" i="1" s="1"/>
  <c r="F11" i="20"/>
  <c r="T15" i="1" s="1"/>
  <c r="U36" i="1"/>
  <c r="U37" i="1"/>
  <c r="U38" i="1"/>
  <c r="U39" i="1"/>
  <c r="U40" i="1"/>
  <c r="U41" i="1"/>
  <c r="U42" i="1"/>
  <c r="U43" i="1"/>
  <c r="U32" i="1"/>
  <c r="U33" i="1"/>
  <c r="U34" i="1"/>
  <c r="U29" i="1"/>
  <c r="U30" i="1"/>
  <c r="U17" i="1"/>
  <c r="U18" i="1"/>
  <c r="U19" i="1"/>
  <c r="U20" i="1"/>
  <c r="U21" i="1"/>
  <c r="U22" i="1"/>
  <c r="U23" i="1"/>
  <c r="U24" i="1"/>
  <c r="U25" i="1"/>
  <c r="U26" i="1"/>
  <c r="U27" i="1"/>
  <c r="U8" i="1"/>
  <c r="U9" i="1"/>
  <c r="U10" i="1"/>
  <c r="U11" i="1"/>
  <c r="U12" i="1"/>
  <c r="U13" i="1"/>
  <c r="U14" i="1"/>
  <c r="U15" i="1"/>
  <c r="F32" i="22"/>
  <c r="V36" i="1" s="1"/>
  <c r="F33" i="22"/>
  <c r="V37" i="1" s="1"/>
  <c r="F34" i="22"/>
  <c r="V38" i="1" s="1"/>
  <c r="F35" i="22"/>
  <c r="V39" i="1"/>
  <c r="F36" i="22"/>
  <c r="V40" i="1" s="1"/>
  <c r="F37" i="22"/>
  <c r="V41" i="1"/>
  <c r="F38" i="22"/>
  <c r="V42" i="1" s="1"/>
  <c r="F39" i="22"/>
  <c r="V43" i="1" s="1"/>
  <c r="F28" i="22"/>
  <c r="V32" i="1"/>
  <c r="F29" i="22"/>
  <c r="V33" i="1" s="1"/>
  <c r="F30" i="22"/>
  <c r="V34" i="1" s="1"/>
  <c r="F25" i="22"/>
  <c r="F27" i="22" s="1"/>
  <c r="V31" i="1" s="1"/>
  <c r="V29" i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/>
  <c r="F20" i="22"/>
  <c r="V24" i="1"/>
  <c r="F21" i="22"/>
  <c r="V25" i="1"/>
  <c r="F22" i="22"/>
  <c r="V26" i="1"/>
  <c r="F23" i="22"/>
  <c r="V27" i="1" s="1"/>
  <c r="F4" i="22"/>
  <c r="V8" i="1"/>
  <c r="F5" i="22"/>
  <c r="V9" i="1" s="1"/>
  <c r="F6" i="22"/>
  <c r="V10" i="1"/>
  <c r="F7" i="22"/>
  <c r="V11" i="1" s="1"/>
  <c r="F8" i="22"/>
  <c r="V12" i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/>
  <c r="F15" i="23"/>
  <c r="W19" i="1" s="1"/>
  <c r="F16" i="23"/>
  <c r="W20" i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/>
  <c r="F10" i="23"/>
  <c r="W14" i="1" s="1"/>
  <c r="F11" i="23"/>
  <c r="W15" i="1"/>
  <c r="F32" i="24"/>
  <c r="X36" i="1" s="1"/>
  <c r="F33" i="24"/>
  <c r="X37" i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 s="1"/>
  <c r="F37" i="26"/>
  <c r="Z41" i="1" s="1"/>
  <c r="F38" i="26"/>
  <c r="Z42" i="1" s="1"/>
  <c r="F39" i="26"/>
  <c r="Z43" i="1" s="1"/>
  <c r="F28" i="26"/>
  <c r="F29" i="26"/>
  <c r="Z33" i="1"/>
  <c r="F30" i="26"/>
  <c r="Z34" i="1" s="1"/>
  <c r="F25" i="26"/>
  <c r="Z29" i="1" s="1"/>
  <c r="F26" i="26"/>
  <c r="Z30" i="1" s="1"/>
  <c r="F13" i="26"/>
  <c r="Z17" i="1" s="1"/>
  <c r="F14" i="26"/>
  <c r="Z18" i="1" s="1"/>
  <c r="F15" i="26"/>
  <c r="Z19" i="1" s="1"/>
  <c r="F16" i="26"/>
  <c r="Z20" i="1"/>
  <c r="F17" i="26"/>
  <c r="Z21" i="1" s="1"/>
  <c r="F18" i="26"/>
  <c r="Z22" i="1" s="1"/>
  <c r="F19" i="26"/>
  <c r="Z23" i="1"/>
  <c r="F20" i="26"/>
  <c r="Z24" i="1" s="1"/>
  <c r="F21" i="26"/>
  <c r="Z25" i="1" s="1"/>
  <c r="F22" i="26"/>
  <c r="Z26" i="1"/>
  <c r="F23" i="26"/>
  <c r="Z27" i="1" s="1"/>
  <c r="F4" i="26"/>
  <c r="Z8" i="1" s="1"/>
  <c r="F5" i="26"/>
  <c r="Z9" i="1" s="1"/>
  <c r="F6" i="26"/>
  <c r="Z10" i="1" s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/>
  <c r="F29" i="28"/>
  <c r="AB33" i="1" s="1"/>
  <c r="F30" i="28"/>
  <c r="AB34" i="1" s="1"/>
  <c r="F25" i="28"/>
  <c r="AB29" i="1" s="1"/>
  <c r="F26" i="28"/>
  <c r="F27" i="28" s="1"/>
  <c r="AB31" i="1" s="1"/>
  <c r="F13" i="28"/>
  <c r="AB17" i="1" s="1"/>
  <c r="F14" i="28"/>
  <c r="AB18" i="1" s="1"/>
  <c r="F15" i="28"/>
  <c r="AB19" i="1" s="1"/>
  <c r="F16" i="28"/>
  <c r="AB20" i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/>
  <c r="F29" i="29"/>
  <c r="AC33" i="1" s="1"/>
  <c r="F30" i="29"/>
  <c r="AC34" i="1" s="1"/>
  <c r="F25" i="29"/>
  <c r="AC29" i="1" s="1"/>
  <c r="F26" i="29"/>
  <c r="AC30" i="1"/>
  <c r="F13" i="29"/>
  <c r="AC17" i="1" s="1"/>
  <c r="F14" i="29"/>
  <c r="AC18" i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/>
  <c r="F33" i="30"/>
  <c r="AD37" i="1"/>
  <c r="F34" i="30"/>
  <c r="AD38" i="1"/>
  <c r="F35" i="30"/>
  <c r="AD39" i="1"/>
  <c r="AD45" i="1"/>
  <c r="F36" i="30"/>
  <c r="AD40" i="1"/>
  <c r="F37" i="30"/>
  <c r="AD41" i="1"/>
  <c r="F38" i="30"/>
  <c r="AD42" i="1"/>
  <c r="F39" i="30"/>
  <c r="AD43" i="1"/>
  <c r="F28" i="30"/>
  <c r="AD32" i="1"/>
  <c r="F29" i="30"/>
  <c r="AD33" i="1"/>
  <c r="F30" i="30"/>
  <c r="AD34" i="1"/>
  <c r="F25" i="30"/>
  <c r="AD29" i="1"/>
  <c r="F26" i="30"/>
  <c r="AD30" i="1"/>
  <c r="F13" i="30"/>
  <c r="AD17" i="1" s="1"/>
  <c r="F14" i="30"/>
  <c r="AD18" i="1" s="1"/>
  <c r="F15" i="30"/>
  <c r="AD19" i="1"/>
  <c r="F16" i="30"/>
  <c r="AD20" i="1" s="1"/>
  <c r="F17" i="30"/>
  <c r="AD21" i="1"/>
  <c r="F18" i="30"/>
  <c r="AD22" i="1" s="1"/>
  <c r="F19" i="30"/>
  <c r="AD23" i="1"/>
  <c r="F20" i="30"/>
  <c r="AD24" i="1" s="1"/>
  <c r="F21" i="30"/>
  <c r="AD25" i="1"/>
  <c r="F22" i="30"/>
  <c r="AD26" i="1" s="1"/>
  <c r="F23" i="30"/>
  <c r="AD27" i="1"/>
  <c r="F4" i="30"/>
  <c r="AD8" i="1" s="1"/>
  <c r="F5" i="30"/>
  <c r="AD9" i="1"/>
  <c r="F6" i="30"/>
  <c r="AD10" i="1" s="1"/>
  <c r="F7" i="30"/>
  <c r="AD11" i="1"/>
  <c r="F8" i="30"/>
  <c r="AD12" i="1" s="1"/>
  <c r="F9" i="30"/>
  <c r="AD13" i="1"/>
  <c r="F10" i="30"/>
  <c r="AD14" i="1" s="1"/>
  <c r="F11" i="30"/>
  <c r="AD15" i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31" i="31" s="1"/>
  <c r="AE35" i="1" s="1"/>
  <c r="F29" i="31"/>
  <c r="AE33" i="1" s="1"/>
  <c r="F30" i="31"/>
  <c r="AE34" i="1"/>
  <c r="F25" i="31"/>
  <c r="AE29" i="1" s="1"/>
  <c r="F26" i="31"/>
  <c r="AE30" i="1" s="1"/>
  <c r="F13" i="31"/>
  <c r="AE17" i="1" s="1"/>
  <c r="F14" i="31"/>
  <c r="AE18" i="1" s="1"/>
  <c r="F15" i="31"/>
  <c r="AE19" i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/>
  <c r="F29" i="32"/>
  <c r="AF33" i="1"/>
  <c r="F30" i="32"/>
  <c r="AF34" i="1"/>
  <c r="F25" i="32"/>
  <c r="AF29" i="1" s="1"/>
  <c r="F26" i="32"/>
  <c r="AF30" i="1" s="1"/>
  <c r="F13" i="32"/>
  <c r="AF17" i="1" s="1"/>
  <c r="F14" i="32"/>
  <c r="AF18" i="1"/>
  <c r="F15" i="32"/>
  <c r="AF19" i="1" s="1"/>
  <c r="F16" i="32"/>
  <c r="AF20" i="1"/>
  <c r="F17" i="32"/>
  <c r="AF21" i="1" s="1"/>
  <c r="F18" i="32"/>
  <c r="AF22" i="1"/>
  <c r="F19" i="32"/>
  <c r="AF23" i="1" s="1"/>
  <c r="F20" i="32"/>
  <c r="F21" i="32"/>
  <c r="AF25" i="1"/>
  <c r="F22" i="32"/>
  <c r="AF26" i="1"/>
  <c r="F23" i="32"/>
  <c r="F4" i="32"/>
  <c r="AF8" i="1"/>
  <c r="F5" i="32"/>
  <c r="AF9" i="1" s="1"/>
  <c r="F6" i="32"/>
  <c r="AF10" i="1" s="1"/>
  <c r="F7" i="32"/>
  <c r="AF11" i="1"/>
  <c r="F8" i="32"/>
  <c r="AF12" i="1"/>
  <c r="F9" i="32"/>
  <c r="AF13" i="1" s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/>
  <c r="F25" i="2"/>
  <c r="B29" i="1"/>
  <c r="F26" i="2"/>
  <c r="B30" i="1" s="1"/>
  <c r="F13" i="2"/>
  <c r="B17" i="1" s="1"/>
  <c r="F14" i="2"/>
  <c r="B18" i="1" s="1"/>
  <c r="F15" i="2"/>
  <c r="B19" i="1" s="1"/>
  <c r="F16" i="2"/>
  <c r="B20" i="1" s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R45" i="1"/>
  <c r="S45" i="1"/>
  <c r="U45" i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2" i="18"/>
  <c r="F42" i="30"/>
  <c r="F41" i="16"/>
  <c r="F41" i="18"/>
  <c r="F41" i="19"/>
  <c r="F41" i="30"/>
  <c r="D12" i="8"/>
  <c r="D24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F27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D31" i="30"/>
  <c r="C31" i="30"/>
  <c r="B31" i="30"/>
  <c r="F27" i="30"/>
  <c r="E27" i="30"/>
  <c r="D27" i="30"/>
  <c r="C27" i="30"/>
  <c r="B27" i="30"/>
  <c r="E24" i="30"/>
  <c r="D24" i="30"/>
  <c r="C24" i="30"/>
  <c r="B24" i="30"/>
  <c r="F12" i="30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D31" i="26"/>
  <c r="C31" i="26"/>
  <c r="B31" i="26"/>
  <c r="E27" i="26"/>
  <c r="D27" i="26"/>
  <c r="C27" i="26"/>
  <c r="B27" i="26"/>
  <c r="E24" i="26"/>
  <c r="D24" i="26"/>
  <c r="C24" i="26"/>
  <c r="B24" i="26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F31" i="22"/>
  <c r="V35" i="1" s="1"/>
  <c r="D31" i="22"/>
  <c r="C31" i="22"/>
  <c r="B31" i="22"/>
  <c r="E27" i="22"/>
  <c r="D27" i="22"/>
  <c r="B27" i="22"/>
  <c r="E24" i="22"/>
  <c r="D24" i="22"/>
  <c r="C24" i="22"/>
  <c r="B24" i="22"/>
  <c r="F12" i="22"/>
  <c r="E12" i="22"/>
  <c r="D12" i="22"/>
  <c r="C12" i="22"/>
  <c r="B12" i="22"/>
  <c r="D31" i="20"/>
  <c r="C31" i="20"/>
  <c r="B31" i="20"/>
  <c r="F27" i="20"/>
  <c r="E27" i="20"/>
  <c r="D27" i="20"/>
  <c r="C27" i="20"/>
  <c r="B27" i="20"/>
  <c r="F24" i="20"/>
  <c r="E24" i="20"/>
  <c r="D24" i="20"/>
  <c r="C24" i="20"/>
  <c r="B24" i="20"/>
  <c r="E12" i="20"/>
  <c r="D12" i="20"/>
  <c r="C12" i="20"/>
  <c r="B12" i="20"/>
  <c r="F31" i="19"/>
  <c r="D31" i="19"/>
  <c r="C31" i="19"/>
  <c r="B31" i="19"/>
  <c r="F27" i="19"/>
  <c r="D27" i="19"/>
  <c r="C27" i="19"/>
  <c r="B27" i="19"/>
  <c r="F24" i="19"/>
  <c r="S28" i="1" s="1"/>
  <c r="E24" i="19"/>
  <c r="D24" i="19"/>
  <c r="C24" i="19"/>
  <c r="B24" i="19"/>
  <c r="E12" i="19"/>
  <c r="D12" i="19"/>
  <c r="C12" i="19"/>
  <c r="B12" i="19"/>
  <c r="F31" i="18"/>
  <c r="D31" i="18"/>
  <c r="C31" i="18"/>
  <c r="B31" i="18"/>
  <c r="F27" i="18"/>
  <c r="E27" i="18"/>
  <c r="D27" i="18"/>
  <c r="C27" i="18"/>
  <c r="B27" i="18"/>
  <c r="F24" i="18"/>
  <c r="R28" i="1"/>
  <c r="E24" i="18"/>
  <c r="D24" i="18"/>
  <c r="C24" i="18"/>
  <c r="B24" i="18"/>
  <c r="F12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E27" i="16"/>
  <c r="D27" i="16"/>
  <c r="C27" i="16"/>
  <c r="B27" i="16"/>
  <c r="F24" i="16"/>
  <c r="P28" i="1" s="1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F27" i="6"/>
  <c r="F31" i="1" s="1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C27" i="5"/>
  <c r="B27" i="5"/>
  <c r="C24" i="5"/>
  <c r="B24" i="5"/>
  <c r="C12" i="5"/>
  <c r="B12" i="5"/>
  <c r="D31" i="4"/>
  <c r="C31" i="4"/>
  <c r="B31" i="4"/>
  <c r="E27" i="4"/>
  <c r="D27" i="4"/>
  <c r="C27" i="4"/>
  <c r="B27" i="4"/>
  <c r="E24" i="4"/>
  <c r="D24" i="4"/>
  <c r="C24" i="4"/>
  <c r="B24" i="4"/>
  <c r="E12" i="4"/>
  <c r="D12" i="4"/>
  <c r="C12" i="4"/>
  <c r="B12" i="4"/>
  <c r="D31" i="3"/>
  <c r="C31" i="3"/>
  <c r="B31" i="3"/>
  <c r="F27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T28" i="1"/>
  <c r="R16" i="1"/>
  <c r="V16" i="1"/>
  <c r="AD16" i="1"/>
  <c r="F27" i="2"/>
  <c r="B31" i="1"/>
  <c r="C31" i="1"/>
  <c r="R31" i="1"/>
  <c r="S31" i="1"/>
  <c r="T31" i="1"/>
  <c r="U31" i="1"/>
  <c r="AD31" i="1"/>
  <c r="AE31" i="1"/>
  <c r="R35" i="1"/>
  <c r="S35" i="1"/>
  <c r="U35" i="1"/>
  <c r="AD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F11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B8" i="1"/>
  <c r="F31" i="32"/>
  <c r="AF35" i="1"/>
  <c r="F12" i="7"/>
  <c r="G16" i="1"/>
  <c r="F12" i="29"/>
  <c r="AC16" i="1" s="1"/>
  <c r="U46" i="1"/>
  <c r="R46" i="1"/>
  <c r="F24" i="21"/>
  <c r="U28" i="1"/>
  <c r="F12" i="21"/>
  <c r="U16" i="1"/>
  <c r="F42" i="21"/>
  <c r="C44" i="33"/>
  <c r="C40" i="33"/>
  <c r="C36" i="33"/>
  <c r="C46" i="33"/>
  <c r="C42" i="33"/>
  <c r="C38" i="33"/>
  <c r="F31" i="3"/>
  <c r="C35" i="1" s="1"/>
  <c r="E44" i="1"/>
  <c r="F38" i="1"/>
  <c r="F24" i="26" l="1"/>
  <c r="Z28" i="1" s="1"/>
  <c r="F31" i="26"/>
  <c r="Z35" i="1" s="1"/>
  <c r="F12" i="26"/>
  <c r="Z16" i="1" s="1"/>
  <c r="F31" i="25"/>
  <c r="Y35" i="1" s="1"/>
  <c r="F31" i="9"/>
  <c r="I35" i="1" s="1"/>
  <c r="F27" i="8"/>
  <c r="H31" i="1" s="1"/>
  <c r="F41" i="5"/>
  <c r="F27" i="5"/>
  <c r="E31" i="1" s="1"/>
  <c r="F27" i="4"/>
  <c r="D31" i="1" s="1"/>
  <c r="F12" i="4"/>
  <c r="D16" i="1" s="1"/>
  <c r="F31" i="4"/>
  <c r="D35" i="1" s="1"/>
  <c r="F31" i="2"/>
  <c r="B35" i="1" s="1"/>
  <c r="F24" i="32"/>
  <c r="AF28" i="1" s="1"/>
  <c r="F12" i="32"/>
  <c r="AF16" i="1" s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AG24" i="1" s="1"/>
  <c r="B30" i="33" s="1"/>
  <c r="F27" i="32"/>
  <c r="AF31" i="1" s="1"/>
  <c r="F41" i="32"/>
  <c r="F42" i="32"/>
  <c r="AF45" i="1"/>
  <c r="AF27" i="1"/>
  <c r="AF46" i="1"/>
  <c r="F24" i="31"/>
  <c r="AE28" i="1" s="1"/>
  <c r="F12" i="31"/>
  <c r="AE16" i="1" s="1"/>
  <c r="F42" i="31"/>
  <c r="AE32" i="1"/>
  <c r="AE46" i="1" s="1"/>
  <c r="AE45" i="1"/>
  <c r="AD46" i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Z4" i="33" s="1"/>
  <c r="F41" i="25"/>
  <c r="F24" i="25"/>
  <c r="Y28" i="1" s="1"/>
  <c r="F12" i="25"/>
  <c r="Y16" i="1" s="1"/>
  <c r="F42" i="25"/>
  <c r="F27" i="25"/>
  <c r="Y31" i="1" s="1"/>
  <c r="Y43" i="1"/>
  <c r="Y46" i="1" s="1"/>
  <c r="Y4" i="33" s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W29" i="1"/>
  <c r="AG29" i="1" s="1"/>
  <c r="B34" i="33" s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V46" i="1"/>
  <c r="V4" i="33" s="1"/>
  <c r="T43" i="1"/>
  <c r="T45" i="1"/>
  <c r="F31" i="20"/>
  <c r="T35" i="1" s="1"/>
  <c r="F12" i="20"/>
  <c r="T16" i="1" s="1"/>
  <c r="T46" i="1"/>
  <c r="F42" i="20"/>
  <c r="F42" i="19"/>
  <c r="F12" i="19"/>
  <c r="S16" i="1" s="1"/>
  <c r="S8" i="1"/>
  <c r="S46" i="1"/>
  <c r="F12" i="17"/>
  <c r="Q16" i="1" s="1"/>
  <c r="F42" i="17"/>
  <c r="F31" i="17"/>
  <c r="Q35" i="1" s="1"/>
  <c r="Q34" i="1"/>
  <c r="Q46" i="1"/>
  <c r="Q45" i="1"/>
  <c r="F42" i="16"/>
  <c r="P13" i="1"/>
  <c r="P46" i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AG36" i="1" s="1"/>
  <c r="B39" i="33" s="1"/>
  <c r="F31" i="11"/>
  <c r="K35" i="1" s="1"/>
  <c r="F24" i="9"/>
  <c r="I28" i="1" s="1"/>
  <c r="I17" i="1"/>
  <c r="AG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H4" i="33" s="1"/>
  <c r="F24" i="7"/>
  <c r="G28" i="1" s="1"/>
  <c r="F42" i="7"/>
  <c r="F41" i="7"/>
  <c r="G46" i="1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D46" i="1" s="1"/>
  <c r="D4" i="33" s="1"/>
  <c r="D45" i="1"/>
  <c r="F12" i="3"/>
  <c r="C16" i="1" s="1"/>
  <c r="F41" i="3"/>
  <c r="C45" i="1"/>
  <c r="C10" i="1"/>
  <c r="F42" i="3"/>
  <c r="F41" i="14"/>
  <c r="F24" i="14"/>
  <c r="N28" i="1" s="1"/>
  <c r="F41" i="11"/>
  <c r="K33" i="1"/>
  <c r="K46" i="1" s="1"/>
  <c r="F31" i="10"/>
  <c r="J35" i="1" s="1"/>
  <c r="J29" i="1"/>
  <c r="F24" i="6"/>
  <c r="F28" i="1" s="1"/>
  <c r="E46" i="1"/>
  <c r="E4" i="33" s="1"/>
  <c r="F24" i="3"/>
  <c r="C28" i="1" s="1"/>
  <c r="C46" i="1"/>
  <c r="F24" i="2"/>
  <c r="B28" i="1" s="1"/>
  <c r="B45" i="1"/>
  <c r="F41" i="2"/>
  <c r="B46" i="1"/>
  <c r="B4" i="33" s="1"/>
  <c r="B9" i="33" s="1"/>
  <c r="F42" i="2"/>
  <c r="F12" i="2"/>
  <c r="B16" i="1" s="1"/>
  <c r="F42" i="14"/>
  <c r="N10" i="1"/>
  <c r="N46" i="1" s="1"/>
  <c r="F12" i="14"/>
  <c r="N16" i="1" s="1"/>
  <c r="N45" i="1"/>
  <c r="F31" i="13"/>
  <c r="M35" i="1" s="1"/>
  <c r="AG12" i="1"/>
  <c r="B19" i="33" s="1"/>
  <c r="F24" i="13"/>
  <c r="M28" i="1" s="1"/>
  <c r="M45" i="1"/>
  <c r="F27" i="13"/>
  <c r="M31" i="1" s="1"/>
  <c r="F27" i="12"/>
  <c r="L31" i="1" s="1"/>
  <c r="F12" i="13"/>
  <c r="M16" i="1" s="1"/>
  <c r="F42" i="13"/>
  <c r="M46" i="1"/>
  <c r="M4" i="33" s="1"/>
  <c r="F31" i="12"/>
  <c r="L35" i="1" s="1"/>
  <c r="AG9" i="1"/>
  <c r="B16" i="33" s="1"/>
  <c r="L30" i="1"/>
  <c r="AG30" i="1" s="1"/>
  <c r="AG23" i="1"/>
  <c r="B29" i="33" s="1"/>
  <c r="AG25" i="1"/>
  <c r="B31" i="33" s="1"/>
  <c r="AG13" i="1"/>
  <c r="B20" i="33" s="1"/>
  <c r="L33" i="1"/>
  <c r="F24" i="12"/>
  <c r="L28" i="1" s="1"/>
  <c r="AG19" i="1"/>
  <c r="B25" i="33" s="1"/>
  <c r="F12" i="12"/>
  <c r="L16" i="1" s="1"/>
  <c r="F42" i="12"/>
  <c r="AG8" i="1"/>
  <c r="B15" i="33" s="1"/>
  <c r="L38" i="1"/>
  <c r="L45" i="1" s="1"/>
  <c r="F41" i="12"/>
  <c r="F12" i="11"/>
  <c r="K16" i="1" s="1"/>
  <c r="AG15" i="1"/>
  <c r="B22" i="33" s="1"/>
  <c r="AG42" i="1"/>
  <c r="B45" i="33" s="1"/>
  <c r="AG11" i="1"/>
  <c r="B18" i="33" s="1"/>
  <c r="AG41" i="1"/>
  <c r="B44" i="33" s="1"/>
  <c r="AG14" i="1"/>
  <c r="B21" i="33" s="1"/>
  <c r="AG22" i="1"/>
  <c r="B28" i="33" s="1"/>
  <c r="F24" i="11"/>
  <c r="K28" i="1" s="1"/>
  <c r="AG21" i="1"/>
  <c r="B27" i="33" s="1"/>
  <c r="AG18" i="1"/>
  <c r="B24" i="33" s="1"/>
  <c r="AG44" i="1"/>
  <c r="B47" i="33" s="1"/>
  <c r="AG37" i="1"/>
  <c r="B40" i="33" s="1"/>
  <c r="K45" i="1"/>
  <c r="F42" i="11"/>
  <c r="J34" i="1"/>
  <c r="AG34" i="1" s="1"/>
  <c r="B38" i="33" s="1"/>
  <c r="AG20" i="1"/>
  <c r="F24" i="10"/>
  <c r="J28" i="1" s="1"/>
  <c r="AG39" i="1"/>
  <c r="B42" i="33" s="1"/>
  <c r="F41" i="10"/>
  <c r="F12" i="10"/>
  <c r="J16" i="1" s="1"/>
  <c r="F42" i="10"/>
  <c r="J43" i="1"/>
  <c r="J46" i="1" s="1"/>
  <c r="I45" i="1"/>
  <c r="I46" i="1"/>
  <c r="F42" i="9"/>
  <c r="F41" i="9"/>
  <c r="Y45" i="1" l="1"/>
  <c r="F46" i="1"/>
  <c r="F4" i="33" s="1"/>
  <c r="AG27" i="1"/>
  <c r="B33" i="33" s="1"/>
  <c r="AB46" i="1"/>
  <c r="AC46" i="1"/>
  <c r="AB45" i="1"/>
  <c r="AA46" i="1"/>
  <c r="AG26" i="1"/>
  <c r="B32" i="33" s="1"/>
  <c r="AG32" i="1"/>
  <c r="B36" i="33" s="1"/>
  <c r="W46" i="1"/>
  <c r="W4" i="33" s="1"/>
  <c r="AG33" i="1"/>
  <c r="B37" i="33" s="1"/>
  <c r="O46" i="1"/>
  <c r="AG40" i="1"/>
  <c r="B43" i="33" s="1"/>
  <c r="AG10" i="1"/>
  <c r="B17" i="33" s="1"/>
  <c r="C9" i="33"/>
  <c r="D9" i="33" s="1"/>
  <c r="E9" i="33" s="1"/>
  <c r="AG31" i="1"/>
  <c r="H23" i="33" s="1"/>
  <c r="B35" i="33"/>
  <c r="AG38" i="1"/>
  <c r="B41" i="33" s="1"/>
  <c r="L46" i="1"/>
  <c r="L4" i="33" s="1"/>
  <c r="B26" i="33"/>
  <c r="J45" i="1"/>
  <c r="AG43" i="1"/>
  <c r="B46" i="33" s="1"/>
  <c r="I4" i="33"/>
  <c r="F9" i="33" l="1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AG28" i="1"/>
  <c r="H22" i="33" s="1"/>
  <c r="AG35" i="1"/>
  <c r="H24" i="33" s="1"/>
  <c r="AG16" i="1"/>
  <c r="H21" i="33" s="1"/>
  <c r="AG45" i="1"/>
  <c r="H25" i="33" s="1"/>
  <c r="AG46" i="1"/>
  <c r="AA16" i="33" s="1"/>
</calcChain>
</file>

<file path=xl/sharedStrings.xml><?xml version="1.0" encoding="utf-8"?>
<sst xmlns="http://schemas.openxmlformats.org/spreadsheetml/2006/main" count="1523" uniqueCount="129">
  <si>
    <t>PREFEITURA DO MUNICÍPIO DE SÃO PAULO</t>
  </si>
  <si>
    <t>SIURB - Secretaria de Infra-Estrutura Urbana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</si>
  <si>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</si>
  <si>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</si>
  <si>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</si>
  <si>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</si>
  <si>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</si>
  <si>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</si>
  <si>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</si>
  <si>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</si>
  <si>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</si>
  <si>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</si>
  <si>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</si>
  <si>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</si>
  <si>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</si>
  <si>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</si>
  <si>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</si>
  <si>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</si>
  <si>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</si>
  <si>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</si>
  <si>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</si>
  <si>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</si>
  <si>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</si>
  <si>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</si>
  <si>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</si>
  <si>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</si>
  <si>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</si>
  <si>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</si>
  <si>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</si>
  <si>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</si>
  <si>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</si>
  <si>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</si>
  <si>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</si>
  <si>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</si>
  <si>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</si>
  <si>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</si>
  <si>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</si>
  <si>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</si>
  <si>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</si>
  <si>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</si>
  <si>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</si>
  <si>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</si>
  <si>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</si>
  <si>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</si>
  <si>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</si>
  <si>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</si>
  <si>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</si>
  <si>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</si>
  <si>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</si>
  <si>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</si>
  <si>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</si>
  <si>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</si>
  <si>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</si>
  <si>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</si>
  <si>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</si>
  <si>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</si>
  <si>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</si>
  <si>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</si>
  <si>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</si>
  <si>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</si>
  <si>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</si>
  <si>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</si>
  <si>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</si>
  <si>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</si>
  <si>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</si>
  <si>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</si>
  <si>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</si>
  <si>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</si>
  <si>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</si>
  <si>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</si>
  <si>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</si>
  <si>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</si>
  <si>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</si>
  <si>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</si>
  <si>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</si>
  <si>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</si>
  <si>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</si>
  <si>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</si>
  <si>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</si>
  <si>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</si>
  <si>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</si>
  <si>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</si>
  <si>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</si>
  <si>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</si>
  <si>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</si>
  <si>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</si>
  <si>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</si>
  <si>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</si>
  <si>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</si>
  <si>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</si>
  <si>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</si>
  <si>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</si>
  <si>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Precipitação por mês de 1995 a 2014</t>
  </si>
  <si>
    <t>QUEDA DE ÁRVORES</t>
  </si>
  <si>
    <t>Índice</t>
  </si>
  <si>
    <t>MÉDIA</t>
  </si>
  <si>
    <t>BOLETIM PLUVIOMÉTRICO MENSAL - JULHO - 2015</t>
  </si>
  <si>
    <t>São Paulo 01 de julho de 2015</t>
  </si>
  <si>
    <t>São Paulo 02 de julho de 2015</t>
  </si>
  <si>
    <t>São Paulo 03 de julho de 2015</t>
  </si>
  <si>
    <t>São Paulo 04 de julho de 2015</t>
  </si>
  <si>
    <t>São Paulo 05 de julho de 2015</t>
  </si>
  <si>
    <t>São Paulo 06 de julho de 2015</t>
  </si>
  <si>
    <t>São Paulo 07 de julho de 2015</t>
  </si>
  <si>
    <t>São Paulo 08 de julho de 2015</t>
  </si>
  <si>
    <t>São Paulo 09 de julho de 2015</t>
  </si>
  <si>
    <t>São Paulo 10 de julho de 2015</t>
  </si>
  <si>
    <t>São Paulo 11 de julho de 2015</t>
  </si>
  <si>
    <t>São Paulo 12 de julho de 2015</t>
  </si>
  <si>
    <t>São Paulo 13 de julho de 2015</t>
  </si>
  <si>
    <t>São Paulo 14 de julho de 2015</t>
  </si>
  <si>
    <t>São Paulo 15 de julho de 2015</t>
  </si>
  <si>
    <t>São Paulo 16 de julho de 2015</t>
  </si>
  <si>
    <t>São Paulo 17 de julho de 2015</t>
  </si>
  <si>
    <t>São Paulo 18 de julho de 2015</t>
  </si>
  <si>
    <t>São Paulo 19 de julho de 2015</t>
  </si>
  <si>
    <t>São Paulo 20 de julho de 2015</t>
  </si>
  <si>
    <t>São Paulo 21 de julho de 2015</t>
  </si>
  <si>
    <t>São Paulo 22 de julho de 2015</t>
  </si>
  <si>
    <t>São Paulo 23 de julho de 2015</t>
  </si>
  <si>
    <t>São Paulo 24 de julho de 2015</t>
  </si>
  <si>
    <t>São Paulo 25 de julho de 2015</t>
  </si>
  <si>
    <t>São Paulo 26 de julho de 2015</t>
  </si>
  <si>
    <t>São Paulo 27 de julho de 2015</t>
  </si>
  <si>
    <t>São Paulo 28 de julho de 2015</t>
  </si>
  <si>
    <t>São Paulo 29 de julho de 2015</t>
  </si>
  <si>
    <t>São Paulo 30 de julho de 2015</t>
  </si>
  <si>
    <t>São Paulo 31 de julho de 2015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</si>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</sst>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3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16" borderId="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6" xfId="0" applyFont="1" applyFill="1" applyBorder="1" applyAlignment="1">
      <alignment horizontal="center"/>
    </xf>
    <xf numFmtId="0" fontId="5" fillId="0" borderId="14" xfId="0" applyFont="1" applyBorder="1" applyAlignment="1"/>
    <xf numFmtId="164" fontId="0" fillId="17" borderId="1" xfId="0" applyNumberFormat="1" applyFont="1" applyFill="1" applyBorder="1" applyAlignment="1">
      <alignment horizontal="center"/>
    </xf>
    <xf numFmtId="164" fontId="0" fillId="18" borderId="1" xfId="0" applyNumberFormat="1" applyFont="1" applyFill="1" applyBorder="1" applyAlignment="1">
      <alignment horizontal="center"/>
    </xf>
    <xf numFmtId="0" fontId="5" fillId="19" borderId="1" xfId="0" applyFont="1" applyFill="1" applyBorder="1"/>
    <xf numFmtId="164" fontId="0" fillId="19" borderId="1" xfId="0" applyNumberFormat="1" applyFont="1" applyFill="1" applyBorder="1" applyAlignment="1">
      <alignment horizontal="center"/>
    </xf>
    <xf numFmtId="164" fontId="0" fillId="0" borderId="15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(1995-2015) - Julho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clima!$G$15:$AA$15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clima!$G$16:$AA$16</c:f>
              <c:numCache>
                <c:formatCode>0.0</c:formatCode>
                <c:ptCount val="21"/>
                <c:pt idx="0">
                  <c:v>49</c:v>
                </c:pt>
                <c:pt idx="1">
                  <c:v>5.4</c:v>
                </c:pt>
                <c:pt idx="2">
                  <c:v>4.8</c:v>
                </c:pt>
                <c:pt idx="3">
                  <c:v>11.4</c:v>
                </c:pt>
                <c:pt idx="4">
                  <c:v>30.9</c:v>
                </c:pt>
                <c:pt idx="5">
                  <c:v>57.2</c:v>
                </c:pt>
                <c:pt idx="6">
                  <c:v>39.200000000000003</c:v>
                </c:pt>
                <c:pt idx="7">
                  <c:v>29.5</c:v>
                </c:pt>
                <c:pt idx="8">
                  <c:v>14.9</c:v>
                </c:pt>
                <c:pt idx="9">
                  <c:v>81.099999999999994</c:v>
                </c:pt>
                <c:pt idx="10">
                  <c:v>12.9</c:v>
                </c:pt>
                <c:pt idx="11">
                  <c:v>66.8</c:v>
                </c:pt>
                <c:pt idx="12">
                  <c:v>130.4</c:v>
                </c:pt>
                <c:pt idx="13">
                  <c:v>0</c:v>
                </c:pt>
                <c:pt idx="14">
                  <c:v>149</c:v>
                </c:pt>
                <c:pt idx="15">
                  <c:v>81.400000000000006</c:v>
                </c:pt>
                <c:pt idx="16">
                  <c:v>3.5</c:v>
                </c:pt>
                <c:pt idx="17">
                  <c:v>75.5</c:v>
                </c:pt>
                <c:pt idx="18">
                  <c:v>71.7</c:v>
                </c:pt>
                <c:pt idx="19">
                  <c:v>29.2</c:v>
                </c:pt>
                <c:pt idx="20">
                  <c:v>75.260606060606051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398304"/>
        <c:axId val="443920072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clima!$G$17:$AA$17</c:f>
              <c:numCache>
                <c:formatCode>0.0</c:formatCode>
                <c:ptCount val="21"/>
                <c:pt idx="0">
                  <c:v>47.190000000000005</c:v>
                </c:pt>
                <c:pt idx="1">
                  <c:v>47.190000000000005</c:v>
                </c:pt>
                <c:pt idx="2">
                  <c:v>47.190000000000005</c:v>
                </c:pt>
                <c:pt idx="3">
                  <c:v>47.190000000000005</c:v>
                </c:pt>
                <c:pt idx="4">
                  <c:v>47.190000000000005</c:v>
                </c:pt>
                <c:pt idx="5">
                  <c:v>47.190000000000005</c:v>
                </c:pt>
                <c:pt idx="6">
                  <c:v>47.190000000000005</c:v>
                </c:pt>
                <c:pt idx="7">
                  <c:v>47.190000000000005</c:v>
                </c:pt>
                <c:pt idx="8">
                  <c:v>47.190000000000005</c:v>
                </c:pt>
                <c:pt idx="9">
                  <c:v>47.190000000000005</c:v>
                </c:pt>
                <c:pt idx="10">
                  <c:v>47.190000000000005</c:v>
                </c:pt>
                <c:pt idx="11">
                  <c:v>47.190000000000005</c:v>
                </c:pt>
                <c:pt idx="12">
                  <c:v>47.190000000000005</c:v>
                </c:pt>
                <c:pt idx="13">
                  <c:v>47.190000000000005</c:v>
                </c:pt>
                <c:pt idx="14">
                  <c:v>47.190000000000005</c:v>
                </c:pt>
                <c:pt idx="15">
                  <c:v>47.190000000000005</c:v>
                </c:pt>
                <c:pt idx="16">
                  <c:v>47.190000000000005</c:v>
                </c:pt>
                <c:pt idx="17">
                  <c:v>47.190000000000005</c:v>
                </c:pt>
                <c:pt idx="18">
                  <c:v>47.190000000000005</c:v>
                </c:pt>
                <c:pt idx="19">
                  <c:v>47.190000000000005</c:v>
                </c:pt>
                <c:pt idx="20">
                  <c:v>47.190000000000005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398304"/>
        <c:axId val="443920072"/>
      </c:lineChart>
      <c:catAx>
        <c:axId val="44139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3920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920072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1398304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Julho 2015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clima!$B$3:$AF$3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clima!$B$4:$AF$4</c:f>
              <c:numCache>
                <c:formatCode>0.0</c:formatCode>
                <c:ptCount val="31"/>
                <c:pt idx="0">
                  <c:v>0.9363636363636364</c:v>
                </c:pt>
                <c:pt idx="2">
                  <c:v>37.345454545454544</c:v>
                </c:pt>
                <c:pt idx="3">
                  <c:v>4.3878787878787877</c:v>
                </c:pt>
                <c:pt idx="4">
                  <c:v>0.58181818181818179</c:v>
                </c:pt>
                <c:pt idx="6">
                  <c:v>6.081818181818182</c:v>
                </c:pt>
                <c:pt idx="7">
                  <c:v>1.5545454545454551</c:v>
                </c:pt>
                <c:pt idx="10">
                  <c:v>3.1757575757575753</c:v>
                </c:pt>
                <c:pt idx="11" formatCode="0.00">
                  <c:v>2.4242424242424242E-2</c:v>
                </c:pt>
                <c:pt idx="20" formatCode="0.00">
                  <c:v>3.3333333333333333E-2</c:v>
                </c:pt>
                <c:pt idx="21" formatCode="0.00">
                  <c:v>3.6363636363636369E-2</c:v>
                </c:pt>
                <c:pt idx="23">
                  <c:v>12.203030303030301</c:v>
                </c:pt>
                <c:pt idx="24">
                  <c:v>8.9000000000000021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186176"/>
        <c:axId val="440322392"/>
      </c:barChart>
      <c:catAx>
        <c:axId val="19118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0322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032239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118617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2014 x 2015 - Julho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0.40606060606060607</c:v>
                </c:pt>
                <c:pt idx="7">
                  <c:v>5.0090909090909097</c:v>
                </c:pt>
                <c:pt idx="8">
                  <c:v>7.0969696969696976</c:v>
                </c:pt>
                <c:pt idx="9">
                  <c:v>19.334848484848486</c:v>
                </c:pt>
                <c:pt idx="10">
                  <c:v>19.913636363636364</c:v>
                </c:pt>
                <c:pt idx="11">
                  <c:v>19.913636363636364</c:v>
                </c:pt>
                <c:pt idx="12">
                  <c:v>19.913636363636364</c:v>
                </c:pt>
                <c:pt idx="13">
                  <c:v>19.913636363636364</c:v>
                </c:pt>
                <c:pt idx="14">
                  <c:v>19.913636363636364</c:v>
                </c:pt>
                <c:pt idx="15">
                  <c:v>19.913636363636364</c:v>
                </c:pt>
                <c:pt idx="16">
                  <c:v>19.913636363636364</c:v>
                </c:pt>
                <c:pt idx="17">
                  <c:v>20.389393939393941</c:v>
                </c:pt>
                <c:pt idx="18">
                  <c:v>20.389393939393941</c:v>
                </c:pt>
                <c:pt idx="19">
                  <c:v>20.389393939393941</c:v>
                </c:pt>
                <c:pt idx="20">
                  <c:v>20.389393939393941</c:v>
                </c:pt>
                <c:pt idx="21">
                  <c:v>20.389393939393941</c:v>
                </c:pt>
                <c:pt idx="22">
                  <c:v>20.389393939393941</c:v>
                </c:pt>
                <c:pt idx="23">
                  <c:v>21.704545454545457</c:v>
                </c:pt>
                <c:pt idx="24">
                  <c:v>26.139393939393941</c:v>
                </c:pt>
                <c:pt idx="25">
                  <c:v>26.757575757575758</c:v>
                </c:pt>
                <c:pt idx="26">
                  <c:v>28.987878787878788</c:v>
                </c:pt>
                <c:pt idx="27">
                  <c:v>29.206060606060607</c:v>
                </c:pt>
                <c:pt idx="28">
                  <c:v>29.206060606060607</c:v>
                </c:pt>
                <c:pt idx="29">
                  <c:v>29.206060606060607</c:v>
                </c:pt>
                <c:pt idx="30">
                  <c:v>29.206060606060607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635456"/>
        <c:axId val="443283368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575414935776107E-2"/>
                  <c:y val="-1.1223344556677889E-2"/>
                </c:manualLayout>
              </c:layout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575414935776107E-2"/>
                  <c:y val="-1.1223344556677889E-2"/>
                </c:manualLayout>
              </c:layout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0.9363636363636364</c:v>
                </c:pt>
                <c:pt idx="1">
                  <c:v>0.9363636363636364</c:v>
                </c:pt>
                <c:pt idx="2">
                  <c:v>38.281818181818181</c:v>
                </c:pt>
                <c:pt idx="3">
                  <c:v>42.669696969696972</c:v>
                </c:pt>
                <c:pt idx="4">
                  <c:v>43.25151515151515</c:v>
                </c:pt>
                <c:pt idx="5">
                  <c:v>43.25151515151515</c:v>
                </c:pt>
                <c:pt idx="6">
                  <c:v>49.333333333333329</c:v>
                </c:pt>
                <c:pt idx="7">
                  <c:v>50.887878787878783</c:v>
                </c:pt>
                <c:pt idx="8">
                  <c:v>50.887878787878783</c:v>
                </c:pt>
                <c:pt idx="9">
                  <c:v>50.887878787878783</c:v>
                </c:pt>
                <c:pt idx="10">
                  <c:v>54.063636363636355</c:v>
                </c:pt>
                <c:pt idx="11">
                  <c:v>54.087878787878779</c:v>
                </c:pt>
                <c:pt idx="12">
                  <c:v>54.087878787878779</c:v>
                </c:pt>
                <c:pt idx="13">
                  <c:v>54.087878787878779</c:v>
                </c:pt>
                <c:pt idx="14">
                  <c:v>54.087878787878779</c:v>
                </c:pt>
                <c:pt idx="15">
                  <c:v>54.087878787878779</c:v>
                </c:pt>
                <c:pt idx="16">
                  <c:v>54.087878787878779</c:v>
                </c:pt>
                <c:pt idx="17">
                  <c:v>54.087878787878779</c:v>
                </c:pt>
                <c:pt idx="18">
                  <c:v>54.087878787878779</c:v>
                </c:pt>
                <c:pt idx="19">
                  <c:v>54.087878787878779</c:v>
                </c:pt>
                <c:pt idx="20">
                  <c:v>54.12121212121211</c:v>
                </c:pt>
                <c:pt idx="21">
                  <c:v>54.157575757575749</c:v>
                </c:pt>
                <c:pt idx="22">
                  <c:v>54.157575757575749</c:v>
                </c:pt>
                <c:pt idx="23">
                  <c:v>66.360606060606045</c:v>
                </c:pt>
                <c:pt idx="24">
                  <c:v>75.260606060606051</c:v>
                </c:pt>
                <c:pt idx="25">
                  <c:v>75.260606060606051</c:v>
                </c:pt>
                <c:pt idx="26">
                  <c:v>75.260606060606051</c:v>
                </c:pt>
                <c:pt idx="27">
                  <c:v>75.260606060606051</c:v>
                </c:pt>
                <c:pt idx="28">
                  <c:v>75.260606060606051</c:v>
                </c:pt>
                <c:pt idx="29">
                  <c:v>75.260606060606051</c:v>
                </c:pt>
                <c:pt idx="30">
                  <c:v>75.260606060606051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clima!$B$11:$AF$11</c:f>
              <c:numCache>
                <c:formatCode>0.0</c:formatCode>
                <c:ptCount val="31"/>
                <c:pt idx="0">
                  <c:v>47.190000000000005</c:v>
                </c:pt>
                <c:pt idx="1">
                  <c:v>47.190000000000005</c:v>
                </c:pt>
                <c:pt idx="2">
                  <c:v>47.190000000000005</c:v>
                </c:pt>
                <c:pt idx="3">
                  <c:v>47.190000000000005</c:v>
                </c:pt>
                <c:pt idx="4">
                  <c:v>47.190000000000005</c:v>
                </c:pt>
                <c:pt idx="5">
                  <c:v>47.190000000000005</c:v>
                </c:pt>
                <c:pt idx="6">
                  <c:v>47.190000000000005</c:v>
                </c:pt>
                <c:pt idx="7">
                  <c:v>47.190000000000005</c:v>
                </c:pt>
                <c:pt idx="8">
                  <c:v>47.190000000000005</c:v>
                </c:pt>
                <c:pt idx="9">
                  <c:v>47.190000000000005</c:v>
                </c:pt>
                <c:pt idx="10">
                  <c:v>47.190000000000005</c:v>
                </c:pt>
                <c:pt idx="11">
                  <c:v>47.190000000000005</c:v>
                </c:pt>
                <c:pt idx="12">
                  <c:v>47.190000000000005</c:v>
                </c:pt>
                <c:pt idx="13">
                  <c:v>47.190000000000005</c:v>
                </c:pt>
                <c:pt idx="14">
                  <c:v>47.190000000000005</c:v>
                </c:pt>
                <c:pt idx="15">
                  <c:v>47.190000000000005</c:v>
                </c:pt>
                <c:pt idx="16">
                  <c:v>47.190000000000005</c:v>
                </c:pt>
                <c:pt idx="17">
                  <c:v>47.190000000000005</c:v>
                </c:pt>
                <c:pt idx="18">
                  <c:v>47.190000000000005</c:v>
                </c:pt>
                <c:pt idx="19">
                  <c:v>47.190000000000005</c:v>
                </c:pt>
                <c:pt idx="20">
                  <c:v>47.190000000000005</c:v>
                </c:pt>
                <c:pt idx="21">
                  <c:v>47.190000000000005</c:v>
                </c:pt>
                <c:pt idx="22">
                  <c:v>47.190000000000005</c:v>
                </c:pt>
                <c:pt idx="23">
                  <c:v>47.190000000000005</c:v>
                </c:pt>
                <c:pt idx="24">
                  <c:v>47.190000000000005</c:v>
                </c:pt>
                <c:pt idx="25">
                  <c:v>47.190000000000005</c:v>
                </c:pt>
                <c:pt idx="26">
                  <c:v>47.190000000000005</c:v>
                </c:pt>
                <c:pt idx="27">
                  <c:v>47.190000000000005</c:v>
                </c:pt>
                <c:pt idx="28">
                  <c:v>47.190000000000005</c:v>
                </c:pt>
                <c:pt idx="29">
                  <c:v>47.190000000000005</c:v>
                </c:pt>
                <c:pt idx="30">
                  <c:v>47.190000000000005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283760"/>
        <c:axId val="443284152"/>
      </c:lineChart>
      <c:catAx>
        <c:axId val="444635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3283368"/>
        <c:crosses val="autoZero"/>
        <c:auto val="0"/>
        <c:lblAlgn val="ctr"/>
        <c:lblOffset val="100"/>
        <c:noMultiLvlLbl val="0"/>
      </c:catAx>
      <c:valAx>
        <c:axId val="44328336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44635456"/>
        <c:crosses val="autoZero"/>
        <c:crossBetween val="between"/>
      </c:valAx>
      <c:catAx>
        <c:axId val="44328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3284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28415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32837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Julho 2015</a:t>
            </a:r>
          </a:p>
        </c:rich>
      </c:tx>
      <c:layout>
        <c:manualLayout>
          <c:xMode val="edge"/>
          <c:yMode val="edge"/>
          <c:x val="0.168750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7748872702046479E-3"/>
                  <c:y val="-8.23035759710383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7748872702045972E-3"/>
                  <c:y val="-8.23035759710383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16233090530697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4.1623309053069723E-3"/>
                  <c:y val="2.24466891133557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-2.77488727020464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4.16233090530697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63.199999999999996</c:v>
                </c:pt>
                <c:pt idx="1">
                  <c:v>69.099999999999994</c:v>
                </c:pt>
                <c:pt idx="2">
                  <c:v>53.699999999999996</c:v>
                </c:pt>
                <c:pt idx="3">
                  <c:v>51.2</c:v>
                </c:pt>
                <c:pt idx="4">
                  <c:v>88.399999999999991</c:v>
                </c:pt>
                <c:pt idx="5">
                  <c:v>51.100000000000009</c:v>
                </c:pt>
                <c:pt idx="6">
                  <c:v>57.3</c:v>
                </c:pt>
                <c:pt idx="7">
                  <c:v>50</c:v>
                </c:pt>
                <c:pt idx="8">
                  <c:v>53.699999999999996</c:v>
                </c:pt>
                <c:pt idx="9">
                  <c:v>51.3</c:v>
                </c:pt>
                <c:pt idx="10">
                  <c:v>58</c:v>
                </c:pt>
                <c:pt idx="11">
                  <c:v>47.500000000000007</c:v>
                </c:pt>
                <c:pt idx="12">
                  <c:v>54.2</c:v>
                </c:pt>
                <c:pt idx="13">
                  <c:v>71</c:v>
                </c:pt>
                <c:pt idx="14">
                  <c:v>62.199999999999996</c:v>
                </c:pt>
                <c:pt idx="15">
                  <c:v>62.199999999999996</c:v>
                </c:pt>
                <c:pt idx="16">
                  <c:v>80.899999999999991</c:v>
                </c:pt>
                <c:pt idx="17">
                  <c:v>56</c:v>
                </c:pt>
                <c:pt idx="18">
                  <c:v>83.300000000000011</c:v>
                </c:pt>
                <c:pt idx="19">
                  <c:v>88.600000000000009</c:v>
                </c:pt>
                <c:pt idx="20">
                  <c:v>86.5</c:v>
                </c:pt>
                <c:pt idx="21">
                  <c:v>107.5</c:v>
                </c:pt>
                <c:pt idx="22">
                  <c:v>95.2</c:v>
                </c:pt>
                <c:pt idx="23">
                  <c:v>86.899999999999991</c:v>
                </c:pt>
                <c:pt idx="24">
                  <c:v>84.500000000000014</c:v>
                </c:pt>
                <c:pt idx="25">
                  <c:v>109.4</c:v>
                </c:pt>
                <c:pt idx="26">
                  <c:v>96.999999999999986</c:v>
                </c:pt>
                <c:pt idx="27">
                  <c:v>91.7</c:v>
                </c:pt>
                <c:pt idx="28">
                  <c:v>99.3</c:v>
                </c:pt>
                <c:pt idx="29">
                  <c:v>100.6</c:v>
                </c:pt>
                <c:pt idx="30">
                  <c:v>89.7</c:v>
                </c:pt>
                <c:pt idx="31">
                  <c:v>95.100000000000023</c:v>
                </c:pt>
                <c:pt idx="32">
                  <c:v>87.3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917880"/>
        <c:axId val="444918272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47.190000000000005</c:v>
                </c:pt>
                <c:pt idx="1">
                  <c:v>47.190000000000005</c:v>
                </c:pt>
                <c:pt idx="2">
                  <c:v>47.190000000000005</c:v>
                </c:pt>
                <c:pt idx="3">
                  <c:v>47.190000000000005</c:v>
                </c:pt>
                <c:pt idx="4">
                  <c:v>47.190000000000005</c:v>
                </c:pt>
                <c:pt idx="5">
                  <c:v>47.190000000000005</c:v>
                </c:pt>
                <c:pt idx="6">
                  <c:v>47.190000000000005</c:v>
                </c:pt>
                <c:pt idx="7">
                  <c:v>47.190000000000005</c:v>
                </c:pt>
                <c:pt idx="8">
                  <c:v>47.190000000000005</c:v>
                </c:pt>
                <c:pt idx="9">
                  <c:v>47.190000000000005</c:v>
                </c:pt>
                <c:pt idx="10">
                  <c:v>47.190000000000005</c:v>
                </c:pt>
                <c:pt idx="11">
                  <c:v>47.190000000000005</c:v>
                </c:pt>
                <c:pt idx="12">
                  <c:v>47.190000000000005</c:v>
                </c:pt>
                <c:pt idx="13">
                  <c:v>47.190000000000005</c:v>
                </c:pt>
                <c:pt idx="14">
                  <c:v>47.190000000000005</c:v>
                </c:pt>
                <c:pt idx="15">
                  <c:v>47.190000000000005</c:v>
                </c:pt>
                <c:pt idx="16">
                  <c:v>47.190000000000005</c:v>
                </c:pt>
                <c:pt idx="17">
                  <c:v>47.190000000000005</c:v>
                </c:pt>
                <c:pt idx="18">
                  <c:v>47.190000000000005</c:v>
                </c:pt>
                <c:pt idx="19">
                  <c:v>47.190000000000005</c:v>
                </c:pt>
                <c:pt idx="20">
                  <c:v>47.190000000000005</c:v>
                </c:pt>
                <c:pt idx="21">
                  <c:v>47.190000000000005</c:v>
                </c:pt>
                <c:pt idx="22">
                  <c:v>47.190000000000005</c:v>
                </c:pt>
                <c:pt idx="23">
                  <c:v>47.190000000000005</c:v>
                </c:pt>
                <c:pt idx="24">
                  <c:v>47.190000000000005</c:v>
                </c:pt>
                <c:pt idx="25">
                  <c:v>47.190000000000005</c:v>
                </c:pt>
                <c:pt idx="26">
                  <c:v>47.190000000000005</c:v>
                </c:pt>
                <c:pt idx="27">
                  <c:v>47.190000000000005</c:v>
                </c:pt>
                <c:pt idx="28">
                  <c:v>47.190000000000005</c:v>
                </c:pt>
                <c:pt idx="29">
                  <c:v>47.190000000000005</c:v>
                </c:pt>
                <c:pt idx="30">
                  <c:v>47.190000000000005</c:v>
                </c:pt>
                <c:pt idx="31">
                  <c:v>47.190000000000005</c:v>
                </c:pt>
                <c:pt idx="32">
                  <c:v>47.190000000000005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17880"/>
        <c:axId val="444918272"/>
      </c:lineChart>
      <c:catAx>
        <c:axId val="444917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4918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918272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4917880"/>
        <c:crosses val="autoZero"/>
        <c:crossBetween val="between"/>
        <c:majorUnit val="3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Julho 2015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60.5</c:v>
                </c:pt>
                <c:pt idx="1">
                  <c:v>61.845454545454544</c:v>
                </c:pt>
                <c:pt idx="2">
                  <c:v>87.550000000000011</c:v>
                </c:pt>
                <c:pt idx="3">
                  <c:v>96.533333333333317</c:v>
                </c:pt>
                <c:pt idx="4">
                  <c:v>94.955555555555563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919448"/>
        <c:axId val="444919840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47.190000000000005</c:v>
                </c:pt>
                <c:pt idx="1">
                  <c:v>47.190000000000005</c:v>
                </c:pt>
                <c:pt idx="2">
                  <c:v>47.190000000000005</c:v>
                </c:pt>
                <c:pt idx="3">
                  <c:v>47.190000000000005</c:v>
                </c:pt>
                <c:pt idx="4">
                  <c:v>47.190000000000005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19448"/>
        <c:axId val="444919840"/>
      </c:lineChart>
      <c:catAx>
        <c:axId val="444919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4919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91984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491944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0.90996</cdr:x>
      <cdr:y>0.62748</cdr:y>
    </cdr:from>
    <cdr:to>
      <cdr:x>0.98921</cdr:x>
      <cdr:y>0.67948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9315" y="3550205"/>
          <a:ext cx="725417" cy="29420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(47,2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0.91047</cdr:x>
      <cdr:y>0.4089</cdr:y>
    </cdr:from>
    <cdr:to>
      <cdr:x>0.99097</cdr:x>
      <cdr:y>0.4604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4021" y="2313498"/>
          <a:ext cx="736858" cy="29138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(47,2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0.90997</cdr:x>
      <cdr:y>0.53473</cdr:y>
    </cdr:from>
    <cdr:to>
      <cdr:x>0.98922</cdr:x>
      <cdr:y>0.58473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9438" y="3025414"/>
          <a:ext cx="725417" cy="2828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(47,2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0.90784</cdr:x>
      <cdr:y>0.51446</cdr:y>
    </cdr:from>
    <cdr:to>
      <cdr:x>0.98709</cdr:x>
      <cdr:y>0.56521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09925" y="2910721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(47,2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4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sqref="A1:AG48"/>
    </sheetView>
  </sheetViews>
  <sheetFormatPr defaultColWidth="9.7109375" defaultRowHeight="12.75" x14ac:dyDescent="0.2"/>
  <cols>
    <col min="1" max="1" width="38.710937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7" ht="18" x14ac:dyDescent="0.25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</row>
    <row r="3" spans="1:37" ht="18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33" t="s">
        <v>96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2"/>
      <c r="AJ6" s="128"/>
      <c r="AK6" s="128"/>
    </row>
    <row r="7" spans="1:37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>
        <v>31</v>
      </c>
      <c r="AG7" s="29" t="s">
        <v>2</v>
      </c>
      <c r="AH7" s="9"/>
      <c r="AJ7" s="11"/>
      <c r="AK7" s="11"/>
    </row>
    <row r="8" spans="1:37" x14ac:dyDescent="0.2">
      <c r="A8" s="6" t="s">
        <v>3</v>
      </c>
      <c r="B8" s="94">
        <f>'01'!F4</f>
        <v>1</v>
      </c>
      <c r="C8" s="94">
        <f>'02'!F4</f>
        <v>0</v>
      </c>
      <c r="D8" s="94">
        <f>'03'!F4</f>
        <v>36</v>
      </c>
      <c r="E8" s="94">
        <f>'04'!F4</f>
        <v>2.6</v>
      </c>
      <c r="F8" s="94">
        <f>'05'!F4</f>
        <v>0</v>
      </c>
      <c r="G8" s="94">
        <f>'06'!F4</f>
        <v>0</v>
      </c>
      <c r="H8" s="94">
        <f>'07'!F4</f>
        <v>6.0000000000000009</v>
      </c>
      <c r="I8" s="94">
        <f>'08'!F4</f>
        <v>0.4</v>
      </c>
      <c r="J8" s="94">
        <f>'09'!F4</f>
        <v>0</v>
      </c>
      <c r="K8" s="94">
        <f>'10'!F4</f>
        <v>0</v>
      </c>
      <c r="L8" s="94">
        <f>'11'!F4</f>
        <v>2.6</v>
      </c>
      <c r="M8" s="94">
        <f>'12'!F4</f>
        <v>0</v>
      </c>
      <c r="N8" s="94">
        <f>'13'!F4</f>
        <v>0</v>
      </c>
      <c r="O8" s="94">
        <f>'14'!F4</f>
        <v>0</v>
      </c>
      <c r="P8" s="94">
        <f>'15'!F4</f>
        <v>0</v>
      </c>
      <c r="Q8" s="94">
        <f>'16'!F4</f>
        <v>0</v>
      </c>
      <c r="R8" s="94">
        <f>'17'!F4</f>
        <v>0</v>
      </c>
      <c r="S8" s="94">
        <f>'18'!F4</f>
        <v>0</v>
      </c>
      <c r="T8" s="94">
        <f>'19'!F4</f>
        <v>0</v>
      </c>
      <c r="U8" s="94">
        <f>'20'!F4</f>
        <v>0</v>
      </c>
      <c r="V8" s="94">
        <f>'21'!F4</f>
        <v>0</v>
      </c>
      <c r="W8" s="94">
        <f>'22'!F4</f>
        <v>0</v>
      </c>
      <c r="X8" s="94">
        <f>'23'!F4</f>
        <v>0</v>
      </c>
      <c r="Y8" s="94">
        <f>'24'!F4</f>
        <v>9.1999999999999993</v>
      </c>
      <c r="Z8" s="94">
        <f>'25'!F4</f>
        <v>5.4</v>
      </c>
      <c r="AA8" s="94">
        <f>'26'!F4</f>
        <v>0</v>
      </c>
      <c r="AB8" s="94">
        <f>'27'!F4</f>
        <v>0</v>
      </c>
      <c r="AC8" s="94">
        <f>'28'!F4</f>
        <v>0</v>
      </c>
      <c r="AD8" s="94">
        <f>'29'!F4</f>
        <v>0</v>
      </c>
      <c r="AE8" s="94">
        <f>'30'!F4</f>
        <v>0</v>
      </c>
      <c r="AF8" s="94">
        <f>'31'!F4</f>
        <v>0</v>
      </c>
      <c r="AG8" s="94">
        <f>SUM(B8:AF8)</f>
        <v>63.199999999999996</v>
      </c>
      <c r="AH8" s="13"/>
      <c r="AJ8" s="14"/>
      <c r="AK8" s="15"/>
    </row>
    <row r="9" spans="1:37" x14ac:dyDescent="0.2">
      <c r="A9" s="16" t="s">
        <v>4</v>
      </c>
      <c r="B9" s="94">
        <f>'01'!F5</f>
        <v>0.30000000000000004</v>
      </c>
      <c r="C9" s="94">
        <f>'02'!F5</f>
        <v>0</v>
      </c>
      <c r="D9" s="94">
        <f>'03'!F5</f>
        <v>35.799999999999997</v>
      </c>
      <c r="E9" s="94">
        <f>'04'!F5</f>
        <v>6</v>
      </c>
      <c r="F9" s="94">
        <f>'05'!F5</f>
        <v>0</v>
      </c>
      <c r="G9" s="94">
        <f>'06'!F5</f>
        <v>0</v>
      </c>
      <c r="H9" s="94">
        <f>'07'!F5</f>
        <v>4.8</v>
      </c>
      <c r="I9" s="94">
        <f>'08'!F5</f>
        <v>0</v>
      </c>
      <c r="J9" s="94">
        <f>'09'!F5</f>
        <v>0</v>
      </c>
      <c r="K9" s="94">
        <f>'10'!F5</f>
        <v>0</v>
      </c>
      <c r="L9" s="94">
        <f>'11'!F5</f>
        <v>3.2</v>
      </c>
      <c r="M9" s="94">
        <f>'12'!F5</f>
        <v>0</v>
      </c>
      <c r="N9" s="94">
        <f>'13'!F5</f>
        <v>0</v>
      </c>
      <c r="O9" s="94">
        <f>'14'!F5</f>
        <v>0</v>
      </c>
      <c r="P9" s="94">
        <f>'15'!F5</f>
        <v>0</v>
      </c>
      <c r="Q9" s="94">
        <f>'16'!F5</f>
        <v>0</v>
      </c>
      <c r="R9" s="94">
        <f>'17'!F5</f>
        <v>0</v>
      </c>
      <c r="S9" s="94">
        <f>'18'!F5</f>
        <v>0</v>
      </c>
      <c r="T9" s="94">
        <f>'19'!F5</f>
        <v>0</v>
      </c>
      <c r="U9" s="94">
        <f>'20'!F5</f>
        <v>0</v>
      </c>
      <c r="V9" s="94">
        <f>'21'!F5</f>
        <v>0</v>
      </c>
      <c r="W9" s="94">
        <f>'22'!F5</f>
        <v>0</v>
      </c>
      <c r="X9" s="94">
        <f>'23'!F5</f>
        <v>0</v>
      </c>
      <c r="Y9" s="94">
        <f>'24'!F5</f>
        <v>12.5</v>
      </c>
      <c r="Z9" s="94">
        <f>'25'!F5</f>
        <v>6.5</v>
      </c>
      <c r="AA9" s="94">
        <f>'26'!F5</f>
        <v>0</v>
      </c>
      <c r="AB9" s="94">
        <f>'27'!F5</f>
        <v>0</v>
      </c>
      <c r="AC9" s="94">
        <f>'28'!F5</f>
        <v>0</v>
      </c>
      <c r="AD9" s="94">
        <f>'29'!F5</f>
        <v>0</v>
      </c>
      <c r="AE9" s="94">
        <f>'30'!F5</f>
        <v>0</v>
      </c>
      <c r="AF9" s="94">
        <f>'31'!F5</f>
        <v>0</v>
      </c>
      <c r="AG9" s="94">
        <f t="shared" ref="AG9:AG15" si="0">SUM(B9:AF9)</f>
        <v>69.099999999999994</v>
      </c>
      <c r="AH9" s="13"/>
      <c r="AJ9" s="14"/>
      <c r="AK9" s="15"/>
    </row>
    <row r="10" spans="1:37" x14ac:dyDescent="0.2">
      <c r="A10" s="16" t="s">
        <v>5</v>
      </c>
      <c r="B10" s="94">
        <f>'01'!F6</f>
        <v>2.1</v>
      </c>
      <c r="C10" s="94">
        <f>'02'!F6</f>
        <v>0</v>
      </c>
      <c r="D10" s="94">
        <f>'03'!F6</f>
        <v>23.900000000000002</v>
      </c>
      <c r="E10" s="94">
        <f>'04'!F6</f>
        <v>5.0999999999999996</v>
      </c>
      <c r="F10" s="94">
        <f>'05'!F6</f>
        <v>1.5</v>
      </c>
      <c r="G10" s="94">
        <f>'06'!F6</f>
        <v>0</v>
      </c>
      <c r="H10" s="94">
        <f>'07'!F6</f>
        <v>1.8</v>
      </c>
      <c r="I10" s="94">
        <f>'08'!F6</f>
        <v>0.4</v>
      </c>
      <c r="J10" s="94">
        <f>'09'!F6</f>
        <v>0</v>
      </c>
      <c r="K10" s="94">
        <f>'10'!F6</f>
        <v>0</v>
      </c>
      <c r="L10" s="94">
        <f>'11'!F6</f>
        <v>2.4</v>
      </c>
      <c r="M10" s="94">
        <f>'12'!F6</f>
        <v>0</v>
      </c>
      <c r="N10" s="94">
        <f>'13'!F6</f>
        <v>0</v>
      </c>
      <c r="O10" s="94">
        <f>'14'!F6</f>
        <v>0</v>
      </c>
      <c r="P10" s="94">
        <f>'15'!F6</f>
        <v>0</v>
      </c>
      <c r="Q10" s="94">
        <f>'16'!F6</f>
        <v>0</v>
      </c>
      <c r="R10" s="94">
        <f>'17'!F6</f>
        <v>0</v>
      </c>
      <c r="S10" s="94">
        <f>'18'!F6</f>
        <v>0</v>
      </c>
      <c r="T10" s="94">
        <f>'19'!F6</f>
        <v>0</v>
      </c>
      <c r="U10" s="94">
        <f>'20'!F6</f>
        <v>0</v>
      </c>
      <c r="V10" s="94">
        <f>'21'!F6</f>
        <v>0</v>
      </c>
      <c r="W10" s="94">
        <f>'22'!F6</f>
        <v>0.2</v>
      </c>
      <c r="X10" s="94">
        <f>'23'!F6</f>
        <v>0</v>
      </c>
      <c r="Y10" s="94">
        <f>'24'!F6</f>
        <v>10.4</v>
      </c>
      <c r="Z10" s="94">
        <f>'25'!F6</f>
        <v>5.9</v>
      </c>
      <c r="AA10" s="94">
        <f>'26'!F6</f>
        <v>0</v>
      </c>
      <c r="AB10" s="94">
        <f>'27'!F6</f>
        <v>0</v>
      </c>
      <c r="AC10" s="94">
        <f>'28'!F6</f>
        <v>0</v>
      </c>
      <c r="AD10" s="94">
        <f>'29'!F6</f>
        <v>0</v>
      </c>
      <c r="AE10" s="94">
        <f>'30'!F6</f>
        <v>0</v>
      </c>
      <c r="AF10" s="94">
        <f>'31'!F6</f>
        <v>0</v>
      </c>
      <c r="AG10" s="94">
        <f t="shared" si="0"/>
        <v>53.699999999999996</v>
      </c>
      <c r="AH10" s="13"/>
      <c r="AJ10" s="14"/>
      <c r="AK10" s="17"/>
    </row>
    <row r="11" spans="1:37" x14ac:dyDescent="0.2">
      <c r="A11" s="16" t="s">
        <v>6</v>
      </c>
      <c r="B11" s="94">
        <f>'01'!F7</f>
        <v>1</v>
      </c>
      <c r="C11" s="94">
        <f>'02'!F7</f>
        <v>0</v>
      </c>
      <c r="D11" s="94">
        <f>'03'!F7</f>
        <v>24.200000000000003</v>
      </c>
      <c r="E11" s="94">
        <f>'04'!F7</f>
        <v>3.6</v>
      </c>
      <c r="F11" s="94">
        <f>'05'!F7</f>
        <v>3</v>
      </c>
      <c r="G11" s="94">
        <f>'06'!F7</f>
        <v>0</v>
      </c>
      <c r="H11" s="94">
        <f>'07'!F7</f>
        <v>3</v>
      </c>
      <c r="I11" s="94">
        <f>'08'!F7</f>
        <v>0.2</v>
      </c>
      <c r="J11" s="94">
        <f>'09'!F7</f>
        <v>0</v>
      </c>
      <c r="K11" s="94">
        <f>'10'!F7</f>
        <v>0</v>
      </c>
      <c r="L11" s="94">
        <f>'11'!F7</f>
        <v>1.7999999999999998</v>
      </c>
      <c r="M11" s="94">
        <f>'12'!F7</f>
        <v>0</v>
      </c>
      <c r="N11" s="94">
        <f>'13'!F7</f>
        <v>0</v>
      </c>
      <c r="O11" s="94">
        <f>'14'!F7</f>
        <v>0</v>
      </c>
      <c r="P11" s="94">
        <f>'15'!F7</f>
        <v>0</v>
      </c>
      <c r="Q11" s="94">
        <f>'16'!F7</f>
        <v>0</v>
      </c>
      <c r="R11" s="94">
        <f>'17'!F7</f>
        <v>0</v>
      </c>
      <c r="S11" s="94">
        <f>'18'!F7</f>
        <v>0</v>
      </c>
      <c r="T11" s="94">
        <f>'19'!F7</f>
        <v>0</v>
      </c>
      <c r="U11" s="94">
        <f>'20'!F7</f>
        <v>0</v>
      </c>
      <c r="V11" s="94">
        <f>'21'!F7</f>
        <v>0</v>
      </c>
      <c r="W11" s="94">
        <f>'22'!F7</f>
        <v>0</v>
      </c>
      <c r="X11" s="94">
        <f>'23'!F7</f>
        <v>0</v>
      </c>
      <c r="Y11" s="94">
        <f>'24'!F7</f>
        <v>9.1999999999999993</v>
      </c>
      <c r="Z11" s="94">
        <f>'25'!F7</f>
        <v>5.2</v>
      </c>
      <c r="AA11" s="94">
        <f>'26'!F7</f>
        <v>0</v>
      </c>
      <c r="AB11" s="94">
        <f>'27'!F7</f>
        <v>0</v>
      </c>
      <c r="AC11" s="94">
        <f>'28'!F7</f>
        <v>0</v>
      </c>
      <c r="AD11" s="94">
        <f>'29'!F7</f>
        <v>0</v>
      </c>
      <c r="AE11" s="94">
        <f>'30'!F7</f>
        <v>0</v>
      </c>
      <c r="AF11" s="94">
        <f>'31'!F7</f>
        <v>0</v>
      </c>
      <c r="AG11" s="94">
        <f t="shared" si="0"/>
        <v>51.2</v>
      </c>
      <c r="AH11" s="13"/>
      <c r="AJ11" s="14"/>
      <c r="AK11" s="17"/>
    </row>
    <row r="12" spans="1:37" x14ac:dyDescent="0.2">
      <c r="A12" s="16" t="s">
        <v>7</v>
      </c>
      <c r="B12" s="94">
        <f>'01'!F8</f>
        <v>0.4</v>
      </c>
      <c r="C12" s="94">
        <f>'02'!F8</f>
        <v>0</v>
      </c>
      <c r="D12" s="94">
        <f>'03'!F8</f>
        <v>45</v>
      </c>
      <c r="E12" s="94">
        <f>'04'!F8</f>
        <v>5.6</v>
      </c>
      <c r="F12" s="94">
        <f>'05'!F8</f>
        <v>1.5</v>
      </c>
      <c r="G12" s="94">
        <f>'06'!F8</f>
        <v>0</v>
      </c>
      <c r="H12" s="94">
        <f>'07'!F8</f>
        <v>14.3</v>
      </c>
      <c r="I12" s="94">
        <f>'08'!F8</f>
        <v>1.2</v>
      </c>
      <c r="J12" s="94">
        <f>'09'!F8</f>
        <v>0</v>
      </c>
      <c r="K12" s="94">
        <f>'10'!F8</f>
        <v>0</v>
      </c>
      <c r="L12" s="94">
        <f>'11'!F8</f>
        <v>4.3</v>
      </c>
      <c r="M12" s="94">
        <f>'12'!F8</f>
        <v>0</v>
      </c>
      <c r="N12" s="94">
        <f>'13'!F8</f>
        <v>0</v>
      </c>
      <c r="O12" s="94">
        <f>'14'!F8</f>
        <v>0</v>
      </c>
      <c r="P12" s="94">
        <f>'15'!F8</f>
        <v>0</v>
      </c>
      <c r="Q12" s="94">
        <f>'16'!F8</f>
        <v>0</v>
      </c>
      <c r="R12" s="94">
        <f>'17'!F8</f>
        <v>0</v>
      </c>
      <c r="S12" s="94">
        <f>'18'!F8</f>
        <v>0</v>
      </c>
      <c r="T12" s="94">
        <f>'19'!F8</f>
        <v>0</v>
      </c>
      <c r="U12" s="94">
        <f>'20'!F8</f>
        <v>0</v>
      </c>
      <c r="V12" s="94">
        <f>'21'!F8</f>
        <v>0</v>
      </c>
      <c r="W12" s="94">
        <f>'22'!F8</f>
        <v>0</v>
      </c>
      <c r="X12" s="94">
        <f>'23'!F8</f>
        <v>0</v>
      </c>
      <c r="Y12" s="94">
        <f>'24'!F8</f>
        <v>11.5</v>
      </c>
      <c r="Z12" s="94">
        <f>'25'!F8</f>
        <v>4.5999999999999996</v>
      </c>
      <c r="AA12" s="94">
        <f>'26'!F8</f>
        <v>0</v>
      </c>
      <c r="AB12" s="94">
        <f>'27'!F8</f>
        <v>0</v>
      </c>
      <c r="AC12" s="94">
        <f>'28'!F8</f>
        <v>0</v>
      </c>
      <c r="AD12" s="94">
        <f>'29'!F8</f>
        <v>0</v>
      </c>
      <c r="AE12" s="94">
        <f>'30'!F8</f>
        <v>0</v>
      </c>
      <c r="AF12" s="94">
        <f>'31'!F8</f>
        <v>0</v>
      </c>
      <c r="AG12" s="94">
        <f t="shared" si="0"/>
        <v>88.399999999999991</v>
      </c>
      <c r="AH12" s="13"/>
      <c r="AJ12" s="14"/>
      <c r="AK12" s="17"/>
    </row>
    <row r="13" spans="1:37" x14ac:dyDescent="0.2">
      <c r="A13" s="16" t="s">
        <v>8</v>
      </c>
      <c r="B13" s="94">
        <f>'01'!F9</f>
        <v>0.8</v>
      </c>
      <c r="C13" s="94">
        <f>'02'!F9</f>
        <v>0</v>
      </c>
      <c r="D13" s="94">
        <f>'03'!F9</f>
        <v>26.6</v>
      </c>
      <c r="E13" s="94">
        <f>'04'!F9</f>
        <v>4.8</v>
      </c>
      <c r="F13" s="94">
        <f>'05'!F9</f>
        <v>0.6</v>
      </c>
      <c r="G13" s="94">
        <f>'06'!F9</f>
        <v>0</v>
      </c>
      <c r="H13" s="94">
        <f>'07'!F9</f>
        <v>3</v>
      </c>
      <c r="I13" s="94">
        <f>'08'!F9</f>
        <v>0.4</v>
      </c>
      <c r="J13" s="94">
        <f>'09'!F9</f>
        <v>0</v>
      </c>
      <c r="K13" s="94">
        <f>'10'!F9</f>
        <v>0</v>
      </c>
      <c r="L13" s="94">
        <f>'11'!F9</f>
        <v>3</v>
      </c>
      <c r="M13" s="94">
        <f>'12'!F9</f>
        <v>0</v>
      </c>
      <c r="N13" s="94">
        <f>'13'!F9</f>
        <v>0</v>
      </c>
      <c r="O13" s="94">
        <f>'14'!F9</f>
        <v>0</v>
      </c>
      <c r="P13" s="94">
        <f>'15'!F9</f>
        <v>0</v>
      </c>
      <c r="Q13" s="94">
        <f>'16'!F9</f>
        <v>0</v>
      </c>
      <c r="R13" s="94">
        <f>'17'!F9</f>
        <v>0</v>
      </c>
      <c r="S13" s="94">
        <f>'18'!F9</f>
        <v>0</v>
      </c>
      <c r="T13" s="94">
        <f>'19'!F9</f>
        <v>0</v>
      </c>
      <c r="U13" s="94">
        <f>'20'!F9</f>
        <v>0</v>
      </c>
      <c r="V13" s="94">
        <f>'21'!F9</f>
        <v>0</v>
      </c>
      <c r="W13" s="94">
        <f>'22'!F9</f>
        <v>0</v>
      </c>
      <c r="X13" s="94">
        <f>'23'!F9</f>
        <v>0</v>
      </c>
      <c r="Y13" s="94">
        <f>'24'!F9</f>
        <v>6.1999999999999993</v>
      </c>
      <c r="Z13" s="94">
        <f>'25'!F9</f>
        <v>5.7</v>
      </c>
      <c r="AA13" s="94">
        <f>'26'!F9</f>
        <v>0</v>
      </c>
      <c r="AB13" s="94">
        <f>'27'!F9</f>
        <v>0</v>
      </c>
      <c r="AC13" s="94">
        <f>'28'!F9</f>
        <v>0</v>
      </c>
      <c r="AD13" s="94">
        <f>'29'!F9</f>
        <v>0</v>
      </c>
      <c r="AE13" s="94">
        <f>'30'!F9</f>
        <v>0</v>
      </c>
      <c r="AF13" s="94">
        <f>'31'!F9</f>
        <v>0</v>
      </c>
      <c r="AG13" s="94">
        <f t="shared" si="0"/>
        <v>51.100000000000009</v>
      </c>
      <c r="AH13" s="13"/>
      <c r="AJ13" s="14"/>
      <c r="AK13" s="17"/>
    </row>
    <row r="14" spans="1:37" x14ac:dyDescent="0.2">
      <c r="A14" s="16" t="s">
        <v>9</v>
      </c>
      <c r="B14" s="94">
        <f>'01'!F10</f>
        <v>0</v>
      </c>
      <c r="C14" s="94">
        <f>'02'!F10</f>
        <v>0</v>
      </c>
      <c r="D14" s="94">
        <f>'03'!F10</f>
        <v>28.9</v>
      </c>
      <c r="E14" s="94">
        <f>'04'!F10</f>
        <v>3.8</v>
      </c>
      <c r="F14" s="94">
        <f>'05'!F10</f>
        <v>0.8</v>
      </c>
      <c r="G14" s="94">
        <f>'06'!F10</f>
        <v>0</v>
      </c>
      <c r="H14" s="94">
        <f>'07'!F10</f>
        <v>3</v>
      </c>
      <c r="I14" s="94">
        <f>'08'!F10</f>
        <v>0.2</v>
      </c>
      <c r="J14" s="94">
        <f>'09'!F10</f>
        <v>0</v>
      </c>
      <c r="K14" s="94">
        <f>'10'!F10</f>
        <v>0</v>
      </c>
      <c r="L14" s="94">
        <f>'11'!F10</f>
        <v>2.6</v>
      </c>
      <c r="M14" s="94">
        <f>'12'!F10</f>
        <v>0</v>
      </c>
      <c r="N14" s="94">
        <f>'13'!F10</f>
        <v>0</v>
      </c>
      <c r="O14" s="94">
        <f>'14'!F10</f>
        <v>0</v>
      </c>
      <c r="P14" s="94">
        <f>'15'!F10</f>
        <v>0</v>
      </c>
      <c r="Q14" s="94">
        <f>'16'!F10</f>
        <v>0</v>
      </c>
      <c r="R14" s="94">
        <f>'17'!F10</f>
        <v>0</v>
      </c>
      <c r="S14" s="94">
        <f>'18'!F10</f>
        <v>0</v>
      </c>
      <c r="T14" s="94">
        <f>'19'!F10</f>
        <v>0</v>
      </c>
      <c r="U14" s="94">
        <f>'20'!F10</f>
        <v>0</v>
      </c>
      <c r="V14" s="94">
        <f>'21'!F10</f>
        <v>0</v>
      </c>
      <c r="W14" s="94">
        <f>'22'!F10</f>
        <v>0.1</v>
      </c>
      <c r="X14" s="94">
        <f>'23'!F10</f>
        <v>0</v>
      </c>
      <c r="Y14" s="94">
        <f>'24'!F10</f>
        <v>10.7</v>
      </c>
      <c r="Z14" s="94">
        <f>'25'!F10</f>
        <v>7.2</v>
      </c>
      <c r="AA14" s="94">
        <f>'26'!F10</f>
        <v>0</v>
      </c>
      <c r="AB14" s="94">
        <f>'27'!F10</f>
        <v>0</v>
      </c>
      <c r="AC14" s="94">
        <f>'28'!F10</f>
        <v>0</v>
      </c>
      <c r="AD14" s="94">
        <f>'29'!F10</f>
        <v>0</v>
      </c>
      <c r="AE14" s="94">
        <f>'30'!F10</f>
        <v>0</v>
      </c>
      <c r="AF14" s="94">
        <f>'31'!F10</f>
        <v>0</v>
      </c>
      <c r="AG14" s="94">
        <f t="shared" si="0"/>
        <v>57.3</v>
      </c>
      <c r="AH14" s="13"/>
      <c r="AJ14" s="14"/>
      <c r="AK14" s="17"/>
    </row>
    <row r="15" spans="1:37" x14ac:dyDescent="0.2">
      <c r="A15" s="22" t="s">
        <v>48</v>
      </c>
      <c r="B15" s="94">
        <f>'01'!F11</f>
        <v>0.6</v>
      </c>
      <c r="C15" s="94">
        <f>'02'!F11</f>
        <v>0</v>
      </c>
      <c r="D15" s="94">
        <f>'03'!F11</f>
        <v>26.599999999999998</v>
      </c>
      <c r="E15" s="94">
        <f>'04'!F11</f>
        <v>4.2</v>
      </c>
      <c r="F15" s="94">
        <f>'05'!F11</f>
        <v>0</v>
      </c>
      <c r="G15" s="94">
        <f>'06'!F11</f>
        <v>0</v>
      </c>
      <c r="H15" s="94">
        <f>'07'!F11</f>
        <v>3</v>
      </c>
      <c r="I15" s="94">
        <f>'08'!F11</f>
        <v>0.2</v>
      </c>
      <c r="J15" s="94">
        <f>'09'!F11</f>
        <v>0</v>
      </c>
      <c r="K15" s="94">
        <f>'10'!F11</f>
        <v>0</v>
      </c>
      <c r="L15" s="94">
        <f>'11'!F11</f>
        <v>1.5999999999999999</v>
      </c>
      <c r="M15" s="94">
        <f>'12'!F11</f>
        <v>0</v>
      </c>
      <c r="N15" s="94">
        <f>'13'!F11</f>
        <v>0</v>
      </c>
      <c r="O15" s="94">
        <f>'14'!F11</f>
        <v>0</v>
      </c>
      <c r="P15" s="94">
        <f>'15'!F11</f>
        <v>0</v>
      </c>
      <c r="Q15" s="94">
        <f>'16'!F11</f>
        <v>0</v>
      </c>
      <c r="R15" s="94">
        <f>'17'!F11</f>
        <v>0</v>
      </c>
      <c r="S15" s="94">
        <f>'18'!F11</f>
        <v>0</v>
      </c>
      <c r="T15" s="94">
        <f>'19'!F11</f>
        <v>0</v>
      </c>
      <c r="U15" s="94">
        <f>'20'!F11</f>
        <v>0</v>
      </c>
      <c r="V15" s="94">
        <f>'21'!F11</f>
        <v>0</v>
      </c>
      <c r="W15" s="94">
        <f>'22'!F11</f>
        <v>0</v>
      </c>
      <c r="X15" s="94">
        <f>'23'!F11</f>
        <v>0</v>
      </c>
      <c r="Y15" s="94">
        <f>'24'!F11</f>
        <v>9</v>
      </c>
      <c r="Z15" s="94">
        <f>'25'!F11</f>
        <v>4.8</v>
      </c>
      <c r="AA15" s="94">
        <f>'26'!F11</f>
        <v>0</v>
      </c>
      <c r="AB15" s="94">
        <f>'27'!F11</f>
        <v>0</v>
      </c>
      <c r="AC15" s="94">
        <f>'28'!F11</f>
        <v>0</v>
      </c>
      <c r="AD15" s="94">
        <f>'29'!F11</f>
        <v>0</v>
      </c>
      <c r="AE15" s="94">
        <f>'30'!F11</f>
        <v>0</v>
      </c>
      <c r="AF15" s="94">
        <f>'31'!F11</f>
        <v>0</v>
      </c>
      <c r="AG15" s="94">
        <f t="shared" si="0"/>
        <v>50</v>
      </c>
      <c r="AH15" s="13"/>
      <c r="AJ15" s="14"/>
      <c r="AK15" s="17"/>
    </row>
    <row r="16" spans="1:37" x14ac:dyDescent="0.2">
      <c r="A16" s="18" t="s">
        <v>10</v>
      </c>
      <c r="B16" s="76">
        <f>'01'!F12</f>
        <v>0.77500000000000002</v>
      </c>
      <c r="C16" s="76">
        <f>'02'!F12</f>
        <v>0</v>
      </c>
      <c r="D16" s="76">
        <f>'03'!F12</f>
        <v>30.875</v>
      </c>
      <c r="E16" s="76">
        <f>'04'!F12</f>
        <v>4.4625000000000004</v>
      </c>
      <c r="F16" s="76">
        <f>'05'!F12</f>
        <v>0.92499999999999993</v>
      </c>
      <c r="G16" s="76">
        <f>'06'!F12</f>
        <v>0</v>
      </c>
      <c r="H16" s="76">
        <f>'07'!F12</f>
        <v>4.8625000000000007</v>
      </c>
      <c r="I16" s="76">
        <f>'08'!F12</f>
        <v>0.37500000000000006</v>
      </c>
      <c r="J16" s="76">
        <f>'09'!F12</f>
        <v>0</v>
      </c>
      <c r="K16" s="76">
        <f>'10'!F12</f>
        <v>0</v>
      </c>
      <c r="L16" s="76">
        <f>'11'!F12</f>
        <v>2.6875000000000004</v>
      </c>
      <c r="M16" s="76">
        <f>'12'!F12</f>
        <v>0</v>
      </c>
      <c r="N16" s="76">
        <f>'13'!F12</f>
        <v>0</v>
      </c>
      <c r="O16" s="76">
        <f>'14'!F12</f>
        <v>0</v>
      </c>
      <c r="P16" s="76">
        <f>'15'!F12</f>
        <v>0</v>
      </c>
      <c r="Q16" s="76">
        <f>'16'!F12</f>
        <v>0</v>
      </c>
      <c r="R16" s="76">
        <f>'17'!F12</f>
        <v>0</v>
      </c>
      <c r="S16" s="76">
        <f>'18'!F12</f>
        <v>0</v>
      </c>
      <c r="T16" s="76">
        <f>'19'!F12</f>
        <v>0</v>
      </c>
      <c r="U16" s="76">
        <f>'20'!F12</f>
        <v>0</v>
      </c>
      <c r="V16" s="76">
        <f>'21'!F12</f>
        <v>0</v>
      </c>
      <c r="W16" s="76">
        <f>'22'!F12</f>
        <v>3.7500000000000006E-2</v>
      </c>
      <c r="X16" s="76">
        <f>'23'!F12</f>
        <v>0</v>
      </c>
      <c r="Y16" s="76">
        <f>'24'!F12</f>
        <v>9.8375000000000004</v>
      </c>
      <c r="Z16" s="76">
        <f>'25'!F12</f>
        <v>5.6625000000000005</v>
      </c>
      <c r="AA16" s="76">
        <f>'26'!F12</f>
        <v>0</v>
      </c>
      <c r="AB16" s="76">
        <f>'27'!F12</f>
        <v>0</v>
      </c>
      <c r="AC16" s="76">
        <f>'28'!F12</f>
        <v>0</v>
      </c>
      <c r="AD16" s="76">
        <f>'29'!F12</f>
        <v>0</v>
      </c>
      <c r="AE16" s="76">
        <f>'30'!F12</f>
        <v>0</v>
      </c>
      <c r="AF16" s="76">
        <f>'31'!F12</f>
        <v>0</v>
      </c>
      <c r="AG16" s="19">
        <f>AVERAGE(AG8:AG15)</f>
        <v>60.5</v>
      </c>
      <c r="AH16" s="13"/>
      <c r="AJ16" s="14"/>
      <c r="AK16" s="14"/>
    </row>
    <row r="17" spans="1:37" x14ac:dyDescent="0.2">
      <c r="A17" s="16" t="s">
        <v>11</v>
      </c>
      <c r="B17" s="94">
        <f>'01'!F13</f>
        <v>1.2</v>
      </c>
      <c r="C17" s="94">
        <f>'02'!F13</f>
        <v>0</v>
      </c>
      <c r="D17" s="94">
        <f>'03'!F13</f>
        <v>21</v>
      </c>
      <c r="E17" s="94">
        <f>'04'!F13</f>
        <v>4</v>
      </c>
      <c r="F17" s="94">
        <f>'05'!F13</f>
        <v>0</v>
      </c>
      <c r="G17" s="94">
        <f>'06'!F13</f>
        <v>0</v>
      </c>
      <c r="H17" s="94">
        <f>'07'!F13</f>
        <v>4.6000000000000005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3.6</v>
      </c>
      <c r="M17" s="94">
        <f>'12'!F13</f>
        <v>0</v>
      </c>
      <c r="N17" s="94">
        <f>'13'!F13</f>
        <v>0</v>
      </c>
      <c r="O17" s="94">
        <f>'14'!F13</f>
        <v>0</v>
      </c>
      <c r="P17" s="94">
        <f>'15'!F13</f>
        <v>0</v>
      </c>
      <c r="Q17" s="94">
        <f>'16'!F13</f>
        <v>0</v>
      </c>
      <c r="R17" s="94">
        <f>'17'!F13</f>
        <v>0</v>
      </c>
      <c r="S17" s="94">
        <f>'18'!F13</f>
        <v>0</v>
      </c>
      <c r="T17" s="94">
        <f>'19'!F13</f>
        <v>0</v>
      </c>
      <c r="U17" s="94">
        <f>'20'!F13</f>
        <v>0</v>
      </c>
      <c r="V17" s="94">
        <f>'21'!F13</f>
        <v>0</v>
      </c>
      <c r="W17" s="94">
        <f>'22'!F13</f>
        <v>0</v>
      </c>
      <c r="X17" s="94">
        <f>'23'!F13</f>
        <v>0</v>
      </c>
      <c r="Y17" s="94">
        <f>'24'!F13</f>
        <v>12</v>
      </c>
      <c r="Z17" s="94">
        <f>'25'!F13</f>
        <v>7.3</v>
      </c>
      <c r="AA17" s="94">
        <f>'26'!F13</f>
        <v>0</v>
      </c>
      <c r="AB17" s="94">
        <f>'27'!F13</f>
        <v>0</v>
      </c>
      <c r="AC17" s="94">
        <f>'28'!F13</f>
        <v>0</v>
      </c>
      <c r="AD17" s="94">
        <f>'29'!F13</f>
        <v>0</v>
      </c>
      <c r="AE17" s="94">
        <f>'30'!F13</f>
        <v>0</v>
      </c>
      <c r="AF17" s="94">
        <f>'31'!F13</f>
        <v>0</v>
      </c>
      <c r="AG17" s="94">
        <f>SUM(B17:AF17)</f>
        <v>53.699999999999996</v>
      </c>
      <c r="AH17" s="13"/>
      <c r="AJ17" s="14"/>
      <c r="AK17" s="17"/>
    </row>
    <row r="18" spans="1:37" x14ac:dyDescent="0.2">
      <c r="A18" s="16" t="s">
        <v>91</v>
      </c>
      <c r="B18" s="94">
        <f>'01'!F14</f>
        <v>0.6</v>
      </c>
      <c r="C18" s="94">
        <f>'02'!F14</f>
        <v>0</v>
      </c>
      <c r="D18" s="94">
        <f>'03'!F14</f>
        <v>21.9</v>
      </c>
      <c r="E18" s="94">
        <f>'04'!F14</f>
        <v>2.1</v>
      </c>
      <c r="F18" s="94">
        <f>'05'!F14</f>
        <v>0.4</v>
      </c>
      <c r="G18" s="94">
        <f>'06'!F14</f>
        <v>0</v>
      </c>
      <c r="H18" s="94">
        <f>'07'!F14</f>
        <v>2.8000000000000003</v>
      </c>
      <c r="I18" s="94">
        <f>'08'!F14</f>
        <v>0.1</v>
      </c>
      <c r="J18" s="94">
        <f>'09'!F14</f>
        <v>0</v>
      </c>
      <c r="K18" s="94">
        <f>'10'!F14</f>
        <v>0</v>
      </c>
      <c r="L18" s="94">
        <f>'11'!F14</f>
        <v>2.9000000000000004</v>
      </c>
      <c r="M18" s="94">
        <f>'12'!F14</f>
        <v>0</v>
      </c>
      <c r="N18" s="94">
        <f>'13'!F14</f>
        <v>0</v>
      </c>
      <c r="O18" s="94">
        <f>'14'!F14</f>
        <v>0</v>
      </c>
      <c r="P18" s="94">
        <f>'15'!F14</f>
        <v>0</v>
      </c>
      <c r="Q18" s="94">
        <f>'16'!F14</f>
        <v>0</v>
      </c>
      <c r="R18" s="94">
        <f>'17'!F14</f>
        <v>0</v>
      </c>
      <c r="S18" s="94">
        <f>'18'!F14</f>
        <v>0</v>
      </c>
      <c r="T18" s="94">
        <f>'19'!F14</f>
        <v>0</v>
      </c>
      <c r="U18" s="94">
        <f>'20'!F14</f>
        <v>0</v>
      </c>
      <c r="V18" s="94">
        <f>'21'!F14</f>
        <v>0</v>
      </c>
      <c r="W18" s="94">
        <f>'22'!F14</f>
        <v>0</v>
      </c>
      <c r="X18" s="94">
        <f>'23'!F14</f>
        <v>0</v>
      </c>
      <c r="Y18" s="94">
        <f>'24'!F14</f>
        <v>14.7</v>
      </c>
      <c r="Z18" s="94">
        <f>'25'!F14</f>
        <v>5.8</v>
      </c>
      <c r="AA18" s="94">
        <f>'26'!F14</f>
        <v>0</v>
      </c>
      <c r="AB18" s="94">
        <f>'27'!F14</f>
        <v>0</v>
      </c>
      <c r="AC18" s="94">
        <f>'28'!F14</f>
        <v>0</v>
      </c>
      <c r="AD18" s="94">
        <f>'29'!F14</f>
        <v>0</v>
      </c>
      <c r="AE18" s="94">
        <f>'30'!F14</f>
        <v>0</v>
      </c>
      <c r="AF18" s="94">
        <f>'31'!F14</f>
        <v>0</v>
      </c>
      <c r="AG18" s="94">
        <f t="shared" ref="AG18:AG29" si="1">SUM(B18:AF18)</f>
        <v>51.3</v>
      </c>
      <c r="AH18" s="13"/>
      <c r="AJ18" s="14"/>
      <c r="AK18" s="17"/>
    </row>
    <row r="19" spans="1:37" x14ac:dyDescent="0.2">
      <c r="A19" s="16" t="s">
        <v>13</v>
      </c>
      <c r="B19" s="94">
        <f>'01'!F15</f>
        <v>0.9</v>
      </c>
      <c r="C19" s="94">
        <f>'02'!F15</f>
        <v>0</v>
      </c>
      <c r="D19" s="94">
        <f>'03'!F15</f>
        <v>31</v>
      </c>
      <c r="E19" s="94">
        <f>'04'!F15</f>
        <v>3</v>
      </c>
      <c r="F19" s="94">
        <f>'05'!F15</f>
        <v>0.4</v>
      </c>
      <c r="G19" s="94">
        <f>'06'!F15</f>
        <v>0</v>
      </c>
      <c r="H19" s="94">
        <f>'07'!F15</f>
        <v>2.6</v>
      </c>
      <c r="I19" s="94">
        <f>'08'!F15</f>
        <v>0.2</v>
      </c>
      <c r="J19" s="94">
        <f>'09'!F15</f>
        <v>0</v>
      </c>
      <c r="K19" s="94">
        <f>'10'!F15</f>
        <v>0</v>
      </c>
      <c r="L19" s="94">
        <f>'11'!F15</f>
        <v>2.9</v>
      </c>
      <c r="M19" s="94">
        <f>'12'!F15</f>
        <v>0</v>
      </c>
      <c r="N19" s="94">
        <f>'13'!F15</f>
        <v>0</v>
      </c>
      <c r="O19" s="94">
        <f>'14'!F15</f>
        <v>0</v>
      </c>
      <c r="P19" s="94">
        <f>'15'!F15</f>
        <v>0</v>
      </c>
      <c r="Q19" s="94">
        <f>'16'!F15</f>
        <v>0</v>
      </c>
      <c r="R19" s="94">
        <f>'17'!F15</f>
        <v>0</v>
      </c>
      <c r="S19" s="94">
        <f>'18'!F15</f>
        <v>0</v>
      </c>
      <c r="T19" s="94">
        <f>'19'!F15</f>
        <v>0</v>
      </c>
      <c r="U19" s="94">
        <f>'20'!F15</f>
        <v>0</v>
      </c>
      <c r="V19" s="94">
        <f>'21'!F15</f>
        <v>0</v>
      </c>
      <c r="W19" s="94">
        <f>'22'!F15</f>
        <v>0</v>
      </c>
      <c r="X19" s="94">
        <f>'23'!F15</f>
        <v>0</v>
      </c>
      <c r="Y19" s="94">
        <f>'24'!F15</f>
        <v>8.6</v>
      </c>
      <c r="Z19" s="94">
        <f>'25'!F15</f>
        <v>8.4</v>
      </c>
      <c r="AA19" s="94">
        <f>'26'!F15</f>
        <v>0</v>
      </c>
      <c r="AB19" s="94">
        <f>'27'!F15</f>
        <v>0</v>
      </c>
      <c r="AC19" s="94">
        <f>'28'!F15</f>
        <v>0</v>
      </c>
      <c r="AD19" s="94">
        <f>'29'!F15</f>
        <v>0</v>
      </c>
      <c r="AE19" s="94">
        <f>'30'!F15</f>
        <v>0</v>
      </c>
      <c r="AF19" s="94">
        <f>'31'!F15</f>
        <v>0</v>
      </c>
      <c r="AG19" s="94">
        <f t="shared" si="1"/>
        <v>58</v>
      </c>
      <c r="AH19" s="13"/>
      <c r="AJ19" s="14"/>
      <c r="AK19" s="17"/>
    </row>
    <row r="20" spans="1:37" x14ac:dyDescent="0.2">
      <c r="A20" s="16" t="s">
        <v>14</v>
      </c>
      <c r="B20" s="94">
        <f>'01'!F16</f>
        <v>1.2</v>
      </c>
      <c r="C20" s="94">
        <f>'02'!F16</f>
        <v>0</v>
      </c>
      <c r="D20" s="94">
        <f>'03'!F16</f>
        <v>22.5</v>
      </c>
      <c r="E20" s="94">
        <f>'04'!F16</f>
        <v>4</v>
      </c>
      <c r="F20" s="94">
        <f>'05'!F16</f>
        <v>0</v>
      </c>
      <c r="G20" s="94">
        <f>'06'!F16</f>
        <v>0</v>
      </c>
      <c r="H20" s="94">
        <f>'07'!F16</f>
        <v>1.7999999999999998</v>
      </c>
      <c r="I20" s="94">
        <f>'08'!F16</f>
        <v>1.5</v>
      </c>
      <c r="J20" s="94">
        <f>'09'!F16</f>
        <v>0</v>
      </c>
      <c r="K20" s="94">
        <f>'10'!F16</f>
        <v>0</v>
      </c>
      <c r="L20" s="94">
        <f>'11'!F16</f>
        <v>3.2</v>
      </c>
      <c r="M20" s="94">
        <f>'12'!F16</f>
        <v>0</v>
      </c>
      <c r="N20" s="94">
        <f>'13'!F16</f>
        <v>0</v>
      </c>
      <c r="O20" s="94">
        <f>'14'!F16</f>
        <v>0</v>
      </c>
      <c r="P20" s="94">
        <f>'15'!F16</f>
        <v>0</v>
      </c>
      <c r="Q20" s="94">
        <f>'16'!F16</f>
        <v>0</v>
      </c>
      <c r="R20" s="94">
        <f>'17'!F16</f>
        <v>0</v>
      </c>
      <c r="S20" s="94">
        <f>'18'!F16</f>
        <v>0</v>
      </c>
      <c r="T20" s="94">
        <f>'19'!F16</f>
        <v>0</v>
      </c>
      <c r="U20" s="94">
        <f>'20'!F16</f>
        <v>0</v>
      </c>
      <c r="V20" s="94">
        <f>'21'!F16</f>
        <v>0</v>
      </c>
      <c r="W20" s="94">
        <f>'22'!F16</f>
        <v>0</v>
      </c>
      <c r="X20" s="94">
        <f>'23'!F16</f>
        <v>0</v>
      </c>
      <c r="Y20" s="94">
        <f>'24'!F16</f>
        <v>8.6</v>
      </c>
      <c r="Z20" s="94">
        <f>'25'!F16</f>
        <v>4.7</v>
      </c>
      <c r="AA20" s="94">
        <f>'26'!F16</f>
        <v>0</v>
      </c>
      <c r="AB20" s="94">
        <f>'27'!F16</f>
        <v>0</v>
      </c>
      <c r="AC20" s="94">
        <f>'28'!F16</f>
        <v>0</v>
      </c>
      <c r="AD20" s="94">
        <f>'29'!F16</f>
        <v>0</v>
      </c>
      <c r="AE20" s="94">
        <f>'30'!F16</f>
        <v>0</v>
      </c>
      <c r="AF20" s="94">
        <f>'31'!F16</f>
        <v>0</v>
      </c>
      <c r="AG20" s="94">
        <f t="shared" si="1"/>
        <v>47.500000000000007</v>
      </c>
      <c r="AH20" s="13"/>
      <c r="AJ20" s="14"/>
      <c r="AK20" s="17"/>
    </row>
    <row r="21" spans="1:37" x14ac:dyDescent="0.2">
      <c r="A21" s="16" t="s">
        <v>15</v>
      </c>
      <c r="B21" s="94">
        <f>'01'!F17</f>
        <v>6.6999999999999993</v>
      </c>
      <c r="C21" s="94">
        <f>'02'!F17</f>
        <v>0</v>
      </c>
      <c r="D21" s="94">
        <f>'03'!F17</f>
        <v>24.9</v>
      </c>
      <c r="E21" s="94">
        <f>'04'!F17</f>
        <v>2.6</v>
      </c>
      <c r="F21" s="94">
        <f>'05'!F17</f>
        <v>0</v>
      </c>
      <c r="G21" s="94">
        <f>'06'!F17</f>
        <v>0</v>
      </c>
      <c r="H21" s="94">
        <f>'07'!F17</f>
        <v>2</v>
      </c>
      <c r="I21" s="94">
        <f>'08'!F17</f>
        <v>0.2</v>
      </c>
      <c r="J21" s="94">
        <f>'09'!F17</f>
        <v>0</v>
      </c>
      <c r="K21" s="94">
        <f>'10'!F17</f>
        <v>0</v>
      </c>
      <c r="L21" s="94">
        <f>'11'!F17</f>
        <v>1.2</v>
      </c>
      <c r="M21" s="94">
        <f>'12'!F17</f>
        <v>0.4</v>
      </c>
      <c r="N21" s="94">
        <f>'13'!F17</f>
        <v>0</v>
      </c>
      <c r="O21" s="94">
        <f>'14'!F17</f>
        <v>0</v>
      </c>
      <c r="P21" s="94">
        <f>'15'!F17</f>
        <v>0</v>
      </c>
      <c r="Q21" s="94">
        <f>'16'!F17</f>
        <v>0</v>
      </c>
      <c r="R21" s="94">
        <f>'17'!F17</f>
        <v>0</v>
      </c>
      <c r="S21" s="94">
        <f>'18'!F17</f>
        <v>0</v>
      </c>
      <c r="T21" s="94">
        <f>'19'!F17</f>
        <v>0</v>
      </c>
      <c r="U21" s="94">
        <f>'20'!F17</f>
        <v>0</v>
      </c>
      <c r="V21" s="94">
        <f>'21'!F17</f>
        <v>0</v>
      </c>
      <c r="W21" s="94">
        <f>'22'!F17</f>
        <v>0</v>
      </c>
      <c r="X21" s="94">
        <f>'23'!F17</f>
        <v>0</v>
      </c>
      <c r="Y21" s="94">
        <f>'24'!F17</f>
        <v>10</v>
      </c>
      <c r="Z21" s="94">
        <f>'25'!F17</f>
        <v>6.2</v>
      </c>
      <c r="AA21" s="94">
        <f>'26'!F17</f>
        <v>0</v>
      </c>
      <c r="AB21" s="94">
        <f>'27'!F17</f>
        <v>0</v>
      </c>
      <c r="AC21" s="94">
        <f>'28'!F17</f>
        <v>0</v>
      </c>
      <c r="AD21" s="94">
        <f>'29'!F17</f>
        <v>0</v>
      </c>
      <c r="AE21" s="94">
        <f>'30'!F17</f>
        <v>0</v>
      </c>
      <c r="AF21" s="94">
        <f>'31'!F17</f>
        <v>0</v>
      </c>
      <c r="AG21" s="94">
        <f t="shared" si="1"/>
        <v>54.2</v>
      </c>
      <c r="AH21" s="13"/>
      <c r="AJ21" s="14"/>
      <c r="AK21" s="17"/>
    </row>
    <row r="22" spans="1:37" x14ac:dyDescent="0.2">
      <c r="A22" s="16" t="s">
        <v>16</v>
      </c>
      <c r="B22" s="94">
        <f>'01'!F18</f>
        <v>1</v>
      </c>
      <c r="C22" s="94">
        <f>'02'!F18</f>
        <v>0</v>
      </c>
      <c r="D22" s="94">
        <f>'03'!F18</f>
        <v>45.1</v>
      </c>
      <c r="E22" s="94">
        <f>'04'!F18</f>
        <v>5.1999999999999993</v>
      </c>
      <c r="F22" s="94">
        <f>'05'!F18</f>
        <v>1.1000000000000001</v>
      </c>
      <c r="G22" s="94">
        <f>'06'!F18</f>
        <v>0</v>
      </c>
      <c r="H22" s="94">
        <f>'07'!F18</f>
        <v>3.6000000000000005</v>
      </c>
      <c r="I22" s="94">
        <f>'08'!F18</f>
        <v>0.2</v>
      </c>
      <c r="J22" s="94">
        <f>'09'!F18</f>
        <v>0</v>
      </c>
      <c r="K22" s="94">
        <f>'10'!F18</f>
        <v>0</v>
      </c>
      <c r="L22" s="94">
        <f>'11'!F18</f>
        <v>0.9</v>
      </c>
      <c r="M22" s="94">
        <f>'12'!F18</f>
        <v>0</v>
      </c>
      <c r="N22" s="94">
        <f>'13'!F18</f>
        <v>0</v>
      </c>
      <c r="O22" s="94">
        <f>'14'!F18</f>
        <v>0</v>
      </c>
      <c r="P22" s="94">
        <f>'15'!F18</f>
        <v>0</v>
      </c>
      <c r="Q22" s="94">
        <f>'16'!F18</f>
        <v>0</v>
      </c>
      <c r="R22" s="94">
        <f>'17'!F18</f>
        <v>0</v>
      </c>
      <c r="S22" s="94">
        <f>'18'!F18</f>
        <v>0</v>
      </c>
      <c r="T22" s="94">
        <f>'19'!F18</f>
        <v>0</v>
      </c>
      <c r="U22" s="94">
        <f>'20'!F18</f>
        <v>0</v>
      </c>
      <c r="V22" s="94">
        <f>'21'!F18</f>
        <v>0</v>
      </c>
      <c r="W22" s="94">
        <f>'22'!F18</f>
        <v>0</v>
      </c>
      <c r="X22" s="94">
        <f>'23'!F18</f>
        <v>0</v>
      </c>
      <c r="Y22" s="94">
        <f>'24'!F18</f>
        <v>8</v>
      </c>
      <c r="Z22" s="94">
        <f>'25'!F18</f>
        <v>5.9</v>
      </c>
      <c r="AA22" s="94">
        <f>'26'!F18</f>
        <v>0</v>
      </c>
      <c r="AB22" s="94">
        <f>'27'!F18</f>
        <v>0</v>
      </c>
      <c r="AC22" s="94">
        <f>'28'!F18</f>
        <v>0</v>
      </c>
      <c r="AD22" s="94">
        <f>'29'!F18</f>
        <v>0</v>
      </c>
      <c r="AE22" s="94">
        <f>'30'!F18</f>
        <v>0</v>
      </c>
      <c r="AF22" s="94">
        <f>'31'!F18</f>
        <v>0</v>
      </c>
      <c r="AG22" s="94">
        <f t="shared" si="1"/>
        <v>71</v>
      </c>
      <c r="AH22" s="13"/>
      <c r="AJ22" s="14"/>
      <c r="AK22" s="17"/>
    </row>
    <row r="23" spans="1:37" x14ac:dyDescent="0.2">
      <c r="A23" s="16" t="s">
        <v>17</v>
      </c>
      <c r="B23" s="94">
        <f>'01'!F19</f>
        <v>4.9000000000000004</v>
      </c>
      <c r="C23" s="94">
        <f>'02'!F19</f>
        <v>0</v>
      </c>
      <c r="D23" s="94">
        <f>'03'!F19</f>
        <v>28.099999999999998</v>
      </c>
      <c r="E23" s="94">
        <f>'04'!F19</f>
        <v>2.3000000000000003</v>
      </c>
      <c r="F23" s="94">
        <f>'05'!F19</f>
        <v>0</v>
      </c>
      <c r="G23" s="94">
        <f>'06'!F19</f>
        <v>0</v>
      </c>
      <c r="H23" s="94">
        <f>'07'!F19</f>
        <v>3</v>
      </c>
      <c r="I23" s="94">
        <f>'08'!F19</f>
        <v>0.4</v>
      </c>
      <c r="J23" s="94">
        <f>'09'!F19</f>
        <v>0</v>
      </c>
      <c r="K23" s="94">
        <f>'10'!F19</f>
        <v>0</v>
      </c>
      <c r="L23" s="94">
        <f>'11'!F19</f>
        <v>3</v>
      </c>
      <c r="M23" s="94">
        <f>'12'!F19</f>
        <v>0.4</v>
      </c>
      <c r="N23" s="94">
        <f>'13'!F19</f>
        <v>0</v>
      </c>
      <c r="O23" s="94">
        <f>'14'!F19</f>
        <v>0</v>
      </c>
      <c r="P23" s="94">
        <f>'15'!F19</f>
        <v>0</v>
      </c>
      <c r="Q23" s="94">
        <f>'16'!F19</f>
        <v>0</v>
      </c>
      <c r="R23" s="94">
        <f>'17'!F19</f>
        <v>0</v>
      </c>
      <c r="S23" s="94">
        <f>'18'!F19</f>
        <v>0</v>
      </c>
      <c r="T23" s="94">
        <f>'19'!F19</f>
        <v>0</v>
      </c>
      <c r="U23" s="94">
        <f>'20'!F19</f>
        <v>0</v>
      </c>
      <c r="V23" s="94">
        <f>'21'!F19</f>
        <v>0</v>
      </c>
      <c r="W23" s="94">
        <f>'22'!F19</f>
        <v>0</v>
      </c>
      <c r="X23" s="94">
        <f>'23'!F19</f>
        <v>0</v>
      </c>
      <c r="Y23" s="94">
        <f>'24'!F19</f>
        <v>15.6</v>
      </c>
      <c r="Z23" s="94">
        <f>'25'!F19</f>
        <v>4.5</v>
      </c>
      <c r="AA23" s="94">
        <f>'26'!F19</f>
        <v>0</v>
      </c>
      <c r="AB23" s="94">
        <f>'27'!F19</f>
        <v>0</v>
      </c>
      <c r="AC23" s="94">
        <f>'28'!F19</f>
        <v>0</v>
      </c>
      <c r="AD23" s="94">
        <f>'29'!F19</f>
        <v>0</v>
      </c>
      <c r="AE23" s="94">
        <f>'30'!F19</f>
        <v>0</v>
      </c>
      <c r="AF23" s="94">
        <f>'31'!F19</f>
        <v>0</v>
      </c>
      <c r="AG23" s="94">
        <f t="shared" si="1"/>
        <v>62.199999999999996</v>
      </c>
      <c r="AH23" s="13"/>
      <c r="AJ23" s="14"/>
      <c r="AK23" s="17"/>
    </row>
    <row r="24" spans="1:37" x14ac:dyDescent="0.2">
      <c r="A24" s="16" t="s">
        <v>18</v>
      </c>
      <c r="B24" s="94">
        <f>'01'!F20</f>
        <v>0.8</v>
      </c>
      <c r="C24" s="94">
        <f>'02'!F20</f>
        <v>0</v>
      </c>
      <c r="D24" s="94">
        <f>'03'!F20</f>
        <v>32.9</v>
      </c>
      <c r="E24" s="94">
        <f>'04'!F20</f>
        <v>2.0999999999999996</v>
      </c>
      <c r="F24" s="94">
        <f>'05'!F20</f>
        <v>0</v>
      </c>
      <c r="G24" s="94">
        <f>'06'!F20</f>
        <v>0</v>
      </c>
      <c r="H24" s="94">
        <f>'07'!F20</f>
        <v>3.6999999999999997</v>
      </c>
      <c r="I24" s="94">
        <f>'08'!F20</f>
        <v>0.3</v>
      </c>
      <c r="J24" s="94">
        <f>'09'!F20</f>
        <v>0</v>
      </c>
      <c r="K24" s="94">
        <f>'10'!F20</f>
        <v>0</v>
      </c>
      <c r="L24" s="94">
        <f>'11'!F20</f>
        <v>1.2999999999999998</v>
      </c>
      <c r="M24" s="94">
        <f>'12'!F20</f>
        <v>0</v>
      </c>
      <c r="N24" s="94">
        <f>'13'!F20</f>
        <v>0</v>
      </c>
      <c r="O24" s="94">
        <f>'14'!F20</f>
        <v>0</v>
      </c>
      <c r="P24" s="94">
        <f>'15'!F20</f>
        <v>0</v>
      </c>
      <c r="Q24" s="94">
        <f>'16'!F20</f>
        <v>0</v>
      </c>
      <c r="R24" s="94">
        <f>'17'!F20</f>
        <v>0</v>
      </c>
      <c r="S24" s="94">
        <f>'18'!F20</f>
        <v>0</v>
      </c>
      <c r="T24" s="94">
        <f>'19'!F20</f>
        <v>0</v>
      </c>
      <c r="U24" s="94">
        <f>'20'!F20</f>
        <v>0</v>
      </c>
      <c r="V24" s="94">
        <f>'21'!F20</f>
        <v>0</v>
      </c>
      <c r="W24" s="94">
        <f>'22'!F20</f>
        <v>0</v>
      </c>
      <c r="X24" s="94">
        <f>'23'!F20</f>
        <v>0</v>
      </c>
      <c r="Y24" s="94">
        <f>'24'!F20</f>
        <v>14.600000000000001</v>
      </c>
      <c r="Z24" s="94">
        <f>'25'!F20</f>
        <v>6.5</v>
      </c>
      <c r="AA24" s="94">
        <f>'26'!F20</f>
        <v>0</v>
      </c>
      <c r="AB24" s="94">
        <f>'27'!F20</f>
        <v>0</v>
      </c>
      <c r="AC24" s="94">
        <f>'28'!F20</f>
        <v>0</v>
      </c>
      <c r="AD24" s="94">
        <f>'29'!F20</f>
        <v>0</v>
      </c>
      <c r="AE24" s="94">
        <f>'30'!F20</f>
        <v>0</v>
      </c>
      <c r="AF24" s="94">
        <f>'31'!F20</f>
        <v>0</v>
      </c>
      <c r="AG24" s="94">
        <f t="shared" si="1"/>
        <v>62.199999999999996</v>
      </c>
      <c r="AH24" s="13"/>
      <c r="AJ24" s="14"/>
      <c r="AK24" s="17"/>
    </row>
    <row r="25" spans="1:37" x14ac:dyDescent="0.2">
      <c r="A25" s="16" t="s">
        <v>19</v>
      </c>
      <c r="B25" s="94">
        <f>'01'!F21</f>
        <v>0</v>
      </c>
      <c r="C25" s="94">
        <f>'02'!F21</f>
        <v>0</v>
      </c>
      <c r="D25" s="94">
        <f>'03'!F21</f>
        <v>51.399999999999991</v>
      </c>
      <c r="E25" s="94">
        <f>'04'!F21</f>
        <v>5</v>
      </c>
      <c r="F25" s="94">
        <f>'05'!F21</f>
        <v>1.5</v>
      </c>
      <c r="G25" s="94">
        <f>'06'!F21</f>
        <v>0</v>
      </c>
      <c r="H25" s="94">
        <f>'07'!F21</f>
        <v>2.9</v>
      </c>
      <c r="I25" s="94">
        <f>'08'!F21</f>
        <v>0.2</v>
      </c>
      <c r="J25" s="94">
        <f>'09'!F21</f>
        <v>0</v>
      </c>
      <c r="K25" s="94">
        <f>'10'!F21</f>
        <v>0</v>
      </c>
      <c r="L25" s="94">
        <f>'11'!F21</f>
        <v>2.5</v>
      </c>
      <c r="M25" s="94">
        <f>'12'!F21</f>
        <v>0</v>
      </c>
      <c r="N25" s="94">
        <f>'13'!F21</f>
        <v>0</v>
      </c>
      <c r="O25" s="94">
        <f>'14'!F21</f>
        <v>0</v>
      </c>
      <c r="P25" s="94">
        <f>'15'!F21</f>
        <v>0</v>
      </c>
      <c r="Q25" s="94">
        <f>'16'!F21</f>
        <v>0</v>
      </c>
      <c r="R25" s="94">
        <f>'17'!F21</f>
        <v>0</v>
      </c>
      <c r="S25" s="94">
        <f>'18'!F21</f>
        <v>0</v>
      </c>
      <c r="T25" s="94">
        <f>'19'!F21</f>
        <v>0</v>
      </c>
      <c r="U25" s="94">
        <f>'20'!F21</f>
        <v>0</v>
      </c>
      <c r="V25" s="94">
        <f>'21'!F21</f>
        <v>0</v>
      </c>
      <c r="W25" s="94">
        <f>'22'!F21</f>
        <v>0</v>
      </c>
      <c r="X25" s="94">
        <f>'23'!F21</f>
        <v>0</v>
      </c>
      <c r="Y25" s="94">
        <f>'24'!F21</f>
        <v>7.4</v>
      </c>
      <c r="Z25" s="94">
        <f>'25'!F21</f>
        <v>10</v>
      </c>
      <c r="AA25" s="94">
        <f>'26'!F21</f>
        <v>0</v>
      </c>
      <c r="AB25" s="94">
        <f>'27'!F21</f>
        <v>0</v>
      </c>
      <c r="AC25" s="94">
        <f>'28'!F21</f>
        <v>0</v>
      </c>
      <c r="AD25" s="94">
        <f>'29'!F21</f>
        <v>0</v>
      </c>
      <c r="AE25" s="94">
        <f>'30'!F21</f>
        <v>0</v>
      </c>
      <c r="AF25" s="94">
        <f>'31'!F21</f>
        <v>0</v>
      </c>
      <c r="AG25" s="94">
        <f t="shared" si="1"/>
        <v>80.899999999999991</v>
      </c>
      <c r="AH25" s="13"/>
      <c r="AJ25" s="14"/>
      <c r="AK25" s="17"/>
    </row>
    <row r="26" spans="1:37" x14ac:dyDescent="0.2">
      <c r="A26" s="20" t="s">
        <v>20</v>
      </c>
      <c r="B26" s="94">
        <f>'01'!F22</f>
        <v>0.2</v>
      </c>
      <c r="C26" s="94">
        <f>'02'!F22</f>
        <v>0</v>
      </c>
      <c r="D26" s="94">
        <f>'03'!F22</f>
        <v>31.8</v>
      </c>
      <c r="E26" s="94">
        <f>'04'!F22</f>
        <v>4</v>
      </c>
      <c r="F26" s="94">
        <f>'05'!F22</f>
        <v>0</v>
      </c>
      <c r="G26" s="94">
        <f>'06'!F22</f>
        <v>0</v>
      </c>
      <c r="H26" s="94">
        <f>'07'!F22</f>
        <v>1.7</v>
      </c>
      <c r="I26" s="94">
        <f>'08'!F22</f>
        <v>0.5</v>
      </c>
      <c r="J26" s="94">
        <f>'09'!F22</f>
        <v>0</v>
      </c>
      <c r="K26" s="94">
        <f>'10'!F22</f>
        <v>0</v>
      </c>
      <c r="L26" s="94">
        <f>'11'!F22</f>
        <v>3.3</v>
      </c>
      <c r="M26" s="94">
        <f>'12'!F22</f>
        <v>0</v>
      </c>
      <c r="N26" s="94">
        <f>'13'!F22</f>
        <v>0</v>
      </c>
      <c r="O26" s="94">
        <f>'14'!F22</f>
        <v>0</v>
      </c>
      <c r="P26" s="94">
        <f>'15'!F22</f>
        <v>0</v>
      </c>
      <c r="Q26" s="94">
        <f>'16'!F22</f>
        <v>0</v>
      </c>
      <c r="R26" s="94">
        <f>'17'!F22</f>
        <v>0</v>
      </c>
      <c r="S26" s="94">
        <f>'18'!F22</f>
        <v>0</v>
      </c>
      <c r="T26" s="94">
        <f>'19'!F22</f>
        <v>0</v>
      </c>
      <c r="U26" s="94">
        <f>'20'!F22</f>
        <v>0</v>
      </c>
      <c r="V26" s="94">
        <f>'21'!F22</f>
        <v>0</v>
      </c>
      <c r="W26" s="94">
        <f>'22'!F22</f>
        <v>0</v>
      </c>
      <c r="X26" s="94">
        <f>'23'!F22</f>
        <v>0</v>
      </c>
      <c r="Y26" s="94">
        <f>'24'!F22</f>
        <v>8</v>
      </c>
      <c r="Z26" s="94">
        <f>'25'!F22</f>
        <v>6.5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0</v>
      </c>
      <c r="AE26" s="94">
        <f>'30'!F22</f>
        <v>0</v>
      </c>
      <c r="AF26" s="94">
        <f>'31'!F22</f>
        <v>0</v>
      </c>
      <c r="AG26" s="94">
        <f t="shared" si="1"/>
        <v>56</v>
      </c>
      <c r="AH26" s="13"/>
      <c r="AJ26" s="14"/>
      <c r="AK26" s="17"/>
    </row>
    <row r="27" spans="1:37" x14ac:dyDescent="0.2">
      <c r="A27" s="20" t="s">
        <v>21</v>
      </c>
      <c r="B27" s="94">
        <f>'01'!F23</f>
        <v>0.7</v>
      </c>
      <c r="C27" s="94">
        <f>'02'!F23</f>
        <v>0</v>
      </c>
      <c r="D27" s="94">
        <f>'03'!F23</f>
        <v>39.5</v>
      </c>
      <c r="E27" s="94">
        <f>'04'!F23</f>
        <v>3.6</v>
      </c>
      <c r="F27" s="94">
        <f>'05'!F23</f>
        <v>0.6</v>
      </c>
      <c r="G27" s="94">
        <f>'06'!F23</f>
        <v>0</v>
      </c>
      <c r="H27" s="94">
        <f>'07'!F23</f>
        <v>2.4</v>
      </c>
      <c r="I27" s="94">
        <f>'08'!F23</f>
        <v>0.5</v>
      </c>
      <c r="J27" s="94">
        <f>'09'!F23</f>
        <v>0</v>
      </c>
      <c r="K27" s="94">
        <f>'10'!F23</f>
        <v>0</v>
      </c>
      <c r="L27" s="94">
        <f>'11'!F23</f>
        <v>4.2</v>
      </c>
      <c r="M27" s="94">
        <f>'12'!F23</f>
        <v>0</v>
      </c>
      <c r="N27" s="94">
        <f>'13'!F23</f>
        <v>0</v>
      </c>
      <c r="O27" s="94">
        <f>'14'!F23</f>
        <v>0</v>
      </c>
      <c r="P27" s="94">
        <f>'15'!F23</f>
        <v>0</v>
      </c>
      <c r="Q27" s="94">
        <f>'16'!F23</f>
        <v>0</v>
      </c>
      <c r="R27" s="94">
        <f>'17'!F23</f>
        <v>0</v>
      </c>
      <c r="S27" s="94">
        <f>'18'!F23</f>
        <v>0</v>
      </c>
      <c r="T27" s="94">
        <f>'19'!F23</f>
        <v>0</v>
      </c>
      <c r="U27" s="94">
        <f>'20'!F23</f>
        <v>0</v>
      </c>
      <c r="V27" s="94">
        <f>'21'!F23</f>
        <v>0</v>
      </c>
      <c r="W27" s="94">
        <f>'22'!F23</f>
        <v>0.2</v>
      </c>
      <c r="X27" s="94">
        <f>'23'!F23</f>
        <v>0</v>
      </c>
      <c r="Y27" s="94">
        <f>'24'!F23</f>
        <v>22.8</v>
      </c>
      <c r="Z27" s="94">
        <f>'25'!F23</f>
        <v>8.7999999999999989</v>
      </c>
      <c r="AA27" s="94">
        <f>'26'!F23</f>
        <v>0</v>
      </c>
      <c r="AB27" s="94">
        <f>'27'!F23</f>
        <v>0</v>
      </c>
      <c r="AC27" s="94">
        <f>'28'!F23</f>
        <v>0</v>
      </c>
      <c r="AD27" s="94">
        <f>'29'!F23</f>
        <v>0</v>
      </c>
      <c r="AE27" s="94">
        <f>'30'!F23</f>
        <v>0</v>
      </c>
      <c r="AF27" s="94">
        <f>'31'!F23</f>
        <v>0</v>
      </c>
      <c r="AG27" s="94">
        <f t="shared" si="1"/>
        <v>83.300000000000011</v>
      </c>
      <c r="AH27" s="13"/>
      <c r="AJ27" s="14"/>
      <c r="AK27" s="17"/>
    </row>
    <row r="28" spans="1:37" s="6" customFormat="1" x14ac:dyDescent="0.2">
      <c r="A28" s="18" t="s">
        <v>22</v>
      </c>
      <c r="B28" s="76">
        <f>'01'!F24</f>
        <v>1.6545454545454545</v>
      </c>
      <c r="C28" s="76">
        <f>'02'!F24</f>
        <v>0</v>
      </c>
      <c r="D28" s="76">
        <f>'03'!F24</f>
        <v>31.827272727272728</v>
      </c>
      <c r="E28" s="76">
        <f>'04'!F24</f>
        <v>3.4454545454545453</v>
      </c>
      <c r="F28" s="76">
        <f>'05'!F24</f>
        <v>0.36363636363636365</v>
      </c>
      <c r="G28" s="76">
        <f>'06'!F24</f>
        <v>0</v>
      </c>
      <c r="H28" s="76">
        <f>'07'!F24</f>
        <v>2.8272727272727272</v>
      </c>
      <c r="I28" s="76">
        <f>'08'!F24</f>
        <v>0.37272727272727268</v>
      </c>
      <c r="J28" s="76">
        <f>'09'!F24</f>
        <v>0</v>
      </c>
      <c r="K28" s="76">
        <f>'10'!F24</f>
        <v>0</v>
      </c>
      <c r="L28" s="76">
        <f>'11'!F24</f>
        <v>2.6363636363636367</v>
      </c>
      <c r="M28" s="76">
        <f>'12'!F24</f>
        <v>7.2727272727272738E-2</v>
      </c>
      <c r="N28" s="76">
        <f>'13'!F24</f>
        <v>0</v>
      </c>
      <c r="O28" s="76">
        <f>'14'!F24</f>
        <v>0</v>
      </c>
      <c r="P28" s="76">
        <f>'15'!F24</f>
        <v>0</v>
      </c>
      <c r="Q28" s="76">
        <f>'16'!F24</f>
        <v>0</v>
      </c>
      <c r="R28" s="76">
        <f>'17'!F24</f>
        <v>0</v>
      </c>
      <c r="S28" s="76">
        <f>'18'!F24</f>
        <v>0</v>
      </c>
      <c r="T28" s="76">
        <f>'19'!F24</f>
        <v>0</v>
      </c>
      <c r="U28" s="76">
        <f>'20'!F24</f>
        <v>0</v>
      </c>
      <c r="V28" s="76">
        <f>'21'!F24</f>
        <v>0</v>
      </c>
      <c r="W28" s="76">
        <f>'22'!F24</f>
        <v>1.8181818181818184E-2</v>
      </c>
      <c r="X28" s="76">
        <f>'23'!F24</f>
        <v>0</v>
      </c>
      <c r="Y28" s="76">
        <f>'24'!F24</f>
        <v>11.845454545454546</v>
      </c>
      <c r="Z28" s="76">
        <f>'25'!F24</f>
        <v>6.7818181818181813</v>
      </c>
      <c r="AA28" s="76">
        <f>'26'!F24</f>
        <v>0</v>
      </c>
      <c r="AB28" s="76">
        <f>'27'!F24</f>
        <v>0</v>
      </c>
      <c r="AC28" s="76">
        <f>'28'!F24</f>
        <v>0</v>
      </c>
      <c r="AD28" s="76">
        <f>'29'!F24</f>
        <v>0</v>
      </c>
      <c r="AE28" s="76">
        <f>'30'!F24</f>
        <v>0</v>
      </c>
      <c r="AF28" s="76">
        <f>'31'!F24</f>
        <v>0</v>
      </c>
      <c r="AG28" s="19">
        <f>AVERAGE(AG17:AG27)</f>
        <v>61.845454545454544</v>
      </c>
      <c r="AH28" s="21"/>
      <c r="AJ28" s="14"/>
      <c r="AK28" s="14"/>
    </row>
    <row r="29" spans="1:37" x14ac:dyDescent="0.2">
      <c r="A29" s="16" t="s">
        <v>23</v>
      </c>
      <c r="B29" s="94">
        <f>'01'!F25</f>
        <v>0</v>
      </c>
      <c r="C29" s="94">
        <f>'02'!F25</f>
        <v>0</v>
      </c>
      <c r="D29" s="94">
        <f>'03'!F25</f>
        <v>44.8</v>
      </c>
      <c r="E29" s="94">
        <f>'04'!F25</f>
        <v>3.4</v>
      </c>
      <c r="F29" s="94">
        <f>'05'!F25</f>
        <v>0</v>
      </c>
      <c r="G29" s="94">
        <f>'06'!F25</f>
        <v>0</v>
      </c>
      <c r="H29" s="94">
        <f>'07'!F25</f>
        <v>8.8000000000000007</v>
      </c>
      <c r="I29" s="94">
        <f>'08'!F25</f>
        <v>0.7</v>
      </c>
      <c r="J29" s="94">
        <f>'09'!F25</f>
        <v>0</v>
      </c>
      <c r="K29" s="94">
        <f>'10'!F25</f>
        <v>0</v>
      </c>
      <c r="L29" s="94">
        <f>'11'!F25</f>
        <v>3.2</v>
      </c>
      <c r="M29" s="94">
        <f>'12'!F25</f>
        <v>0</v>
      </c>
      <c r="N29" s="94">
        <f>'13'!F25</f>
        <v>0</v>
      </c>
      <c r="O29" s="94">
        <f>'14'!F25</f>
        <v>0</v>
      </c>
      <c r="P29" s="94">
        <f>'15'!F25</f>
        <v>0</v>
      </c>
      <c r="Q29" s="94">
        <f>'16'!F25</f>
        <v>0</v>
      </c>
      <c r="R29" s="94">
        <f>'17'!F25</f>
        <v>0</v>
      </c>
      <c r="S29" s="94">
        <f>'18'!F25</f>
        <v>0</v>
      </c>
      <c r="T29" s="94">
        <f>'19'!F25</f>
        <v>0</v>
      </c>
      <c r="U29" s="94">
        <f>'20'!F25</f>
        <v>0</v>
      </c>
      <c r="V29" s="94">
        <f>'21'!F25</f>
        <v>0</v>
      </c>
      <c r="W29" s="94">
        <f>'22'!F25</f>
        <v>0</v>
      </c>
      <c r="X29" s="94">
        <f>'23'!F25</f>
        <v>0</v>
      </c>
      <c r="Y29" s="94">
        <f>'24'!F25</f>
        <v>21.5</v>
      </c>
      <c r="Z29" s="94">
        <f>'25'!F25</f>
        <v>6.2</v>
      </c>
      <c r="AA29" s="94">
        <f>'26'!F25</f>
        <v>0</v>
      </c>
      <c r="AB29" s="94">
        <f>'27'!F25</f>
        <v>0</v>
      </c>
      <c r="AC29" s="94">
        <f>'28'!F25</f>
        <v>0</v>
      </c>
      <c r="AD29" s="94">
        <f>'29'!F25</f>
        <v>0</v>
      </c>
      <c r="AE29" s="94">
        <f>'30'!F25</f>
        <v>0</v>
      </c>
      <c r="AF29" s="94">
        <f>'31'!F25</f>
        <v>0</v>
      </c>
      <c r="AG29" s="94">
        <f t="shared" si="1"/>
        <v>88.600000000000009</v>
      </c>
      <c r="AH29" s="13"/>
      <c r="AJ29" s="14"/>
      <c r="AK29" s="17"/>
    </row>
    <row r="30" spans="1:37" x14ac:dyDescent="0.2">
      <c r="A30" s="16" t="s">
        <v>24</v>
      </c>
      <c r="B30" s="94">
        <f>'01'!F26</f>
        <v>2</v>
      </c>
      <c r="C30" s="94">
        <f>'02'!F26</f>
        <v>0</v>
      </c>
      <c r="D30" s="94">
        <f>'03'!F26</f>
        <v>45.2</v>
      </c>
      <c r="E30" s="94">
        <f>'04'!F26</f>
        <v>6.8</v>
      </c>
      <c r="F30" s="94">
        <f>'05'!F26</f>
        <v>0.6</v>
      </c>
      <c r="G30" s="94">
        <f>'06'!F26</f>
        <v>0</v>
      </c>
      <c r="H30" s="94">
        <f>'07'!F26</f>
        <v>8.1</v>
      </c>
      <c r="I30" s="94">
        <f>'08'!F26</f>
        <v>0.60000000000000009</v>
      </c>
      <c r="J30" s="94">
        <f>'09'!F26</f>
        <v>0</v>
      </c>
      <c r="K30" s="94">
        <f>'10'!F26</f>
        <v>0</v>
      </c>
      <c r="L30" s="94">
        <f>'11'!F26</f>
        <v>1.4</v>
      </c>
      <c r="M30" s="94">
        <f>'12'!F26</f>
        <v>0</v>
      </c>
      <c r="N30" s="94">
        <f>'13'!F26</f>
        <v>0</v>
      </c>
      <c r="O30" s="94">
        <f>'14'!F26</f>
        <v>0</v>
      </c>
      <c r="P30" s="94">
        <f>'15'!F26</f>
        <v>0</v>
      </c>
      <c r="Q30" s="94">
        <f>'16'!F26</f>
        <v>0</v>
      </c>
      <c r="R30" s="94">
        <f>'17'!F26</f>
        <v>0</v>
      </c>
      <c r="S30" s="94">
        <f>'18'!F26</f>
        <v>0</v>
      </c>
      <c r="T30" s="94">
        <f>'19'!F26</f>
        <v>0</v>
      </c>
      <c r="U30" s="94">
        <f>'20'!F26</f>
        <v>0</v>
      </c>
      <c r="V30" s="94">
        <f>'21'!F26</f>
        <v>0</v>
      </c>
      <c r="W30" s="94">
        <f>'22'!F26</f>
        <v>0</v>
      </c>
      <c r="X30" s="94">
        <f>'23'!F26</f>
        <v>0</v>
      </c>
      <c r="Y30" s="94">
        <f>'24'!F26</f>
        <v>17.2</v>
      </c>
      <c r="Z30" s="94">
        <f>'25'!F26</f>
        <v>4.5999999999999996</v>
      </c>
      <c r="AA30" s="94">
        <f>'26'!F26</f>
        <v>0</v>
      </c>
      <c r="AB30" s="94">
        <f>'27'!F26</f>
        <v>0</v>
      </c>
      <c r="AC30" s="94">
        <f>'28'!F26</f>
        <v>0</v>
      </c>
      <c r="AD30" s="94">
        <f>'29'!F26</f>
        <v>0</v>
      </c>
      <c r="AE30" s="94">
        <f>'30'!F26</f>
        <v>0</v>
      </c>
      <c r="AF30" s="94">
        <f>'31'!F26</f>
        <v>0</v>
      </c>
      <c r="AG30" s="94">
        <f>SUM(B30:AF30)</f>
        <v>86.5</v>
      </c>
      <c r="AH30" s="13"/>
      <c r="AJ30" s="14"/>
      <c r="AK30" s="17"/>
    </row>
    <row r="31" spans="1:37" x14ac:dyDescent="0.2">
      <c r="A31" s="18" t="s">
        <v>25</v>
      </c>
      <c r="B31" s="76">
        <f>'01'!F27</f>
        <v>1</v>
      </c>
      <c r="C31" s="76">
        <f>'02'!F27</f>
        <v>0</v>
      </c>
      <c r="D31" s="76">
        <f>'03'!F27</f>
        <v>45</v>
      </c>
      <c r="E31" s="76">
        <f>'04'!F27</f>
        <v>5.0999999999999996</v>
      </c>
      <c r="F31" s="76">
        <f>'05'!F27</f>
        <v>0.3</v>
      </c>
      <c r="G31" s="76">
        <f>'06'!F27</f>
        <v>0</v>
      </c>
      <c r="H31" s="76">
        <f>'07'!F27</f>
        <v>8.4499999999999993</v>
      </c>
      <c r="I31" s="76">
        <f>'08'!F27</f>
        <v>0.65</v>
      </c>
      <c r="J31" s="76">
        <f>'09'!F27</f>
        <v>0</v>
      </c>
      <c r="K31" s="76">
        <f>'10'!F27</f>
        <v>0</v>
      </c>
      <c r="L31" s="76">
        <f>'11'!F27</f>
        <v>2.2999999999999998</v>
      </c>
      <c r="M31" s="76">
        <f>'12'!F27</f>
        <v>0</v>
      </c>
      <c r="N31" s="76">
        <f>'13'!F27</f>
        <v>0</v>
      </c>
      <c r="O31" s="76">
        <f>'14'!F27</f>
        <v>0</v>
      </c>
      <c r="P31" s="76">
        <f>'15'!F27</f>
        <v>0</v>
      </c>
      <c r="Q31" s="76">
        <f>'16'!F27</f>
        <v>0</v>
      </c>
      <c r="R31" s="76">
        <f>'17'!F27</f>
        <v>0</v>
      </c>
      <c r="S31" s="76">
        <f>'18'!F27</f>
        <v>0</v>
      </c>
      <c r="T31" s="76">
        <f>'19'!F27</f>
        <v>0</v>
      </c>
      <c r="U31" s="76">
        <f>'20'!F27</f>
        <v>0</v>
      </c>
      <c r="V31" s="76">
        <f>'21'!F27</f>
        <v>0</v>
      </c>
      <c r="W31" s="76">
        <f>'22'!F27</f>
        <v>0</v>
      </c>
      <c r="X31" s="76">
        <f>'23'!F27</f>
        <v>0</v>
      </c>
      <c r="Y31" s="76">
        <f>'24'!F27</f>
        <v>19.350000000000001</v>
      </c>
      <c r="Z31" s="76">
        <f>'25'!F27</f>
        <v>5.4</v>
      </c>
      <c r="AA31" s="76">
        <f>'26'!F27</f>
        <v>0</v>
      </c>
      <c r="AB31" s="76">
        <f>'27'!F27</f>
        <v>0</v>
      </c>
      <c r="AC31" s="76">
        <f>'28'!F27</f>
        <v>0</v>
      </c>
      <c r="AD31" s="76">
        <f>'29'!F27</f>
        <v>0</v>
      </c>
      <c r="AE31" s="76">
        <f>'30'!F27</f>
        <v>0</v>
      </c>
      <c r="AF31" s="76">
        <f>'31'!F27</f>
        <v>0</v>
      </c>
      <c r="AG31" s="19">
        <f>AVERAGE(AG29:AG30)</f>
        <v>87.550000000000011</v>
      </c>
      <c r="AH31" s="13"/>
      <c r="AJ31" s="14"/>
      <c r="AK31" s="14"/>
    </row>
    <row r="32" spans="1:37" x14ac:dyDescent="0.2">
      <c r="A32" s="16" t="s">
        <v>26</v>
      </c>
      <c r="B32" s="94">
        <f>'01'!F28</f>
        <v>0.5</v>
      </c>
      <c r="C32" s="94">
        <f>'02'!F28</f>
        <v>0</v>
      </c>
      <c r="D32" s="94">
        <f>'03'!F28</f>
        <v>51.300000000000004</v>
      </c>
      <c r="E32" s="94">
        <f>'04'!F28</f>
        <v>6.2</v>
      </c>
      <c r="F32" s="94">
        <f>'05'!F28</f>
        <v>0.5</v>
      </c>
      <c r="G32" s="94">
        <f>'06'!F28</f>
        <v>0</v>
      </c>
      <c r="H32" s="94">
        <f>'07'!F28</f>
        <v>11.100000000000001</v>
      </c>
      <c r="I32" s="94">
        <f>'08'!F28</f>
        <v>4.1000000000000005</v>
      </c>
      <c r="J32" s="94">
        <f>'09'!F28</f>
        <v>0</v>
      </c>
      <c r="K32" s="94">
        <f>'10'!F28</f>
        <v>0</v>
      </c>
      <c r="L32" s="94">
        <f>'11'!F28</f>
        <v>2.8</v>
      </c>
      <c r="M32" s="94">
        <f>'12'!F28</f>
        <v>0</v>
      </c>
      <c r="N32" s="94">
        <f>'13'!F28</f>
        <v>0</v>
      </c>
      <c r="O32" s="94">
        <f>'14'!F28</f>
        <v>0</v>
      </c>
      <c r="P32" s="94">
        <f>'15'!F28</f>
        <v>0</v>
      </c>
      <c r="Q32" s="94">
        <f>'16'!F28</f>
        <v>0</v>
      </c>
      <c r="R32" s="94">
        <f>'17'!F28</f>
        <v>0</v>
      </c>
      <c r="S32" s="94">
        <f>'18'!F28</f>
        <v>0</v>
      </c>
      <c r="T32" s="94">
        <f>'19'!F28</f>
        <v>0</v>
      </c>
      <c r="U32" s="94">
        <f>'20'!F28</f>
        <v>0</v>
      </c>
      <c r="V32" s="94">
        <f>'21'!F28</f>
        <v>0</v>
      </c>
      <c r="W32" s="94">
        <f>'22'!F28</f>
        <v>0</v>
      </c>
      <c r="X32" s="94">
        <f>'23'!F28</f>
        <v>0</v>
      </c>
      <c r="Y32" s="94">
        <f>'24'!F28</f>
        <v>17.7</v>
      </c>
      <c r="Z32" s="94">
        <f>'25'!F28</f>
        <v>13.3</v>
      </c>
      <c r="AA32" s="94">
        <f>'26'!F28</f>
        <v>0</v>
      </c>
      <c r="AB32" s="94">
        <f>'27'!F28</f>
        <v>0</v>
      </c>
      <c r="AC32" s="94">
        <f>'28'!F28</f>
        <v>0</v>
      </c>
      <c r="AD32" s="94">
        <f>'29'!F28</f>
        <v>0</v>
      </c>
      <c r="AE32" s="94">
        <f>'30'!F28</f>
        <v>0</v>
      </c>
      <c r="AF32" s="94">
        <f>'31'!F28</f>
        <v>0</v>
      </c>
      <c r="AG32" s="94">
        <f>SUM(B32:AF32)</f>
        <v>107.5</v>
      </c>
      <c r="AJ32" s="14"/>
      <c r="AK32" s="17"/>
    </row>
    <row r="33" spans="1:37" x14ac:dyDescent="0.2">
      <c r="A33" s="16" t="s">
        <v>27</v>
      </c>
      <c r="B33" s="94">
        <f>'01'!F29</f>
        <v>0.7</v>
      </c>
      <c r="C33" s="94">
        <f>'02'!F29</f>
        <v>0</v>
      </c>
      <c r="D33" s="94">
        <f>'03'!F29</f>
        <v>50.8</v>
      </c>
      <c r="E33" s="94">
        <f>'04'!F29</f>
        <v>2.6999999999999997</v>
      </c>
      <c r="F33" s="94">
        <f>'05'!F29</f>
        <v>0</v>
      </c>
      <c r="G33" s="94">
        <f>'06'!F29</f>
        <v>0</v>
      </c>
      <c r="H33" s="94">
        <f>'07'!F29</f>
        <v>14.5</v>
      </c>
      <c r="I33" s="94">
        <f>'08'!F29</f>
        <v>0.89999999999999991</v>
      </c>
      <c r="J33" s="94">
        <f>'09'!F29</f>
        <v>0</v>
      </c>
      <c r="K33" s="94">
        <f>'10'!F29</f>
        <v>0</v>
      </c>
      <c r="L33" s="94">
        <f>'11'!F29</f>
        <v>5</v>
      </c>
      <c r="M33" s="94">
        <f>'12'!F29</f>
        <v>0</v>
      </c>
      <c r="N33" s="94">
        <f>'13'!F29</f>
        <v>0</v>
      </c>
      <c r="O33" s="94">
        <f>'14'!F29</f>
        <v>0</v>
      </c>
      <c r="P33" s="94">
        <f>'15'!F29</f>
        <v>0</v>
      </c>
      <c r="Q33" s="94">
        <f>'16'!F29</f>
        <v>0</v>
      </c>
      <c r="R33" s="94">
        <f>'17'!F29</f>
        <v>0</v>
      </c>
      <c r="S33" s="94">
        <f>'18'!F29</f>
        <v>0</v>
      </c>
      <c r="T33" s="94">
        <f>'19'!F29</f>
        <v>0</v>
      </c>
      <c r="U33" s="94">
        <f>'20'!F29</f>
        <v>0</v>
      </c>
      <c r="V33" s="94">
        <f>'21'!F29</f>
        <v>0</v>
      </c>
      <c r="W33" s="94">
        <f>'22'!F29</f>
        <v>0</v>
      </c>
      <c r="X33" s="94">
        <f>'23'!F29</f>
        <v>0</v>
      </c>
      <c r="Y33" s="94">
        <f>'24'!F29</f>
        <v>15.6</v>
      </c>
      <c r="Z33" s="94">
        <f>'25'!F29</f>
        <v>5</v>
      </c>
      <c r="AA33" s="94">
        <f>'26'!F29</f>
        <v>0</v>
      </c>
      <c r="AB33" s="94">
        <f>'27'!F29</f>
        <v>0</v>
      </c>
      <c r="AC33" s="94">
        <f>'28'!F29</f>
        <v>0</v>
      </c>
      <c r="AD33" s="94">
        <f>'29'!F29</f>
        <v>0</v>
      </c>
      <c r="AE33" s="94">
        <f>'30'!F29</f>
        <v>0</v>
      </c>
      <c r="AF33" s="94">
        <f>'31'!F29</f>
        <v>0</v>
      </c>
      <c r="AG33" s="94">
        <f>SUM(B33:AF33)</f>
        <v>95.2</v>
      </c>
      <c r="AJ33" s="14"/>
      <c r="AK33" s="17"/>
    </row>
    <row r="34" spans="1:37" x14ac:dyDescent="0.2">
      <c r="A34" s="16" t="s">
        <v>28</v>
      </c>
      <c r="B34" s="94">
        <f>'01'!F30</f>
        <v>0.2</v>
      </c>
      <c r="C34" s="94">
        <f>'02'!F30</f>
        <v>0</v>
      </c>
      <c r="D34" s="94">
        <f>'03'!F30</f>
        <v>49</v>
      </c>
      <c r="E34" s="94">
        <f>'04'!F30</f>
        <v>3.5</v>
      </c>
      <c r="F34" s="94">
        <f>'05'!F30</f>
        <v>0</v>
      </c>
      <c r="G34" s="94">
        <f>'06'!F30</f>
        <v>0</v>
      </c>
      <c r="H34" s="94">
        <f>'07'!F30</f>
        <v>9.1999999999999993</v>
      </c>
      <c r="I34" s="94">
        <f>'08'!F30</f>
        <v>1.4</v>
      </c>
      <c r="J34" s="94">
        <f>'09'!F30</f>
        <v>0</v>
      </c>
      <c r="K34" s="94">
        <f>'10'!F30</f>
        <v>0</v>
      </c>
      <c r="L34" s="94">
        <f>'11'!F30</f>
        <v>3.4</v>
      </c>
      <c r="M34" s="94">
        <f>'12'!F30</f>
        <v>0</v>
      </c>
      <c r="N34" s="94">
        <f>'13'!F30</f>
        <v>0</v>
      </c>
      <c r="O34" s="94">
        <f>'14'!F30</f>
        <v>0</v>
      </c>
      <c r="P34" s="94">
        <f>'15'!F30</f>
        <v>0</v>
      </c>
      <c r="Q34" s="94">
        <f>'16'!F30</f>
        <v>0</v>
      </c>
      <c r="R34" s="94">
        <f>'17'!F30</f>
        <v>0</v>
      </c>
      <c r="S34" s="94">
        <f>'18'!F30</f>
        <v>0</v>
      </c>
      <c r="T34" s="94">
        <f>'19'!F30</f>
        <v>0</v>
      </c>
      <c r="U34" s="94">
        <f>'20'!F30</f>
        <v>0</v>
      </c>
      <c r="V34" s="94">
        <f>'21'!F30</f>
        <v>0</v>
      </c>
      <c r="W34" s="94">
        <f>'22'!F30</f>
        <v>0</v>
      </c>
      <c r="X34" s="94">
        <f>'23'!F30</f>
        <v>0</v>
      </c>
      <c r="Y34" s="94">
        <f>'24'!F30</f>
        <v>11.6</v>
      </c>
      <c r="Z34" s="94">
        <f>'25'!F30</f>
        <v>8.6</v>
      </c>
      <c r="AA34" s="94">
        <f>'26'!F30</f>
        <v>0</v>
      </c>
      <c r="AB34" s="94">
        <f>'27'!F30</f>
        <v>0</v>
      </c>
      <c r="AC34" s="94">
        <f>'28'!F30</f>
        <v>0</v>
      </c>
      <c r="AD34" s="94">
        <f>'29'!F30</f>
        <v>0</v>
      </c>
      <c r="AE34" s="94">
        <f>'30'!F30</f>
        <v>0</v>
      </c>
      <c r="AF34" s="94">
        <f>'31'!F30</f>
        <v>0</v>
      </c>
      <c r="AG34" s="94">
        <f>SUM(B34:AF34)</f>
        <v>86.899999999999991</v>
      </c>
      <c r="AH34" s="13"/>
      <c r="AJ34" s="14"/>
      <c r="AK34" s="17"/>
    </row>
    <row r="35" spans="1:37" x14ac:dyDescent="0.2">
      <c r="A35" s="18" t="s">
        <v>29</v>
      </c>
      <c r="B35" s="76">
        <f>'01'!F31</f>
        <v>0.46666666666666662</v>
      </c>
      <c r="C35" s="76">
        <f>'02'!F31</f>
        <v>0</v>
      </c>
      <c r="D35" s="76">
        <f>'03'!F31</f>
        <v>50.366666666666667</v>
      </c>
      <c r="E35" s="76">
        <f>'04'!F31</f>
        <v>4.1333333333333337</v>
      </c>
      <c r="F35" s="76">
        <f>'05'!F31</f>
        <v>0.16666666666666666</v>
      </c>
      <c r="G35" s="76">
        <f>'06'!F31</f>
        <v>0</v>
      </c>
      <c r="H35" s="76">
        <f>'07'!F31</f>
        <v>11.6</v>
      </c>
      <c r="I35" s="76">
        <f>'08'!F31</f>
        <v>2.1333333333333333</v>
      </c>
      <c r="J35" s="76">
        <f>'09'!F31</f>
        <v>0</v>
      </c>
      <c r="K35" s="76">
        <f>'10'!F31</f>
        <v>0</v>
      </c>
      <c r="L35" s="76">
        <f>'11'!F31</f>
        <v>3.7333333333333329</v>
      </c>
      <c r="M35" s="76">
        <f>'12'!F31</f>
        <v>0</v>
      </c>
      <c r="N35" s="76">
        <f>'13'!F31</f>
        <v>0</v>
      </c>
      <c r="O35" s="76">
        <f>'14'!F31</f>
        <v>0</v>
      </c>
      <c r="P35" s="76">
        <f>'15'!F31</f>
        <v>0</v>
      </c>
      <c r="Q35" s="76">
        <f>'16'!F31</f>
        <v>0</v>
      </c>
      <c r="R35" s="76">
        <f>'17'!F31</f>
        <v>0</v>
      </c>
      <c r="S35" s="76">
        <f>'18'!F31</f>
        <v>0</v>
      </c>
      <c r="T35" s="76">
        <f>'19'!F31</f>
        <v>0</v>
      </c>
      <c r="U35" s="76">
        <f>'20'!F31</f>
        <v>0</v>
      </c>
      <c r="V35" s="76">
        <f>'21'!F31</f>
        <v>0</v>
      </c>
      <c r="W35" s="76">
        <f>'22'!F31</f>
        <v>0</v>
      </c>
      <c r="X35" s="76">
        <f>'23'!F31</f>
        <v>0</v>
      </c>
      <c r="Y35" s="76">
        <f>'24'!F31</f>
        <v>14.966666666666667</v>
      </c>
      <c r="Z35" s="76">
        <f>'25'!F31</f>
        <v>8.9666666666666668</v>
      </c>
      <c r="AA35" s="76">
        <f>'26'!F31</f>
        <v>0</v>
      </c>
      <c r="AB35" s="76">
        <f>'27'!F31</f>
        <v>0</v>
      </c>
      <c r="AC35" s="76">
        <f>'28'!F31</f>
        <v>0</v>
      </c>
      <c r="AD35" s="76">
        <f>'29'!F31</f>
        <v>0</v>
      </c>
      <c r="AE35" s="76">
        <f>'30'!F31</f>
        <v>0</v>
      </c>
      <c r="AF35" s="76">
        <f>'31'!F31</f>
        <v>0</v>
      </c>
      <c r="AG35" s="19">
        <f>AVERAGE(AG32:AG34)</f>
        <v>96.533333333333317</v>
      </c>
      <c r="AH35" s="13"/>
      <c r="AJ35" s="14"/>
      <c r="AK35" s="14"/>
    </row>
    <row r="36" spans="1:37" x14ac:dyDescent="0.2">
      <c r="A36" s="16" t="s">
        <v>46</v>
      </c>
      <c r="B36" s="94">
        <f>'01'!F32</f>
        <v>0</v>
      </c>
      <c r="C36" s="94">
        <f>'02'!F32</f>
        <v>0</v>
      </c>
      <c r="D36" s="94">
        <f>'03'!F32</f>
        <v>39.200000000000003</v>
      </c>
      <c r="E36" s="94">
        <f>'04'!F32</f>
        <v>4.2</v>
      </c>
      <c r="F36" s="94">
        <f>'05'!F32</f>
        <v>0.2</v>
      </c>
      <c r="G36" s="94">
        <f>'06'!F32</f>
        <v>0</v>
      </c>
      <c r="H36" s="94">
        <f>'07'!F32</f>
        <v>10.6</v>
      </c>
      <c r="I36" s="94">
        <f>'08'!F32</f>
        <v>6.5</v>
      </c>
      <c r="J36" s="94">
        <f>'09'!F32</f>
        <v>0</v>
      </c>
      <c r="K36" s="94">
        <f>'10'!F32</f>
        <v>0</v>
      </c>
      <c r="L36" s="94">
        <f>'11'!F32</f>
        <v>2.5</v>
      </c>
      <c r="M36" s="94">
        <f>'12'!F32</f>
        <v>0</v>
      </c>
      <c r="N36" s="94">
        <f>'13'!F32</f>
        <v>0</v>
      </c>
      <c r="O36" s="94">
        <f>'14'!F32</f>
        <v>0</v>
      </c>
      <c r="P36" s="94">
        <f>'15'!F32</f>
        <v>0</v>
      </c>
      <c r="Q36" s="94">
        <f>'16'!F32</f>
        <v>0</v>
      </c>
      <c r="R36" s="94">
        <f>'17'!F32</f>
        <v>0</v>
      </c>
      <c r="S36" s="94">
        <f>'18'!F32</f>
        <v>0</v>
      </c>
      <c r="T36" s="94">
        <f>'19'!F32</f>
        <v>0</v>
      </c>
      <c r="U36" s="94">
        <f>'20'!F32</f>
        <v>0</v>
      </c>
      <c r="V36" s="94">
        <f>'21'!F32</f>
        <v>0</v>
      </c>
      <c r="W36" s="94">
        <f>'22'!F32</f>
        <v>0</v>
      </c>
      <c r="X36" s="94">
        <f>'23'!F32</f>
        <v>0</v>
      </c>
      <c r="Y36" s="94">
        <f>'24'!F32</f>
        <v>8.8000000000000007</v>
      </c>
      <c r="Z36" s="94">
        <f>'25'!F32</f>
        <v>12.5</v>
      </c>
      <c r="AA36" s="94">
        <f>'26'!F32</f>
        <v>0</v>
      </c>
      <c r="AB36" s="94">
        <f>'27'!F32</f>
        <v>0</v>
      </c>
      <c r="AC36" s="94">
        <f>'28'!F32</f>
        <v>0</v>
      </c>
      <c r="AD36" s="94">
        <f>'29'!F32</f>
        <v>0</v>
      </c>
      <c r="AE36" s="94">
        <f>'30'!F32</f>
        <v>0</v>
      </c>
      <c r="AF36" s="94">
        <f>'31'!F32</f>
        <v>0</v>
      </c>
      <c r="AG36" s="94">
        <f t="shared" ref="AG36:AG42" si="2">SUM(B36:AF36)</f>
        <v>84.500000000000014</v>
      </c>
      <c r="AH36" s="13"/>
      <c r="AJ36" s="14"/>
      <c r="AK36" s="14"/>
    </row>
    <row r="37" spans="1:37" x14ac:dyDescent="0.2">
      <c r="A37" s="16" t="s">
        <v>30</v>
      </c>
      <c r="B37" s="94">
        <f>'01'!F33</f>
        <v>0.6</v>
      </c>
      <c r="C37" s="94">
        <f>'02'!F33</f>
        <v>0</v>
      </c>
      <c r="D37" s="94">
        <f>'03'!F33</f>
        <v>45.400000000000006</v>
      </c>
      <c r="E37" s="94">
        <f>'04'!F33</f>
        <v>5.6</v>
      </c>
      <c r="F37" s="94">
        <f>'05'!F33</f>
        <v>0</v>
      </c>
      <c r="G37" s="94">
        <f>'06'!F33</f>
        <v>0</v>
      </c>
      <c r="H37" s="94">
        <f>'07'!F33</f>
        <v>13.8</v>
      </c>
      <c r="I37" s="94">
        <f>'08'!F33</f>
        <v>7</v>
      </c>
      <c r="J37" s="94">
        <f>'09'!F33</f>
        <v>0</v>
      </c>
      <c r="K37" s="94">
        <f>'10'!F33</f>
        <v>0</v>
      </c>
      <c r="L37" s="94">
        <f>'11'!F33</f>
        <v>3.6</v>
      </c>
      <c r="M37" s="94">
        <f>'12'!F33</f>
        <v>0</v>
      </c>
      <c r="N37" s="94">
        <f>'13'!F33</f>
        <v>0</v>
      </c>
      <c r="O37" s="94">
        <f>'14'!F33</f>
        <v>0</v>
      </c>
      <c r="P37" s="94">
        <f>'15'!F33</f>
        <v>0</v>
      </c>
      <c r="Q37" s="94">
        <f>'16'!F33</f>
        <v>0</v>
      </c>
      <c r="R37" s="94">
        <f>'17'!F33</f>
        <v>0</v>
      </c>
      <c r="S37" s="94">
        <f>'18'!F33</f>
        <v>0</v>
      </c>
      <c r="T37" s="94">
        <f>'19'!F33</f>
        <v>0</v>
      </c>
      <c r="U37" s="94">
        <f>'20'!F33</f>
        <v>0</v>
      </c>
      <c r="V37" s="94">
        <f>'21'!F33</f>
        <v>0.2</v>
      </c>
      <c r="W37" s="94">
        <f>'22'!F33</f>
        <v>0</v>
      </c>
      <c r="X37" s="94">
        <f>'23'!F33</f>
        <v>0</v>
      </c>
      <c r="Y37" s="94">
        <f>'24'!F33</f>
        <v>16.8</v>
      </c>
      <c r="Z37" s="94">
        <f>'25'!F33</f>
        <v>16.399999999999999</v>
      </c>
      <c r="AA37" s="94">
        <f>'26'!F33</f>
        <v>0</v>
      </c>
      <c r="AB37" s="94">
        <f>'27'!F33</f>
        <v>0</v>
      </c>
      <c r="AC37" s="94">
        <f>'28'!F33</f>
        <v>0</v>
      </c>
      <c r="AD37" s="94">
        <f>'29'!F33</f>
        <v>0</v>
      </c>
      <c r="AE37" s="94">
        <f>'30'!F33</f>
        <v>0</v>
      </c>
      <c r="AF37" s="94">
        <f>'31'!F33</f>
        <v>0</v>
      </c>
      <c r="AG37" s="94">
        <f t="shared" si="2"/>
        <v>109.4</v>
      </c>
      <c r="AH37" s="13"/>
      <c r="AJ37" s="14"/>
      <c r="AK37" s="17"/>
    </row>
    <row r="38" spans="1:37" x14ac:dyDescent="0.2">
      <c r="A38" s="16" t="s">
        <v>31</v>
      </c>
      <c r="B38" s="94">
        <f>'01'!F34</f>
        <v>0.4</v>
      </c>
      <c r="C38" s="94">
        <f>'02'!F34</f>
        <v>0</v>
      </c>
      <c r="D38" s="94">
        <f>'03'!F34</f>
        <v>42.099999999999994</v>
      </c>
      <c r="E38" s="94">
        <f>'04'!F34</f>
        <v>7</v>
      </c>
      <c r="F38" s="94">
        <f>'05'!F34</f>
        <v>1</v>
      </c>
      <c r="G38" s="94">
        <f>'06'!F34</f>
        <v>0</v>
      </c>
      <c r="H38" s="94">
        <f>'07'!F34</f>
        <v>10.8</v>
      </c>
      <c r="I38" s="94">
        <f>'08'!F34</f>
        <v>4.8</v>
      </c>
      <c r="J38" s="94">
        <f>'09'!F34</f>
        <v>0</v>
      </c>
      <c r="K38" s="94">
        <f>'10'!F34</f>
        <v>0</v>
      </c>
      <c r="L38" s="94">
        <f>'11'!F34</f>
        <v>8.5</v>
      </c>
      <c r="M38" s="94">
        <f>'12'!F34</f>
        <v>0</v>
      </c>
      <c r="N38" s="94">
        <f>'13'!F34</f>
        <v>0</v>
      </c>
      <c r="O38" s="94">
        <f>'14'!F34</f>
        <v>0</v>
      </c>
      <c r="P38" s="94">
        <f>'15'!F34</f>
        <v>0</v>
      </c>
      <c r="Q38" s="94">
        <f>'16'!F34</f>
        <v>0</v>
      </c>
      <c r="R38" s="94">
        <f>'17'!F34</f>
        <v>0</v>
      </c>
      <c r="S38" s="94">
        <f>'18'!F34</f>
        <v>0</v>
      </c>
      <c r="T38" s="94">
        <f>'19'!F34</f>
        <v>0</v>
      </c>
      <c r="U38" s="94">
        <f>'20'!F34</f>
        <v>0</v>
      </c>
      <c r="V38" s="94">
        <f>'21'!F34</f>
        <v>0.1</v>
      </c>
      <c r="W38" s="94">
        <f>'22'!F34</f>
        <v>0.1</v>
      </c>
      <c r="X38" s="94">
        <f>'23'!F34</f>
        <v>0</v>
      </c>
      <c r="Y38" s="94">
        <f>'24'!F34</f>
        <v>7.8</v>
      </c>
      <c r="Z38" s="94">
        <f>'25'!F34</f>
        <v>14.4</v>
      </c>
      <c r="AA38" s="94">
        <f>'26'!F34</f>
        <v>0</v>
      </c>
      <c r="AB38" s="94">
        <f>'27'!F34</f>
        <v>0</v>
      </c>
      <c r="AC38" s="94">
        <f>'28'!F34</f>
        <v>0</v>
      </c>
      <c r="AD38" s="94">
        <f>'29'!F34</f>
        <v>0</v>
      </c>
      <c r="AE38" s="94">
        <f>'30'!F34</f>
        <v>0</v>
      </c>
      <c r="AF38" s="94">
        <f>'31'!F34</f>
        <v>0</v>
      </c>
      <c r="AG38" s="94">
        <f t="shared" si="2"/>
        <v>96.999999999999986</v>
      </c>
      <c r="AH38" s="13"/>
      <c r="AJ38" s="14"/>
      <c r="AK38" s="17"/>
    </row>
    <row r="39" spans="1:37" x14ac:dyDescent="0.2">
      <c r="A39" s="16" t="s">
        <v>32</v>
      </c>
      <c r="B39" s="94">
        <f>'01'!F35</f>
        <v>0.5</v>
      </c>
      <c r="C39" s="94">
        <f>'02'!F35</f>
        <v>0</v>
      </c>
      <c r="D39" s="94">
        <f>'03'!F35</f>
        <v>43.6</v>
      </c>
      <c r="E39" s="94">
        <f>'04'!F35</f>
        <v>6.6</v>
      </c>
      <c r="F39" s="94">
        <f>'05'!F35</f>
        <v>0.5</v>
      </c>
      <c r="G39" s="94">
        <f>'06'!F35</f>
        <v>0</v>
      </c>
      <c r="H39" s="94">
        <f>'07'!F35</f>
        <v>6</v>
      </c>
      <c r="I39" s="94">
        <f>'08'!F35</f>
        <v>0.6</v>
      </c>
      <c r="J39" s="94">
        <f>'09'!F35</f>
        <v>0</v>
      </c>
      <c r="K39" s="94">
        <f>'10'!F35</f>
        <v>0</v>
      </c>
      <c r="L39" s="94">
        <f>'11'!F35</f>
        <v>6.7</v>
      </c>
      <c r="M39" s="94">
        <f>'12'!F35</f>
        <v>0</v>
      </c>
      <c r="N39" s="94">
        <f>'13'!F35</f>
        <v>0</v>
      </c>
      <c r="O39" s="94">
        <f>'14'!F35</f>
        <v>0</v>
      </c>
      <c r="P39" s="94">
        <f>'15'!F35</f>
        <v>0</v>
      </c>
      <c r="Q39" s="94">
        <f>'16'!F35</f>
        <v>0</v>
      </c>
      <c r="R39" s="94">
        <f>'17'!F35</f>
        <v>0</v>
      </c>
      <c r="S39" s="94">
        <f>'18'!F35</f>
        <v>0</v>
      </c>
      <c r="T39" s="94">
        <f>'19'!F35</f>
        <v>0</v>
      </c>
      <c r="U39" s="94">
        <f>'20'!F35</f>
        <v>0</v>
      </c>
      <c r="V39" s="94">
        <f>'21'!F35</f>
        <v>0</v>
      </c>
      <c r="W39" s="94">
        <f>'22'!F35</f>
        <v>0</v>
      </c>
      <c r="X39" s="94">
        <f>'23'!F35</f>
        <v>0</v>
      </c>
      <c r="Y39" s="94">
        <f>'24'!F35</f>
        <v>17.2</v>
      </c>
      <c r="Z39" s="94">
        <f>'25'!F35</f>
        <v>10</v>
      </c>
      <c r="AA39" s="94">
        <f>'26'!F35</f>
        <v>0</v>
      </c>
      <c r="AB39" s="94">
        <f>'27'!F35</f>
        <v>0</v>
      </c>
      <c r="AC39" s="94">
        <f>'28'!F35</f>
        <v>0</v>
      </c>
      <c r="AD39" s="94">
        <f>'29'!F35</f>
        <v>0</v>
      </c>
      <c r="AE39" s="94">
        <f>'30'!F35</f>
        <v>0</v>
      </c>
      <c r="AF39" s="94">
        <f>'31'!F35</f>
        <v>0</v>
      </c>
      <c r="AG39" s="94">
        <f t="shared" si="2"/>
        <v>91.7</v>
      </c>
      <c r="AH39" s="13"/>
      <c r="AJ39" s="14"/>
      <c r="AK39" s="17"/>
    </row>
    <row r="40" spans="1:37" x14ac:dyDescent="0.2">
      <c r="A40" s="16" t="s">
        <v>47</v>
      </c>
      <c r="B40" s="94">
        <f>'01'!F36</f>
        <v>0.2</v>
      </c>
      <c r="C40" s="94">
        <f>'02'!F36</f>
        <v>0</v>
      </c>
      <c r="D40" s="94">
        <f>'03'!F36</f>
        <v>45.8</v>
      </c>
      <c r="E40" s="94">
        <f>'04'!F36</f>
        <v>7.3</v>
      </c>
      <c r="F40" s="94">
        <f>'05'!F36</f>
        <v>0.6</v>
      </c>
      <c r="G40" s="94">
        <f>'06'!F36</f>
        <v>0</v>
      </c>
      <c r="H40" s="94">
        <f>'07'!F36</f>
        <v>5.3</v>
      </c>
      <c r="I40" s="94">
        <f>'08'!F36</f>
        <v>3.2</v>
      </c>
      <c r="J40" s="94">
        <f>'09'!F36</f>
        <v>0</v>
      </c>
      <c r="K40" s="94">
        <f>'10'!F36</f>
        <v>0</v>
      </c>
      <c r="L40" s="94">
        <f>'11'!F36</f>
        <v>1</v>
      </c>
      <c r="M40" s="94">
        <f>'12'!F36</f>
        <v>0</v>
      </c>
      <c r="N40" s="94">
        <f>'13'!F36</f>
        <v>0</v>
      </c>
      <c r="O40" s="94">
        <f>'14'!F36</f>
        <v>0</v>
      </c>
      <c r="P40" s="94">
        <f>'15'!F36</f>
        <v>0</v>
      </c>
      <c r="Q40" s="94">
        <f>'16'!F36</f>
        <v>0</v>
      </c>
      <c r="R40" s="94">
        <f>'17'!F36</f>
        <v>0</v>
      </c>
      <c r="S40" s="94">
        <f>'18'!F36</f>
        <v>0</v>
      </c>
      <c r="T40" s="94">
        <f>'19'!F36</f>
        <v>0</v>
      </c>
      <c r="U40" s="94">
        <f>'20'!F36</f>
        <v>0</v>
      </c>
      <c r="V40" s="94">
        <f>'21'!F36</f>
        <v>0.4</v>
      </c>
      <c r="W40" s="94">
        <f>'22'!F36</f>
        <v>0.2</v>
      </c>
      <c r="X40" s="94">
        <f>'23'!F36</f>
        <v>0</v>
      </c>
      <c r="Y40" s="94">
        <f>'24'!F36</f>
        <v>12</v>
      </c>
      <c r="Z40" s="94">
        <f>'25'!F36</f>
        <v>23.3</v>
      </c>
      <c r="AA40" s="94">
        <f>'26'!F36</f>
        <v>0</v>
      </c>
      <c r="AB40" s="94">
        <f>'27'!F36</f>
        <v>0</v>
      </c>
      <c r="AC40" s="94">
        <f>'28'!F36</f>
        <v>0</v>
      </c>
      <c r="AD40" s="94">
        <f>'29'!F36</f>
        <v>0</v>
      </c>
      <c r="AE40" s="94">
        <f>'30'!F36</f>
        <v>0</v>
      </c>
      <c r="AF40" s="94">
        <f>'31'!F36</f>
        <v>0</v>
      </c>
      <c r="AG40" s="94">
        <f t="shared" si="2"/>
        <v>99.3</v>
      </c>
      <c r="AH40" s="13"/>
      <c r="AJ40" s="14"/>
      <c r="AK40" s="17"/>
    </row>
    <row r="41" spans="1:37" x14ac:dyDescent="0.2">
      <c r="A41" s="16" t="s">
        <v>33</v>
      </c>
      <c r="B41" s="94">
        <f>'01'!F37</f>
        <v>0.2</v>
      </c>
      <c r="C41" s="94">
        <f>'02'!F37</f>
        <v>0</v>
      </c>
      <c r="D41" s="94">
        <f>'03'!F37</f>
        <v>39.700000000000003</v>
      </c>
      <c r="E41" s="94">
        <f>'04'!F37</f>
        <v>5.9</v>
      </c>
      <c r="F41" s="94">
        <f>'05'!F37</f>
        <v>0.4</v>
      </c>
      <c r="G41" s="94">
        <f>'06'!F37</f>
        <v>0</v>
      </c>
      <c r="H41" s="94">
        <f>'07'!F37</f>
        <v>9.3000000000000007</v>
      </c>
      <c r="I41" s="94">
        <f>'08'!F37</f>
        <v>5.8999999999999995</v>
      </c>
      <c r="J41" s="94">
        <f>'09'!F37</f>
        <v>0</v>
      </c>
      <c r="K41" s="94">
        <f>'10'!F37</f>
        <v>0</v>
      </c>
      <c r="L41" s="94">
        <f>'11'!F37</f>
        <v>3.6</v>
      </c>
      <c r="M41" s="94">
        <f>'12'!F37</f>
        <v>0</v>
      </c>
      <c r="N41" s="94">
        <f>'13'!F37</f>
        <v>0</v>
      </c>
      <c r="O41" s="94">
        <f>'14'!F37</f>
        <v>0</v>
      </c>
      <c r="P41" s="94">
        <f>'15'!F37</f>
        <v>0</v>
      </c>
      <c r="Q41" s="94">
        <f>'16'!F37</f>
        <v>0</v>
      </c>
      <c r="R41" s="94">
        <f>'17'!F37</f>
        <v>0</v>
      </c>
      <c r="S41" s="94">
        <f>'18'!F37</f>
        <v>0</v>
      </c>
      <c r="T41" s="94">
        <f>'19'!F37</f>
        <v>0</v>
      </c>
      <c r="U41" s="94">
        <f>'20'!F37</f>
        <v>0</v>
      </c>
      <c r="V41" s="94">
        <f>'21'!F37</f>
        <v>0</v>
      </c>
      <c r="W41" s="94">
        <f>'22'!F37</f>
        <v>0</v>
      </c>
      <c r="X41" s="94">
        <f>'23'!F37</f>
        <v>0</v>
      </c>
      <c r="Y41" s="94">
        <f>'24'!F37</f>
        <v>13.200000000000001</v>
      </c>
      <c r="Z41" s="94">
        <f>'25'!F37</f>
        <v>22.4</v>
      </c>
      <c r="AA41" s="94">
        <f>'26'!F37</f>
        <v>0</v>
      </c>
      <c r="AB41" s="94">
        <f>'27'!F37</f>
        <v>0</v>
      </c>
      <c r="AC41" s="94">
        <f>'28'!F37</f>
        <v>0</v>
      </c>
      <c r="AD41" s="94">
        <f>'29'!F37</f>
        <v>0</v>
      </c>
      <c r="AE41" s="94">
        <f>'30'!F37</f>
        <v>0</v>
      </c>
      <c r="AF41" s="94">
        <f>'31'!F37</f>
        <v>0</v>
      </c>
      <c r="AG41" s="94">
        <f t="shared" si="2"/>
        <v>100.6</v>
      </c>
      <c r="AH41" s="13"/>
      <c r="AJ41" s="14"/>
      <c r="AK41" s="17"/>
    </row>
    <row r="42" spans="1:37" x14ac:dyDescent="0.2">
      <c r="A42" s="16" t="s">
        <v>34</v>
      </c>
      <c r="B42" s="94">
        <f>'01'!F38</f>
        <v>0</v>
      </c>
      <c r="C42" s="94">
        <f>'02'!F38</f>
        <v>0</v>
      </c>
      <c r="D42" s="94">
        <f>'03'!F38</f>
        <v>42.699999999999996</v>
      </c>
      <c r="E42" s="94">
        <f>'04'!F38</f>
        <v>4</v>
      </c>
      <c r="F42" s="94">
        <f>'05'!F38</f>
        <v>0</v>
      </c>
      <c r="G42" s="94">
        <f>'06'!F38</f>
        <v>0</v>
      </c>
      <c r="H42" s="94">
        <f>'07'!F38</f>
        <v>5.8</v>
      </c>
      <c r="I42" s="94">
        <f>'08'!F38</f>
        <v>0.8</v>
      </c>
      <c r="J42" s="94">
        <f>'09'!F38</f>
        <v>0</v>
      </c>
      <c r="K42" s="94">
        <f>'10'!F38</f>
        <v>0</v>
      </c>
      <c r="L42" s="94">
        <f>'11'!F38</f>
        <v>2.2000000000000002</v>
      </c>
      <c r="M42" s="94">
        <f>'12'!F38</f>
        <v>0</v>
      </c>
      <c r="N42" s="94">
        <f>'13'!F38</f>
        <v>0</v>
      </c>
      <c r="O42" s="94">
        <f>'14'!F38</f>
        <v>0</v>
      </c>
      <c r="P42" s="94">
        <f>'15'!F38</f>
        <v>0</v>
      </c>
      <c r="Q42" s="94">
        <f>'16'!F38</f>
        <v>0</v>
      </c>
      <c r="R42" s="94">
        <f>'17'!F38</f>
        <v>0</v>
      </c>
      <c r="S42" s="94">
        <f>'18'!F38</f>
        <v>0</v>
      </c>
      <c r="T42" s="94">
        <f>'19'!F38</f>
        <v>0</v>
      </c>
      <c r="U42" s="94">
        <f>'20'!F38</f>
        <v>0</v>
      </c>
      <c r="V42" s="94">
        <f>'21'!F38</f>
        <v>0</v>
      </c>
      <c r="W42" s="94">
        <f>'22'!F38</f>
        <v>0</v>
      </c>
      <c r="X42" s="94">
        <f>'23'!F38</f>
        <v>0</v>
      </c>
      <c r="Y42" s="94">
        <f>'24'!F38</f>
        <v>20.8</v>
      </c>
      <c r="Z42" s="94">
        <f>'25'!F38</f>
        <v>13.4</v>
      </c>
      <c r="AA42" s="94">
        <f>'26'!F38</f>
        <v>0</v>
      </c>
      <c r="AB42" s="94">
        <f>'27'!F38</f>
        <v>0</v>
      </c>
      <c r="AC42" s="94">
        <f>'28'!F38</f>
        <v>0</v>
      </c>
      <c r="AD42" s="94">
        <f>'29'!F38</f>
        <v>0</v>
      </c>
      <c r="AE42" s="94">
        <f>'30'!F38</f>
        <v>0</v>
      </c>
      <c r="AF42" s="94">
        <f>'31'!F38</f>
        <v>0</v>
      </c>
      <c r="AG42" s="94">
        <f t="shared" si="2"/>
        <v>89.7</v>
      </c>
      <c r="AH42" s="13"/>
      <c r="AJ42" s="14"/>
      <c r="AK42" s="17"/>
    </row>
    <row r="43" spans="1:37" x14ac:dyDescent="0.2">
      <c r="A43" s="16" t="s">
        <v>35</v>
      </c>
      <c r="B43" s="94">
        <f>'01'!F39</f>
        <v>0.2</v>
      </c>
      <c r="C43" s="94">
        <f>'02'!F39</f>
        <v>0</v>
      </c>
      <c r="D43" s="94">
        <f>'03'!F39</f>
        <v>52.4</v>
      </c>
      <c r="E43" s="94">
        <f>'04'!F39</f>
        <v>4</v>
      </c>
      <c r="F43" s="94">
        <f>'05'!F39</f>
        <v>0</v>
      </c>
      <c r="G43" s="94">
        <f>'06'!F39</f>
        <v>0</v>
      </c>
      <c r="H43" s="94">
        <f>'07'!F39</f>
        <v>10.9</v>
      </c>
      <c r="I43" s="94">
        <f>'08'!F39</f>
        <v>5.2</v>
      </c>
      <c r="J43" s="94">
        <f>'09'!F39</f>
        <v>0</v>
      </c>
      <c r="K43" s="94">
        <f>'10'!F39</f>
        <v>0</v>
      </c>
      <c r="L43" s="94">
        <f>'11'!F39</f>
        <v>8.4</v>
      </c>
      <c r="M43" s="94">
        <f>'12'!F39</f>
        <v>0</v>
      </c>
      <c r="N43" s="94">
        <f>'13'!F39</f>
        <v>0</v>
      </c>
      <c r="O43" s="94">
        <f>'14'!F39</f>
        <v>0</v>
      </c>
      <c r="P43" s="94">
        <f>'15'!F39</f>
        <v>0</v>
      </c>
      <c r="Q43" s="94">
        <f>'16'!F39</f>
        <v>0</v>
      </c>
      <c r="R43" s="94">
        <f>'17'!F39</f>
        <v>0</v>
      </c>
      <c r="S43" s="94">
        <f>'18'!F39</f>
        <v>0</v>
      </c>
      <c r="T43" s="94">
        <f>'19'!F39</f>
        <v>0</v>
      </c>
      <c r="U43" s="94">
        <f>'20'!F39</f>
        <v>0</v>
      </c>
      <c r="V43" s="94">
        <f>'21'!F39</f>
        <v>0.4</v>
      </c>
      <c r="W43" s="94">
        <f>'22'!F39</f>
        <v>0.4</v>
      </c>
      <c r="X43" s="94">
        <f>'23'!F39</f>
        <v>0</v>
      </c>
      <c r="Y43" s="94">
        <f>'24'!F39</f>
        <v>4</v>
      </c>
      <c r="Z43" s="94">
        <f>'25'!F39</f>
        <v>9.1999999999999993</v>
      </c>
      <c r="AA43" s="94">
        <f>'26'!F39</f>
        <v>0</v>
      </c>
      <c r="AB43" s="94">
        <f>'27'!F39</f>
        <v>0</v>
      </c>
      <c r="AC43" s="94">
        <f>'28'!F39</f>
        <v>0</v>
      </c>
      <c r="AD43" s="94">
        <f>'29'!F39</f>
        <v>0</v>
      </c>
      <c r="AE43" s="94">
        <f>'30'!F39</f>
        <v>0</v>
      </c>
      <c r="AF43" s="94">
        <f>'31'!F39</f>
        <v>0</v>
      </c>
      <c r="AG43" s="94">
        <f>SUM(B43:AF43)</f>
        <v>95.100000000000023</v>
      </c>
      <c r="AH43" s="13"/>
      <c r="AJ43" s="14"/>
      <c r="AK43" s="17"/>
    </row>
    <row r="44" spans="1:37" x14ac:dyDescent="0.2">
      <c r="A44" s="16" t="s">
        <v>89</v>
      </c>
      <c r="B44" s="94">
        <f>'01'!F40</f>
        <v>1</v>
      </c>
      <c r="C44" s="94">
        <f>'02'!F40</f>
        <v>0</v>
      </c>
      <c r="D44" s="94">
        <f>'03'!F40</f>
        <v>43.3</v>
      </c>
      <c r="E44" s="94">
        <f>'04'!F40</f>
        <v>4</v>
      </c>
      <c r="F44" s="94">
        <f>'05'!F40</f>
        <v>4</v>
      </c>
      <c r="G44" s="94">
        <f>'06'!F40</f>
        <v>0</v>
      </c>
      <c r="H44" s="94">
        <f>'07'!F40</f>
        <v>6.5</v>
      </c>
      <c r="I44" s="94">
        <f>'08'!F40</f>
        <v>2.5</v>
      </c>
      <c r="J44" s="94">
        <f>'09'!F40</f>
        <v>0</v>
      </c>
      <c r="K44" s="94">
        <f>'10'!F40</f>
        <v>0</v>
      </c>
      <c r="L44" s="94">
        <f>'11'!F40</f>
        <v>2</v>
      </c>
      <c r="M44" s="94">
        <f>'12'!F40</f>
        <v>0</v>
      </c>
      <c r="N44" s="94">
        <f>'13'!F40</f>
        <v>0</v>
      </c>
      <c r="O44" s="94">
        <f>'14'!F40</f>
        <v>0</v>
      </c>
      <c r="P44" s="94">
        <f>'15'!F40</f>
        <v>0</v>
      </c>
      <c r="Q44" s="94">
        <f>'16'!F40</f>
        <v>0</v>
      </c>
      <c r="R44" s="94">
        <f>'17'!F40</f>
        <v>0</v>
      </c>
      <c r="S44" s="94">
        <f>'18'!F40</f>
        <v>0</v>
      </c>
      <c r="T44" s="94">
        <f>'19'!F40</f>
        <v>0</v>
      </c>
      <c r="U44" s="94">
        <f>'20'!F40</f>
        <v>0</v>
      </c>
      <c r="V44" s="94">
        <f>'21'!F40</f>
        <v>0</v>
      </c>
      <c r="W44" s="94">
        <f>'22'!F40</f>
        <v>0</v>
      </c>
      <c r="X44" s="94">
        <f>'23'!F40</f>
        <v>0</v>
      </c>
      <c r="Y44" s="94">
        <f>'24'!F40</f>
        <v>9.5</v>
      </c>
      <c r="Z44" s="94">
        <f>'25'!F40</f>
        <v>14.5</v>
      </c>
      <c r="AA44" s="94">
        <f>'26'!F40</f>
        <v>0</v>
      </c>
      <c r="AB44" s="94">
        <f>'27'!F40</f>
        <v>0</v>
      </c>
      <c r="AC44" s="94">
        <f>'28'!F40</f>
        <v>0</v>
      </c>
      <c r="AD44" s="94">
        <f>'29'!F40</f>
        <v>0</v>
      </c>
      <c r="AE44" s="94">
        <f>'30'!F40</f>
        <v>0</v>
      </c>
      <c r="AF44" s="94">
        <f>'31'!F40</f>
        <v>0</v>
      </c>
      <c r="AG44" s="94">
        <f>SUM(B44:AF44)</f>
        <v>87.3</v>
      </c>
      <c r="AH44" s="13"/>
      <c r="AJ44" s="14"/>
      <c r="AK44" s="17"/>
    </row>
    <row r="45" spans="1:37" x14ac:dyDescent="0.2">
      <c r="A45" s="18" t="s">
        <v>36</v>
      </c>
      <c r="B45" s="19">
        <f>AVERAGE(B36:B44)</f>
        <v>0.34444444444444444</v>
      </c>
      <c r="C45" s="19">
        <f t="shared" ref="C45:AF45" si="3">AVERAGE(C36:C44)</f>
        <v>0</v>
      </c>
      <c r="D45" s="19">
        <f t="shared" si="3"/>
        <v>43.8</v>
      </c>
      <c r="E45" s="19">
        <f t="shared" si="3"/>
        <v>5.4</v>
      </c>
      <c r="F45" s="19">
        <f t="shared" si="3"/>
        <v>0.74444444444444435</v>
      </c>
      <c r="G45" s="19">
        <f t="shared" si="3"/>
        <v>0</v>
      </c>
      <c r="H45" s="19">
        <f t="shared" si="3"/>
        <v>8.7777777777777786</v>
      </c>
      <c r="I45" s="19">
        <f t="shared" si="3"/>
        <v>4.0555555555555554</v>
      </c>
      <c r="J45" s="19">
        <f t="shared" si="3"/>
        <v>0</v>
      </c>
      <c r="K45" s="19">
        <f t="shared" si="3"/>
        <v>0</v>
      </c>
      <c r="L45" s="19">
        <f t="shared" si="3"/>
        <v>4.2777777777777777</v>
      </c>
      <c r="M45" s="19">
        <f t="shared" si="3"/>
        <v>0</v>
      </c>
      <c r="N45" s="19">
        <f t="shared" si="3"/>
        <v>0</v>
      </c>
      <c r="O45" s="19">
        <f t="shared" si="3"/>
        <v>0</v>
      </c>
      <c r="P45" s="19">
        <f t="shared" si="3"/>
        <v>0</v>
      </c>
      <c r="Q45" s="19">
        <f t="shared" si="3"/>
        <v>0</v>
      </c>
      <c r="R45" s="19">
        <f t="shared" si="3"/>
        <v>0</v>
      </c>
      <c r="S45" s="19">
        <f t="shared" si="3"/>
        <v>0</v>
      </c>
      <c r="T45" s="19">
        <f t="shared" si="3"/>
        <v>0</v>
      </c>
      <c r="U45" s="19">
        <f t="shared" si="3"/>
        <v>0</v>
      </c>
      <c r="V45" s="19">
        <f t="shared" si="3"/>
        <v>0.12222222222222223</v>
      </c>
      <c r="W45" s="19">
        <f t="shared" si="3"/>
        <v>7.7777777777777779E-2</v>
      </c>
      <c r="X45" s="19">
        <f t="shared" si="3"/>
        <v>0</v>
      </c>
      <c r="Y45" s="19">
        <f t="shared" si="3"/>
        <v>12.233333333333333</v>
      </c>
      <c r="Z45" s="19">
        <f t="shared" si="3"/>
        <v>15.122222222222225</v>
      </c>
      <c r="AA45" s="19">
        <f t="shared" si="3"/>
        <v>0</v>
      </c>
      <c r="AB45" s="19">
        <f t="shared" si="3"/>
        <v>0</v>
      </c>
      <c r="AC45" s="19">
        <f t="shared" si="3"/>
        <v>0</v>
      </c>
      <c r="AD45" s="19">
        <f t="shared" si="3"/>
        <v>0</v>
      </c>
      <c r="AE45" s="19">
        <f t="shared" si="3"/>
        <v>0</v>
      </c>
      <c r="AF45" s="19">
        <f t="shared" si="3"/>
        <v>0</v>
      </c>
      <c r="AG45" s="19">
        <f>AVERAGE(AG36:AG44)</f>
        <v>94.955555555555563</v>
      </c>
      <c r="AH45" s="13"/>
      <c r="AJ45" s="14"/>
      <c r="AK45" s="14"/>
    </row>
    <row r="46" spans="1:37" x14ac:dyDescent="0.2">
      <c r="A46" s="23" t="s">
        <v>37</v>
      </c>
      <c r="B46" s="24">
        <f>AVERAGE(B36:B44,B32:B34,B29:B30,B17:B27,B8:B15)</f>
        <v>0.9363636363636364</v>
      </c>
      <c r="C46" s="24">
        <f t="shared" ref="C46:AF46" si="4">AVERAGE(C36:C44,C32:C34,C29:C30,C17:C27,C8:C15)</f>
        <v>0</v>
      </c>
      <c r="D46" s="24">
        <f t="shared" si="4"/>
        <v>37.345454545454544</v>
      </c>
      <c r="E46" s="24">
        <f t="shared" si="4"/>
        <v>4.3878787878787877</v>
      </c>
      <c r="F46" s="24">
        <f t="shared" si="4"/>
        <v>0.58181818181818179</v>
      </c>
      <c r="G46" s="24">
        <f t="shared" si="4"/>
        <v>0</v>
      </c>
      <c r="H46" s="24">
        <f t="shared" si="4"/>
        <v>6.081818181818182</v>
      </c>
      <c r="I46" s="24">
        <f t="shared" si="4"/>
        <v>1.5545454545454551</v>
      </c>
      <c r="J46" s="24">
        <f t="shared" si="4"/>
        <v>0</v>
      </c>
      <c r="K46" s="24">
        <f t="shared" si="4"/>
        <v>0</v>
      </c>
      <c r="L46" s="24">
        <f t="shared" si="4"/>
        <v>3.1757575757575753</v>
      </c>
      <c r="M46" s="125">
        <f t="shared" si="4"/>
        <v>2.4242424242424242E-2</v>
      </c>
      <c r="N46" s="24">
        <f t="shared" si="4"/>
        <v>0</v>
      </c>
      <c r="O46" s="24">
        <f t="shared" si="4"/>
        <v>0</v>
      </c>
      <c r="P46" s="24">
        <f t="shared" si="4"/>
        <v>0</v>
      </c>
      <c r="Q46" s="24">
        <f t="shared" si="4"/>
        <v>0</v>
      </c>
      <c r="R46" s="24">
        <f t="shared" si="4"/>
        <v>0</v>
      </c>
      <c r="S46" s="24">
        <f t="shared" si="4"/>
        <v>0</v>
      </c>
      <c r="T46" s="24">
        <f t="shared" si="4"/>
        <v>0</v>
      </c>
      <c r="U46" s="114">
        <f t="shared" si="4"/>
        <v>0</v>
      </c>
      <c r="V46" s="127">
        <f t="shared" si="4"/>
        <v>3.3333333333333333E-2</v>
      </c>
      <c r="W46" s="127">
        <f t="shared" si="4"/>
        <v>3.6363636363636369E-2</v>
      </c>
      <c r="X46" s="114">
        <f t="shared" si="4"/>
        <v>0</v>
      </c>
      <c r="Y46" s="114">
        <f t="shared" si="4"/>
        <v>12.203030303030301</v>
      </c>
      <c r="Z46" s="114">
        <f t="shared" si="4"/>
        <v>8.9000000000000021</v>
      </c>
      <c r="AA46" s="114">
        <f t="shared" si="4"/>
        <v>0</v>
      </c>
      <c r="AB46" s="114">
        <f t="shared" si="4"/>
        <v>0</v>
      </c>
      <c r="AC46" s="114">
        <f t="shared" si="4"/>
        <v>0</v>
      </c>
      <c r="AD46" s="114">
        <f t="shared" si="4"/>
        <v>0</v>
      </c>
      <c r="AE46" s="114">
        <f t="shared" si="4"/>
        <v>0</v>
      </c>
      <c r="AF46" s="114">
        <f t="shared" si="4"/>
        <v>0</v>
      </c>
      <c r="AG46" s="114">
        <f>SUM(B46:AF46)</f>
        <v>75.260606060606051</v>
      </c>
      <c r="AH46" s="13"/>
      <c r="AJ46" s="25"/>
      <c r="AK46" s="26"/>
    </row>
    <row r="47" spans="1:37" x14ac:dyDescent="0.2">
      <c r="A47" s="88" t="s">
        <v>38</v>
      </c>
      <c r="B47" s="27">
        <v>0</v>
      </c>
      <c r="C47" s="27">
        <v>0</v>
      </c>
      <c r="D47" s="27">
        <v>29</v>
      </c>
      <c r="E47" s="27">
        <v>0</v>
      </c>
      <c r="F47" s="27">
        <v>0</v>
      </c>
      <c r="G47" s="27">
        <v>0</v>
      </c>
      <c r="H47" s="27">
        <v>1</v>
      </c>
      <c r="I47" s="27">
        <v>3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113">
        <v>0</v>
      </c>
      <c r="U47" s="116">
        <v>0</v>
      </c>
      <c r="V47" s="115">
        <v>0</v>
      </c>
      <c r="W47" s="115">
        <v>0</v>
      </c>
      <c r="X47" s="115">
        <v>0</v>
      </c>
      <c r="Y47" s="115">
        <v>2</v>
      </c>
      <c r="Z47" s="115">
        <v>3</v>
      </c>
      <c r="AA47" s="115">
        <v>0</v>
      </c>
      <c r="AB47" s="115">
        <v>0</v>
      </c>
      <c r="AC47" s="115">
        <v>0</v>
      </c>
      <c r="AD47" s="115">
        <v>0</v>
      </c>
      <c r="AE47" s="115">
        <v>0</v>
      </c>
      <c r="AF47" s="115">
        <v>0</v>
      </c>
      <c r="AG47" s="115">
        <f>SUM(B47:AF47)</f>
        <v>38</v>
      </c>
      <c r="AH47" s="13"/>
      <c r="AJ47" s="28"/>
      <c r="AK47" s="26"/>
    </row>
    <row r="48" spans="1:37" x14ac:dyDescent="0.2">
      <c r="A48" s="112" t="s">
        <v>93</v>
      </c>
      <c r="B48" s="112">
        <v>0</v>
      </c>
      <c r="C48" s="112">
        <v>2</v>
      </c>
      <c r="D48" s="112">
        <v>3</v>
      </c>
      <c r="E48" s="112">
        <v>4</v>
      </c>
      <c r="F48" s="112">
        <v>3</v>
      </c>
      <c r="G48" s="112">
        <v>3</v>
      </c>
      <c r="H48" s="112">
        <v>4</v>
      </c>
      <c r="I48" s="112">
        <v>2</v>
      </c>
      <c r="J48" s="112">
        <v>5</v>
      </c>
      <c r="K48" s="112">
        <v>0</v>
      </c>
      <c r="L48" s="112">
        <v>1</v>
      </c>
      <c r="M48" s="112">
        <v>3</v>
      </c>
      <c r="N48" s="112">
        <v>0</v>
      </c>
      <c r="O48" s="112">
        <v>1</v>
      </c>
      <c r="P48" s="112">
        <v>2</v>
      </c>
      <c r="Q48" s="112">
        <v>1</v>
      </c>
      <c r="R48" s="112">
        <v>1</v>
      </c>
      <c r="S48" s="112">
        <v>1</v>
      </c>
      <c r="T48" s="112">
        <v>1</v>
      </c>
      <c r="U48" s="117">
        <v>0</v>
      </c>
      <c r="V48" s="118">
        <v>3</v>
      </c>
      <c r="W48" s="118">
        <v>1</v>
      </c>
      <c r="X48" s="118">
        <v>0</v>
      </c>
      <c r="Y48" s="118">
        <v>2</v>
      </c>
      <c r="Z48" s="118">
        <v>3</v>
      </c>
      <c r="AA48" s="118">
        <v>1</v>
      </c>
      <c r="AB48" s="118">
        <v>0</v>
      </c>
      <c r="AC48" s="118">
        <v>5</v>
      </c>
      <c r="AD48" s="118">
        <v>1</v>
      </c>
      <c r="AE48" s="118">
        <v>0</v>
      </c>
      <c r="AF48" s="118">
        <v>1</v>
      </c>
      <c r="AG48" s="118">
        <f>SUM(B48:AF48)</f>
        <v>54</v>
      </c>
      <c r="AJ48" s="17"/>
      <c r="AK48" s="17"/>
    </row>
    <row r="49" spans="1:35" ht="15.75" x14ac:dyDescent="0.25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</row>
    <row r="50" spans="1:35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</row>
    <row r="52" spans="1:35" x14ac:dyDescent="0.2">
      <c r="T52" s="87"/>
    </row>
    <row r="53" spans="1:35" x14ac:dyDescent="0.2">
      <c r="S53" s="36"/>
      <c r="T53" s="36"/>
      <c r="U53" s="36"/>
      <c r="V53" s="36"/>
      <c r="W53" s="36"/>
      <c r="AH53" s="30"/>
      <c r="AI53" s="30"/>
    </row>
    <row r="54" spans="1:35" x14ac:dyDescent="0.2">
      <c r="AG54" s="31"/>
      <c r="AH54" s="31"/>
      <c r="AI54" s="30"/>
    </row>
    <row r="55" spans="1:35" x14ac:dyDescent="0.2">
      <c r="AG55" s="32"/>
      <c r="AH55" s="33"/>
      <c r="AI55" s="30"/>
    </row>
    <row r="56" spans="1:35" x14ac:dyDescent="0.2">
      <c r="AG56" s="32"/>
      <c r="AH56" s="33"/>
      <c r="AI56" s="30"/>
    </row>
    <row r="57" spans="1:35" x14ac:dyDescent="0.2">
      <c r="AG57" s="32"/>
      <c r="AH57" s="33"/>
      <c r="AI57" s="30"/>
    </row>
    <row r="58" spans="1:35" x14ac:dyDescent="0.2">
      <c r="AG58" s="32"/>
      <c r="AH58" s="33"/>
      <c r="AI58" s="30"/>
    </row>
    <row r="59" spans="1:35" x14ac:dyDescent="0.2">
      <c r="AG59" s="32"/>
      <c r="AH59" s="33"/>
      <c r="AI59" s="30"/>
    </row>
    <row r="60" spans="1:35" x14ac:dyDescent="0.2">
      <c r="AG60" s="32"/>
      <c r="AH60" s="33"/>
      <c r="AI60" s="30"/>
    </row>
    <row r="61" spans="1:35" x14ac:dyDescent="0.2">
      <c r="AG61" s="34"/>
      <c r="AH61" s="31"/>
      <c r="AI61" s="30"/>
    </row>
    <row r="62" spans="1:35" x14ac:dyDescent="0.2">
      <c r="AG62" s="34"/>
      <c r="AH62" s="31"/>
      <c r="AI62" s="30"/>
    </row>
    <row r="63" spans="1:35" x14ac:dyDescent="0.2">
      <c r="AG63" s="32"/>
      <c r="AH63" s="33"/>
      <c r="AI63" s="30"/>
    </row>
    <row r="64" spans="1:35" x14ac:dyDescent="0.2">
      <c r="AG64" s="32"/>
      <c r="AH64" s="33"/>
      <c r="AI64" s="30"/>
    </row>
    <row r="65" spans="33:35" x14ac:dyDescent="0.2">
      <c r="AG65" s="32"/>
      <c r="AH65" s="33"/>
      <c r="AI65" s="30"/>
    </row>
    <row r="66" spans="33:35" x14ac:dyDescent="0.2">
      <c r="AG66" s="32"/>
      <c r="AH66" s="33"/>
      <c r="AI66" s="30"/>
    </row>
    <row r="67" spans="33:35" x14ac:dyDescent="0.2">
      <c r="AG67" s="32"/>
      <c r="AH67" s="33"/>
      <c r="AI67" s="30"/>
    </row>
    <row r="68" spans="33:35" x14ac:dyDescent="0.2">
      <c r="AG68" s="32"/>
      <c r="AH68" s="33"/>
      <c r="AI68" s="30"/>
    </row>
    <row r="69" spans="33:35" x14ac:dyDescent="0.2">
      <c r="AG69" s="32"/>
      <c r="AH69" s="33"/>
      <c r="AI69" s="30"/>
    </row>
    <row r="70" spans="33:35" x14ac:dyDescent="0.2">
      <c r="AG70" s="32"/>
      <c r="AH70" s="33"/>
      <c r="AI70" s="30"/>
    </row>
    <row r="71" spans="33:35" x14ac:dyDescent="0.2">
      <c r="AG71" s="32"/>
      <c r="AH71" s="33"/>
      <c r="AI71" s="30"/>
    </row>
    <row r="72" spans="33:35" x14ac:dyDescent="0.2">
      <c r="AG72" s="32"/>
      <c r="AH72" s="33"/>
      <c r="AI72" s="30"/>
    </row>
    <row r="73" spans="33:35" x14ac:dyDescent="0.2">
      <c r="AG73" s="32"/>
      <c r="AH73" s="33"/>
      <c r="AI73" s="30"/>
    </row>
    <row r="74" spans="33:35" x14ac:dyDescent="0.2">
      <c r="AG74" s="34"/>
      <c r="AH74" s="31"/>
      <c r="AI74" s="30"/>
    </row>
    <row r="75" spans="33:35" x14ac:dyDescent="0.2">
      <c r="AG75" s="32"/>
      <c r="AH75" s="33"/>
      <c r="AI75" s="30"/>
    </row>
    <row r="76" spans="33:35" x14ac:dyDescent="0.2">
      <c r="AG76" s="32"/>
      <c r="AH76" s="33"/>
      <c r="AI76" s="30"/>
    </row>
    <row r="77" spans="33:35" x14ac:dyDescent="0.2">
      <c r="AG77" s="34"/>
      <c r="AH77" s="31"/>
      <c r="AI77" s="30"/>
    </row>
    <row r="78" spans="33:35" x14ac:dyDescent="0.2">
      <c r="AG78" s="32"/>
      <c r="AH78" s="33"/>
      <c r="AI78" s="30"/>
    </row>
    <row r="79" spans="33:35" x14ac:dyDescent="0.2">
      <c r="AG79" s="32"/>
      <c r="AH79" s="33"/>
      <c r="AI79" s="30"/>
    </row>
    <row r="80" spans="33:35" x14ac:dyDescent="0.2">
      <c r="AG80" s="32"/>
      <c r="AH80" s="33"/>
      <c r="AI80" s="30"/>
    </row>
    <row r="81" spans="33:35" x14ac:dyDescent="0.2">
      <c r="AG81" s="34"/>
      <c r="AH81" s="31"/>
      <c r="AI81" s="30"/>
    </row>
    <row r="82" spans="33:35" x14ac:dyDescent="0.2">
      <c r="AG82" s="32"/>
      <c r="AH82" s="33"/>
      <c r="AI82" s="30"/>
    </row>
    <row r="83" spans="33:35" x14ac:dyDescent="0.2">
      <c r="AG83" s="32"/>
      <c r="AH83" s="33"/>
      <c r="AI83" s="30"/>
    </row>
    <row r="84" spans="33:35" x14ac:dyDescent="0.2">
      <c r="AG84" s="32"/>
      <c r="AH84" s="33"/>
      <c r="AI84" s="30"/>
    </row>
    <row r="85" spans="33:35" x14ac:dyDescent="0.2">
      <c r="AG85" s="32"/>
      <c r="AH85" s="33"/>
      <c r="AI85" s="30"/>
    </row>
    <row r="86" spans="33:35" x14ac:dyDescent="0.2">
      <c r="AG86" s="32"/>
      <c r="AH86" s="33"/>
      <c r="AI86" s="30"/>
    </row>
    <row r="87" spans="33:35" x14ac:dyDescent="0.2">
      <c r="AG87" s="32"/>
      <c r="AH87" s="33"/>
      <c r="AI87" s="30"/>
    </row>
    <row r="88" spans="33:35" x14ac:dyDescent="0.2">
      <c r="AG88" s="32"/>
      <c r="AH88" s="33"/>
      <c r="AI88" s="30"/>
    </row>
    <row r="89" spans="33:35" x14ac:dyDescent="0.2">
      <c r="AG89" s="32"/>
      <c r="AH89" s="33"/>
      <c r="AI89" s="30"/>
    </row>
    <row r="90" spans="33:35" x14ac:dyDescent="0.2">
      <c r="AG90" s="34"/>
      <c r="AH90" s="35"/>
      <c r="AI90" s="30"/>
    </row>
    <row r="91" spans="33:35" x14ac:dyDescent="0.2">
      <c r="AG91" s="34"/>
      <c r="AH91" s="35"/>
      <c r="AI91" s="30"/>
    </row>
    <row r="92" spans="33:35" x14ac:dyDescent="0.2">
      <c r="AH92" s="30"/>
      <c r="AI92" s="30"/>
    </row>
    <row r="93" spans="33:35" x14ac:dyDescent="0.2">
      <c r="AH93" s="30"/>
      <c r="AI93" s="30"/>
    </row>
    <row r="94" spans="33:35" x14ac:dyDescent="0.2">
      <c r="AH94" s="30"/>
      <c r="AI94" s="30"/>
    </row>
  </sheetData>
  <mergeCells count="7">
    <mergeCell ref="AJ6:AK6"/>
    <mergeCell ref="A49:AG49"/>
    <mergeCell ref="A50:AG50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E7" sqref="E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9" t="s">
        <v>97</v>
      </c>
      <c r="B1" s="129"/>
      <c r="C1" s="129"/>
      <c r="D1" s="129"/>
      <c r="E1" s="129"/>
      <c r="F1" s="129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1">
        <v>0.6</v>
      </c>
      <c r="E4" s="12">
        <v>0.4</v>
      </c>
      <c r="F4" s="12">
        <f t="shared" ref="F4:F11" si="0">B4+C4+D4+E4</f>
        <v>1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0.1</v>
      </c>
      <c r="C5" s="12">
        <v>0</v>
      </c>
      <c r="D5" s="12">
        <v>0</v>
      </c>
      <c r="E5" s="12">
        <v>0.2</v>
      </c>
      <c r="F5" s="12">
        <f t="shared" si="0"/>
        <v>0.30000000000000004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1.9</v>
      </c>
      <c r="E6" s="12">
        <v>0.2</v>
      </c>
      <c r="F6" s="12">
        <f t="shared" si="0"/>
        <v>2.1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1</v>
      </c>
      <c r="E7" s="12">
        <v>0</v>
      </c>
      <c r="F7" s="12">
        <f t="shared" si="0"/>
        <v>1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0.2</v>
      </c>
      <c r="C8" s="12">
        <v>0</v>
      </c>
      <c r="D8" s="121">
        <v>0.2</v>
      </c>
      <c r="E8" s="12">
        <v>0</v>
      </c>
      <c r="F8" s="12">
        <f t="shared" si="0"/>
        <v>0.4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0.3</v>
      </c>
      <c r="C9" s="12">
        <v>0.1</v>
      </c>
      <c r="D9" s="12">
        <v>0.4</v>
      </c>
      <c r="E9" s="12">
        <v>0</v>
      </c>
      <c r="F9" s="12">
        <f t="shared" si="0"/>
        <v>0.8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86">
        <v>0.6</v>
      </c>
      <c r="E11" s="86">
        <v>0</v>
      </c>
      <c r="F11" s="12">
        <f t="shared" si="0"/>
        <v>0.6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7.5000000000000011E-2</v>
      </c>
      <c r="C12" s="43">
        <f>AVERAGE(C4:C11)</f>
        <v>1.2500000000000001E-2</v>
      </c>
      <c r="D12" s="43">
        <f>AVERAGE(D4:D11)</f>
        <v>0.58750000000000002</v>
      </c>
      <c r="E12" s="43">
        <f>AVERAGE(E4:E11)</f>
        <v>0.1</v>
      </c>
      <c r="F12" s="43">
        <f>AVERAGE(F4:F11)</f>
        <v>0.77500000000000002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1</v>
      </c>
      <c r="E13" s="12">
        <v>0.2</v>
      </c>
      <c r="F13" s="12">
        <f t="shared" ref="F13:F23" si="1">B13+C13+D13+E13</f>
        <v>1.2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0.6</v>
      </c>
      <c r="E14" s="12">
        <v>0</v>
      </c>
      <c r="F14" s="12">
        <f t="shared" si="1"/>
        <v>0.6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0.9</v>
      </c>
      <c r="E15" s="12">
        <v>0</v>
      </c>
      <c r="F15" s="12">
        <f t="shared" si="1"/>
        <v>0.9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1.2</v>
      </c>
      <c r="E16" s="12">
        <v>0</v>
      </c>
      <c r="F16" s="12">
        <f t="shared" si="1"/>
        <v>1.2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5.0999999999999996</v>
      </c>
      <c r="E17" s="12">
        <v>1.6</v>
      </c>
      <c r="F17" s="12">
        <f t="shared" si="1"/>
        <v>6.6999999999999993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0.2</v>
      </c>
      <c r="C18" s="12">
        <v>0</v>
      </c>
      <c r="D18" s="110">
        <v>0.2</v>
      </c>
      <c r="E18" s="12">
        <v>0.6</v>
      </c>
      <c r="F18" s="12">
        <f t="shared" si="1"/>
        <v>1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3.9</v>
      </c>
      <c r="E19" s="12">
        <v>1</v>
      </c>
      <c r="F19" s="12">
        <f t="shared" si="1"/>
        <v>4.9000000000000004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0">
        <v>0</v>
      </c>
      <c r="C20" s="12">
        <v>0</v>
      </c>
      <c r="D20" s="12">
        <v>0.5</v>
      </c>
      <c r="E20" s="12">
        <v>0.3</v>
      </c>
      <c r="F20" s="12">
        <f t="shared" si="1"/>
        <v>0.8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0.2</v>
      </c>
      <c r="C22" s="12">
        <v>0</v>
      </c>
      <c r="D22" s="12">
        <v>0</v>
      </c>
      <c r="E22" s="12">
        <v>0</v>
      </c>
      <c r="F22" s="12">
        <f t="shared" si="1"/>
        <v>0.2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1">
        <v>0.2</v>
      </c>
      <c r="E23" s="12">
        <v>0.5</v>
      </c>
      <c r="F23" s="12">
        <f t="shared" si="1"/>
        <v>0.7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3.6363636363636369E-2</v>
      </c>
      <c r="C24" s="44">
        <f>AVERAGE(C13:C23)</f>
        <v>0</v>
      </c>
      <c r="D24" s="44">
        <f>AVERAGE(D13:D23)</f>
        <v>1.2363636363636363</v>
      </c>
      <c r="E24" s="44">
        <f>AVERAGE(E13:E23)</f>
        <v>0.38181818181818178</v>
      </c>
      <c r="F24" s="44">
        <f>AVERAGE(F13:F23)</f>
        <v>1.6545454545454545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1">
        <v>0.2</v>
      </c>
      <c r="D26" s="121">
        <v>0.2</v>
      </c>
      <c r="E26" s="12">
        <v>1.6</v>
      </c>
      <c r="F26" s="12">
        <f>B26+C26+D26+E26</f>
        <v>2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0.1</v>
      </c>
      <c r="D27" s="43">
        <f>AVERAGE(D25:D26)</f>
        <v>0.1</v>
      </c>
      <c r="E27" s="43">
        <f>AVERAGE(E25:E26)</f>
        <v>0.8</v>
      </c>
      <c r="F27" s="44">
        <f>AVERAGE(F25:F26)</f>
        <v>1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0.5</v>
      </c>
      <c r="C28" s="12">
        <v>0</v>
      </c>
      <c r="D28" s="12">
        <v>0</v>
      </c>
      <c r="E28" s="12">
        <v>0</v>
      </c>
      <c r="F28" s="12">
        <f>B28+C28+D28+E28</f>
        <v>0.5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0.5</v>
      </c>
      <c r="E29" s="12">
        <v>0.2</v>
      </c>
      <c r="F29" s="12">
        <f>B29+C29+D29+E29</f>
        <v>0.7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0.2</v>
      </c>
      <c r="C30" s="12">
        <v>0</v>
      </c>
      <c r="D30" s="12">
        <v>0</v>
      </c>
      <c r="E30" s="12">
        <v>0</v>
      </c>
      <c r="F30" s="12">
        <f>B30+C30+D30+E30</f>
        <v>0.2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0.23333333333333331</v>
      </c>
      <c r="C31" s="43">
        <f>AVERAGE(C28:C30)</f>
        <v>0</v>
      </c>
      <c r="D31" s="43">
        <f>AVERAGE(D28:D30)</f>
        <v>0.16666666666666666</v>
      </c>
      <c r="E31" s="43">
        <f>AVERAGE(E28:E30)</f>
        <v>6.6666666666666666E-2</v>
      </c>
      <c r="F31" s="44">
        <f>AVERAGE(F28:F30)</f>
        <v>0.46666666666666662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0">
        <v>0.6</v>
      </c>
      <c r="C33" s="12">
        <v>0</v>
      </c>
      <c r="D33" s="12">
        <v>0</v>
      </c>
      <c r="E33" s="12">
        <v>0</v>
      </c>
      <c r="F33" s="12">
        <f t="shared" si="2"/>
        <v>0.6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0.1</v>
      </c>
      <c r="C34" s="12">
        <v>0</v>
      </c>
      <c r="D34" s="12">
        <v>0</v>
      </c>
      <c r="E34" s="12">
        <v>0.3</v>
      </c>
      <c r="F34" s="12">
        <f t="shared" si="2"/>
        <v>0.4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0.5</v>
      </c>
      <c r="C35" s="12">
        <v>0</v>
      </c>
      <c r="D35" s="12">
        <v>0</v>
      </c>
      <c r="E35" s="12">
        <v>0</v>
      </c>
      <c r="F35" s="12">
        <f t="shared" si="2"/>
        <v>0.5</v>
      </c>
      <c r="G35" s="38"/>
      <c r="H35" s="37"/>
      <c r="I35" s="37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0.2</v>
      </c>
      <c r="F36" s="12">
        <f t="shared" si="2"/>
        <v>0.2</v>
      </c>
      <c r="G36" s="38"/>
      <c r="H36" s="37"/>
      <c r="I36" s="37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0.2</v>
      </c>
      <c r="F37" s="12">
        <f t="shared" si="2"/>
        <v>0.2</v>
      </c>
      <c r="G37" s="38"/>
      <c r="H37" s="37"/>
      <c r="I37" s="37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45</v>
      </c>
      <c r="B39" s="12">
        <v>0</v>
      </c>
      <c r="C39" s="121">
        <v>0.2</v>
      </c>
      <c r="D39" s="12">
        <v>0</v>
      </c>
      <c r="E39" s="12">
        <v>0</v>
      </c>
      <c r="F39" s="12">
        <f t="shared" si="2"/>
        <v>0.2</v>
      </c>
      <c r="G39" s="38"/>
      <c r="H39" s="37"/>
      <c r="I39" s="37"/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1</v>
      </c>
      <c r="F40" s="12">
        <f t="shared" si="2"/>
        <v>1</v>
      </c>
      <c r="G40" s="38"/>
      <c r="H40" s="37"/>
      <c r="I40" s="37"/>
    </row>
    <row r="41" spans="1:18" s="6" customFormat="1" x14ac:dyDescent="0.2">
      <c r="A41" s="42" t="s">
        <v>36</v>
      </c>
      <c r="B41" s="44">
        <f>AVERAGE(B32:B40)</f>
        <v>0.13333333333333333</v>
      </c>
      <c r="C41" s="44">
        <f>AVERAGE(C32:C40)</f>
        <v>2.2222222222222223E-2</v>
      </c>
      <c r="D41" s="44">
        <f>AVERAGE(D32:D40)</f>
        <v>0</v>
      </c>
      <c r="E41" s="44">
        <f>AVERAGE(E32:E40)</f>
        <v>0.18888888888888888</v>
      </c>
      <c r="F41" s="44">
        <f>AVERAGE(F32:F40)</f>
        <v>0.34444444444444444</v>
      </c>
      <c r="G41" s="38"/>
      <c r="H41" s="37"/>
      <c r="I41" s="60"/>
    </row>
    <row r="42" spans="1:18" x14ac:dyDescent="0.2">
      <c r="A42" s="46" t="s">
        <v>37</v>
      </c>
      <c r="B42" s="47">
        <f>AVERAGE(B4:B11,B13:B23,B25:B26,B28:B30,B32:B40)</f>
        <v>8.7878787878787876E-2</v>
      </c>
      <c r="C42" s="47">
        <f>AVERAGE(C4:C11,C13:C23,C25:C26,C28:C30,C32:C40)</f>
        <v>1.5151515151515152E-2</v>
      </c>
      <c r="D42" s="47">
        <f>AVERAGE(D4:D11,D13:D23,D25:D26,D28:D30,D32:D40)</f>
        <v>0.57575757575757569</v>
      </c>
      <c r="E42" s="47">
        <f>AVERAGE(E4:E11,E13:E23,E25:E26,E28:E30,E32:E40)</f>
        <v>0.25757575757575757</v>
      </c>
      <c r="F42" s="47">
        <f>AVERAGE(F4:F11,F13:F23,F25:F26,F28:F30,F32:F40)</f>
        <v>0.93636363636363606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J17" sqref="J1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9" t="s">
        <v>98</v>
      </c>
      <c r="B1" s="129"/>
      <c r="C1" s="129"/>
      <c r="D1" s="129"/>
      <c r="E1" s="129"/>
      <c r="F1" s="129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0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0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29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82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activeCell="M11" sqref="M10:M1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9" t="s">
        <v>99</v>
      </c>
      <c r="B1" s="129"/>
      <c r="C1" s="129"/>
      <c r="D1" s="129"/>
      <c r="E1" s="129"/>
      <c r="F1" s="129"/>
    </row>
    <row r="2" spans="1:23" x14ac:dyDescent="0.2">
      <c r="A2" s="49"/>
      <c r="B2" s="6"/>
    </row>
    <row r="3" spans="1:23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3</v>
      </c>
      <c r="B4" s="12">
        <v>22.5</v>
      </c>
      <c r="C4" s="12">
        <v>11.5</v>
      </c>
      <c r="D4" s="12">
        <v>2</v>
      </c>
      <c r="E4" s="12">
        <v>0</v>
      </c>
      <c r="F4" s="12">
        <f t="shared" ref="F4:F11" si="0">B4+C4+D4+E4</f>
        <v>36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4</v>
      </c>
      <c r="B5" s="12">
        <v>20.8</v>
      </c>
      <c r="C5" s="12">
        <v>15</v>
      </c>
      <c r="D5" s="12">
        <v>0</v>
      </c>
      <c r="E5" s="12">
        <v>0</v>
      </c>
      <c r="F5" s="12">
        <f t="shared" si="0"/>
        <v>35.799999999999997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5</v>
      </c>
      <c r="B6" s="12">
        <v>14.4</v>
      </c>
      <c r="C6" s="12">
        <v>7.7</v>
      </c>
      <c r="D6" s="12">
        <v>1</v>
      </c>
      <c r="E6" s="12">
        <v>0.8</v>
      </c>
      <c r="F6" s="12">
        <f t="shared" si="0"/>
        <v>23.900000000000002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6</v>
      </c>
      <c r="B7" s="12">
        <v>16</v>
      </c>
      <c r="C7" s="12">
        <v>5.6</v>
      </c>
      <c r="D7" s="12">
        <v>1.6</v>
      </c>
      <c r="E7" s="12">
        <v>1</v>
      </c>
      <c r="F7" s="12">
        <f t="shared" si="0"/>
        <v>24.200000000000003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22" t="s">
        <v>7</v>
      </c>
      <c r="B8" s="123">
        <v>27</v>
      </c>
      <c r="C8" s="123">
        <v>14</v>
      </c>
      <c r="D8" s="123">
        <v>3</v>
      </c>
      <c r="E8" s="123">
        <v>1</v>
      </c>
      <c r="F8" s="123">
        <f t="shared" si="0"/>
        <v>45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8</v>
      </c>
      <c r="B9" s="12">
        <v>14.8</v>
      </c>
      <c r="C9" s="12">
        <v>9.6999999999999993</v>
      </c>
      <c r="D9" s="12">
        <v>2.1</v>
      </c>
      <c r="E9" s="12">
        <v>0</v>
      </c>
      <c r="F9" s="12">
        <f t="shared" si="0"/>
        <v>26.6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9</v>
      </c>
      <c r="B10" s="12">
        <v>17.899999999999999</v>
      </c>
      <c r="C10" s="12">
        <v>8</v>
      </c>
      <c r="D10" s="12">
        <v>1.7</v>
      </c>
      <c r="E10" s="12">
        <v>1.3</v>
      </c>
      <c r="F10" s="12">
        <f t="shared" si="0"/>
        <v>28.9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48</v>
      </c>
      <c r="B11" s="12">
        <v>17.2</v>
      </c>
      <c r="C11" s="12">
        <v>7.6</v>
      </c>
      <c r="D11" s="12">
        <v>1.8</v>
      </c>
      <c r="E11" s="12">
        <v>0</v>
      </c>
      <c r="F11" s="12">
        <f t="shared" si="0"/>
        <v>26.599999999999998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10</v>
      </c>
      <c r="B12" s="43">
        <f>AVERAGE(B4:B11)</f>
        <v>18.824999999999996</v>
      </c>
      <c r="C12" s="43">
        <f>AVERAGE(C4:C11)</f>
        <v>9.8874999999999993</v>
      </c>
      <c r="D12" s="43">
        <f>AVERAGE(D4:D11)</f>
        <v>1.65</v>
      </c>
      <c r="E12" s="43">
        <f>AVERAGE(E4:E11)</f>
        <v>0.51249999999999996</v>
      </c>
      <c r="F12" s="43">
        <f>AVERAGE(F4:F11)</f>
        <v>30.875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11</v>
      </c>
      <c r="B13" s="12">
        <v>8.3000000000000007</v>
      </c>
      <c r="C13" s="12">
        <v>8</v>
      </c>
      <c r="D13" s="12">
        <v>2</v>
      </c>
      <c r="E13" s="12">
        <v>2.7</v>
      </c>
      <c r="F13" s="12">
        <f t="shared" ref="F13:F23" si="1">B13+C13+D13+E13</f>
        <v>21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12</v>
      </c>
      <c r="B14" s="12">
        <v>14.9</v>
      </c>
      <c r="C14" s="12">
        <v>5.0999999999999996</v>
      </c>
      <c r="D14" s="12">
        <v>0.9</v>
      </c>
      <c r="E14" s="12">
        <v>1</v>
      </c>
      <c r="F14" s="12">
        <f t="shared" si="1"/>
        <v>21.9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13</v>
      </c>
      <c r="B15" s="12">
        <v>22</v>
      </c>
      <c r="C15" s="12">
        <v>5.5</v>
      </c>
      <c r="D15" s="12">
        <v>1.7</v>
      </c>
      <c r="E15" s="12">
        <v>1.8</v>
      </c>
      <c r="F15" s="12">
        <f t="shared" si="1"/>
        <v>31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14</v>
      </c>
      <c r="B16" s="12">
        <v>16.399999999999999</v>
      </c>
      <c r="C16" s="12">
        <v>4.8</v>
      </c>
      <c r="D16" s="12">
        <v>1.3</v>
      </c>
      <c r="E16" s="12">
        <v>0</v>
      </c>
      <c r="F16" s="12">
        <f t="shared" si="1"/>
        <v>22.5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15</v>
      </c>
      <c r="B17" s="12">
        <v>17</v>
      </c>
      <c r="C17" s="12">
        <v>5.9</v>
      </c>
      <c r="D17" s="12">
        <v>1.1000000000000001</v>
      </c>
      <c r="E17" s="12">
        <v>0.9</v>
      </c>
      <c r="F17" s="12">
        <f t="shared" si="1"/>
        <v>24.9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22" t="s">
        <v>16</v>
      </c>
      <c r="B18" s="123">
        <v>28</v>
      </c>
      <c r="C18" s="123">
        <v>13</v>
      </c>
      <c r="D18" s="123">
        <v>2.2000000000000002</v>
      </c>
      <c r="E18" s="123">
        <v>1.9</v>
      </c>
      <c r="F18" s="123">
        <f t="shared" si="1"/>
        <v>45.1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17</v>
      </c>
      <c r="B19" s="12">
        <v>18.2</v>
      </c>
      <c r="C19" s="12">
        <v>7.2</v>
      </c>
      <c r="D19" s="12">
        <v>1.3</v>
      </c>
      <c r="E19" s="12">
        <v>1.4</v>
      </c>
      <c r="F19" s="12">
        <f t="shared" si="1"/>
        <v>28.099999999999998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18</v>
      </c>
      <c r="B20" s="12">
        <v>21</v>
      </c>
      <c r="C20" s="12">
        <v>9.6999999999999993</v>
      </c>
      <c r="D20" s="12">
        <v>1.1000000000000001</v>
      </c>
      <c r="E20" s="12">
        <v>1.1000000000000001</v>
      </c>
      <c r="F20" s="12">
        <f t="shared" si="1"/>
        <v>32.9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22" t="s">
        <v>19</v>
      </c>
      <c r="B21" s="123">
        <v>36.299999999999997</v>
      </c>
      <c r="C21" s="123">
        <v>11</v>
      </c>
      <c r="D21" s="123">
        <v>2.8</v>
      </c>
      <c r="E21" s="123">
        <v>1.3</v>
      </c>
      <c r="F21" s="123">
        <f t="shared" si="1"/>
        <v>51.399999999999991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20</v>
      </c>
      <c r="B22" s="12">
        <v>20.9</v>
      </c>
      <c r="C22" s="12">
        <v>7</v>
      </c>
      <c r="D22" s="12">
        <v>1.8</v>
      </c>
      <c r="E22" s="12">
        <v>2.1</v>
      </c>
      <c r="F22" s="12">
        <f t="shared" si="1"/>
        <v>31.8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21</v>
      </c>
      <c r="B23" s="12">
        <v>25</v>
      </c>
      <c r="C23" s="12">
        <v>11</v>
      </c>
      <c r="D23" s="12">
        <v>1.4</v>
      </c>
      <c r="E23" s="12">
        <v>2.1</v>
      </c>
      <c r="F23" s="12">
        <f t="shared" si="1"/>
        <v>39.5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22</v>
      </c>
      <c r="B24" s="44">
        <f>AVERAGE(B13:B23)</f>
        <v>20.72727272727273</v>
      </c>
      <c r="C24" s="44">
        <f>AVERAGE(C13:C23)</f>
        <v>8.0181818181818176</v>
      </c>
      <c r="D24" s="44">
        <f>AVERAGE(D13:D23)</f>
        <v>1.5999999999999999</v>
      </c>
      <c r="E24" s="44">
        <f>AVERAGE(E13:E23)</f>
        <v>1.4818181818181819</v>
      </c>
      <c r="F24" s="44">
        <f>AVERAGE(F13:F23)</f>
        <v>31.827272727272728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23</v>
      </c>
      <c r="B25" s="12">
        <v>28.8</v>
      </c>
      <c r="C25" s="12">
        <v>14.5</v>
      </c>
      <c r="D25" s="12">
        <v>1.5</v>
      </c>
      <c r="E25" s="12">
        <v>0</v>
      </c>
      <c r="F25" s="12">
        <f>B25+C25+D25+E25</f>
        <v>44.8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22" t="s">
        <v>24</v>
      </c>
      <c r="B26" s="123">
        <v>30.8</v>
      </c>
      <c r="C26" s="123">
        <v>12.7</v>
      </c>
      <c r="D26" s="123">
        <v>1.7</v>
      </c>
      <c r="E26" s="123">
        <v>0</v>
      </c>
      <c r="F26" s="123">
        <f>B26+C26+D26+E26</f>
        <v>45.2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25</v>
      </c>
      <c r="B27" s="43">
        <f>AVERAGE(B25:B26)</f>
        <v>29.8</v>
      </c>
      <c r="C27" s="43">
        <f>AVERAGE(C25:C26)</f>
        <v>13.6</v>
      </c>
      <c r="D27" s="43">
        <f>AVERAGE(D25:D26)</f>
        <v>1.6</v>
      </c>
      <c r="E27" s="43">
        <f>AVERAGE(E25:E26)</f>
        <v>0</v>
      </c>
      <c r="F27" s="44">
        <f>AVERAGE(F25:F26)</f>
        <v>45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22" t="s">
        <v>26</v>
      </c>
      <c r="B28" s="123">
        <v>31.5</v>
      </c>
      <c r="C28" s="123">
        <v>17</v>
      </c>
      <c r="D28" s="123">
        <v>1.1000000000000001</v>
      </c>
      <c r="E28" s="123">
        <v>1.7</v>
      </c>
      <c r="F28" s="123">
        <f>B28+C28+D28+E28</f>
        <v>51.300000000000004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22" t="s">
        <v>27</v>
      </c>
      <c r="B29" s="123">
        <v>32</v>
      </c>
      <c r="C29" s="123">
        <v>15</v>
      </c>
      <c r="D29" s="123">
        <v>2.8</v>
      </c>
      <c r="E29" s="123">
        <v>1</v>
      </c>
      <c r="F29" s="123">
        <f>B29+C29+D29+E29</f>
        <v>50.8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28</v>
      </c>
      <c r="B30" s="12">
        <v>20.8</v>
      </c>
      <c r="C30" s="12">
        <v>28</v>
      </c>
      <c r="D30" s="12">
        <v>0.2</v>
      </c>
      <c r="E30" s="12">
        <v>0</v>
      </c>
      <c r="F30" s="12">
        <f>B30+C30+D30+E30</f>
        <v>49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29</v>
      </c>
      <c r="B31" s="43">
        <f>AVERAGE(B28:B30)</f>
        <v>28.099999999999998</v>
      </c>
      <c r="C31" s="43">
        <f>AVERAGE(C28:C30)</f>
        <v>20</v>
      </c>
      <c r="D31" s="43">
        <f>AVERAGE(D28:D30)</f>
        <v>1.3666666666666665</v>
      </c>
      <c r="E31" s="43">
        <v>0</v>
      </c>
      <c r="F31" s="44">
        <f>AVERAGE(F28:F30)</f>
        <v>50.366666666666667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46</v>
      </c>
      <c r="B32" s="12">
        <v>20</v>
      </c>
      <c r="C32" s="12">
        <v>18</v>
      </c>
      <c r="D32" s="12">
        <v>0.2</v>
      </c>
      <c r="E32" s="12">
        <v>1</v>
      </c>
      <c r="F32" s="12">
        <f t="shared" ref="F32:F40" si="2">B32+C32+D32+E32</f>
        <v>39.200000000000003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30</v>
      </c>
      <c r="B33" s="121">
        <v>28.4</v>
      </c>
      <c r="C33" s="121">
        <v>15.8</v>
      </c>
      <c r="D33" s="12">
        <v>0.2</v>
      </c>
      <c r="E33" s="121">
        <v>1</v>
      </c>
      <c r="F33" s="12">
        <f t="shared" si="2"/>
        <v>45.400000000000006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31</v>
      </c>
      <c r="B34" s="12">
        <v>21.8</v>
      </c>
      <c r="C34" s="12">
        <v>18.5</v>
      </c>
      <c r="D34" s="12">
        <v>0.5</v>
      </c>
      <c r="E34" s="12">
        <v>1.3</v>
      </c>
      <c r="F34" s="12">
        <f t="shared" si="2"/>
        <v>42.099999999999994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22" t="s">
        <v>32</v>
      </c>
      <c r="B35" s="123">
        <v>34.5</v>
      </c>
      <c r="C35" s="123">
        <v>5</v>
      </c>
      <c r="D35" s="123">
        <v>3.1</v>
      </c>
      <c r="E35" s="123">
        <v>1</v>
      </c>
      <c r="F35" s="123">
        <f t="shared" si="2"/>
        <v>43.6</v>
      </c>
      <c r="G35" s="37"/>
    </row>
    <row r="36" spans="1:23" x14ac:dyDescent="0.2">
      <c r="A36" s="122" t="s">
        <v>47</v>
      </c>
      <c r="B36" s="123">
        <v>32</v>
      </c>
      <c r="C36" s="123">
        <v>11.3</v>
      </c>
      <c r="D36" s="123">
        <v>2.5</v>
      </c>
      <c r="E36" s="123">
        <v>0</v>
      </c>
      <c r="F36" s="123">
        <f t="shared" si="2"/>
        <v>45.8</v>
      </c>
      <c r="G36" s="37"/>
    </row>
    <row r="37" spans="1:23" x14ac:dyDescent="0.2">
      <c r="A37" s="16" t="s">
        <v>33</v>
      </c>
      <c r="B37" s="12">
        <v>14.7</v>
      </c>
      <c r="C37" s="12">
        <v>23</v>
      </c>
      <c r="D37" s="12">
        <v>1.5</v>
      </c>
      <c r="E37" s="12">
        <v>0.5</v>
      </c>
      <c r="F37" s="12">
        <f t="shared" si="2"/>
        <v>39.700000000000003</v>
      </c>
      <c r="G37" s="37"/>
    </row>
    <row r="38" spans="1:23" x14ac:dyDescent="0.2">
      <c r="A38" s="16" t="s">
        <v>34</v>
      </c>
      <c r="B38" s="12">
        <v>25.8</v>
      </c>
      <c r="C38" s="12">
        <v>14.6</v>
      </c>
      <c r="D38" s="12">
        <v>1.3</v>
      </c>
      <c r="E38" s="12">
        <v>1</v>
      </c>
      <c r="F38" s="12">
        <f t="shared" si="2"/>
        <v>42.699999999999996</v>
      </c>
      <c r="G38" s="37"/>
    </row>
    <row r="39" spans="1:23" s="6" customFormat="1" x14ac:dyDescent="0.2">
      <c r="A39" s="122" t="s">
        <v>45</v>
      </c>
      <c r="B39" s="123">
        <v>40</v>
      </c>
      <c r="C39" s="123">
        <v>12</v>
      </c>
      <c r="D39" s="123">
        <v>0.4</v>
      </c>
      <c r="E39" s="123">
        <v>0</v>
      </c>
      <c r="F39" s="123">
        <f t="shared" si="2"/>
        <v>52.4</v>
      </c>
    </row>
    <row r="40" spans="1:23" s="6" customFormat="1" x14ac:dyDescent="0.2">
      <c r="A40" s="16" t="s">
        <v>89</v>
      </c>
      <c r="B40" s="110">
        <v>29</v>
      </c>
      <c r="C40" s="12">
        <v>13.8</v>
      </c>
      <c r="D40" s="12">
        <v>0</v>
      </c>
      <c r="E40" s="12">
        <v>0.5</v>
      </c>
      <c r="F40" s="12">
        <f t="shared" si="2"/>
        <v>43.3</v>
      </c>
    </row>
    <row r="41" spans="1:23" x14ac:dyDescent="0.2">
      <c r="A41" s="42" t="s">
        <v>36</v>
      </c>
      <c r="B41" s="44">
        <f>AVERAGE(B32:B40)</f>
        <v>27.355555555555554</v>
      </c>
      <c r="C41" s="44">
        <f>AVERAGE(C32:C40)</f>
        <v>14.666666666666666</v>
      </c>
      <c r="D41" s="44">
        <f>AVERAGE(D32:D40)</f>
        <v>1.0777777777777779</v>
      </c>
      <c r="E41" s="44">
        <f>AVERAGE(E32:E40)</f>
        <v>0.7</v>
      </c>
      <c r="F41" s="44">
        <f>AVERAGE(F32:F40)</f>
        <v>43.8</v>
      </c>
    </row>
    <row r="42" spans="1:23" x14ac:dyDescent="0.2">
      <c r="A42" s="46" t="s">
        <v>37</v>
      </c>
      <c r="B42" s="47">
        <f>AVERAGE(B4:B11,B13:B23,B25:B26,B28:B30,B32:B40)</f>
        <v>23.293939393939393</v>
      </c>
      <c r="C42" s="47">
        <f>AVERAGE(C4:C11,C13:C23,C25:C26,C28:C30,C32:C40)</f>
        <v>11.712121212121215</v>
      </c>
      <c r="D42" s="47">
        <f>AVERAGE(D4:D11,D13:D23,D25:D26,D28:D30,D32:D40)</f>
        <v>1.4484848484848487</v>
      </c>
      <c r="E42" s="47">
        <f>AVERAGE(E4:E11,E13:E23,E25:E26,E28:E30,E32:E40)</f>
        <v>0.89090909090909098</v>
      </c>
      <c r="F42" s="47">
        <f>AVERAGE(F4:F11,F13:F23,F25:F26,F28:F30,F32:F40)</f>
        <v>37.345454545454551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E40" sqref="E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9" t="s">
        <v>100</v>
      </c>
      <c r="B1" s="129"/>
      <c r="C1" s="129"/>
      <c r="D1" s="129"/>
      <c r="E1" s="129"/>
      <c r="F1" s="129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0.1</v>
      </c>
      <c r="C4" s="12">
        <v>0</v>
      </c>
      <c r="D4" s="12">
        <v>2.5</v>
      </c>
      <c r="E4" s="12">
        <v>0</v>
      </c>
      <c r="F4" s="12">
        <f t="shared" ref="F4:F11" si="0">B4+C4+D4+E4</f>
        <v>2.6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1.1000000000000001</v>
      </c>
      <c r="C5" s="12">
        <v>0</v>
      </c>
      <c r="D5" s="12">
        <v>4.9000000000000004</v>
      </c>
      <c r="E5" s="12">
        <v>0</v>
      </c>
      <c r="F5" s="12">
        <f t="shared" si="0"/>
        <v>6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0.4</v>
      </c>
      <c r="C6" s="12">
        <v>0</v>
      </c>
      <c r="D6" s="12">
        <v>3.2</v>
      </c>
      <c r="E6" s="12">
        <v>1.5</v>
      </c>
      <c r="F6" s="12">
        <f t="shared" si="0"/>
        <v>5.0999999999999996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0.4</v>
      </c>
      <c r="C7" s="12">
        <v>0</v>
      </c>
      <c r="D7" s="12">
        <v>2.6</v>
      </c>
      <c r="E7" s="12">
        <v>0.6</v>
      </c>
      <c r="F7" s="12">
        <f t="shared" si="0"/>
        <v>3.6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0.3</v>
      </c>
      <c r="C8" s="12">
        <v>0</v>
      </c>
      <c r="D8" s="12">
        <v>3.8</v>
      </c>
      <c r="E8" s="12">
        <v>1.5</v>
      </c>
      <c r="F8" s="12">
        <f t="shared" si="0"/>
        <v>5.6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1.5</v>
      </c>
      <c r="C9" s="12">
        <v>0</v>
      </c>
      <c r="D9" s="12">
        <v>2.7</v>
      </c>
      <c r="E9" s="12">
        <v>0.6</v>
      </c>
      <c r="F9" s="12">
        <f t="shared" si="0"/>
        <v>4.8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0.4</v>
      </c>
      <c r="C10" s="12">
        <v>0</v>
      </c>
      <c r="D10" s="12">
        <v>2.6</v>
      </c>
      <c r="E10" s="12">
        <v>0.8</v>
      </c>
      <c r="F10" s="12">
        <f t="shared" si="0"/>
        <v>3.8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0.2</v>
      </c>
      <c r="C11" s="12">
        <v>0</v>
      </c>
      <c r="D11" s="12">
        <v>3.6</v>
      </c>
      <c r="E11" s="12">
        <v>0.4</v>
      </c>
      <c r="F11" s="12">
        <f t="shared" si="0"/>
        <v>4.2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0.55000000000000004</v>
      </c>
      <c r="C12" s="43">
        <f>AVERAGE(C4:C11)</f>
        <v>0</v>
      </c>
      <c r="D12" s="43">
        <f>AVERAGE(D4:D11)</f>
        <v>3.2375000000000003</v>
      </c>
      <c r="E12" s="43">
        <f>AVERAGE(E4:E11)</f>
        <v>0.67500000000000004</v>
      </c>
      <c r="F12" s="43">
        <f>AVERAGE(F4:F11)</f>
        <v>4.4625000000000004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1</v>
      </c>
      <c r="C13" s="12">
        <v>0</v>
      </c>
      <c r="D13" s="12">
        <v>3</v>
      </c>
      <c r="E13" s="12">
        <v>0</v>
      </c>
      <c r="F13" s="12">
        <f t="shared" ref="F13:F23" si="1">B13+C13+D13+E13</f>
        <v>4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0.8</v>
      </c>
      <c r="C14" s="12">
        <v>0</v>
      </c>
      <c r="D14" s="12">
        <v>0.9</v>
      </c>
      <c r="E14" s="12">
        <v>0.4</v>
      </c>
      <c r="F14" s="12">
        <f t="shared" si="1"/>
        <v>2.1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0.9</v>
      </c>
      <c r="C15" s="12">
        <v>0</v>
      </c>
      <c r="D15" s="12">
        <v>2.1</v>
      </c>
      <c r="E15" s="12">
        <v>0</v>
      </c>
      <c r="F15" s="12">
        <f t="shared" si="1"/>
        <v>3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2</v>
      </c>
      <c r="C16" s="12">
        <v>0</v>
      </c>
      <c r="D16" s="12">
        <v>1.8</v>
      </c>
      <c r="E16" s="12">
        <v>0.2</v>
      </c>
      <c r="F16" s="12">
        <f t="shared" si="1"/>
        <v>4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1.6</v>
      </c>
      <c r="C17" s="12">
        <v>0</v>
      </c>
      <c r="D17" s="12">
        <v>1</v>
      </c>
      <c r="E17" s="12">
        <v>0</v>
      </c>
      <c r="F17" s="12">
        <f t="shared" si="1"/>
        <v>2.6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1</v>
      </c>
      <c r="C18" s="12">
        <v>0</v>
      </c>
      <c r="D18" s="12">
        <v>3.1</v>
      </c>
      <c r="E18" s="12">
        <v>1.1000000000000001</v>
      </c>
      <c r="F18" s="12">
        <f t="shared" si="1"/>
        <v>5.1999999999999993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0.9</v>
      </c>
      <c r="C19" s="121">
        <v>0.2</v>
      </c>
      <c r="D19" s="121">
        <v>0.8</v>
      </c>
      <c r="E19" s="12">
        <v>0.4</v>
      </c>
      <c r="F19" s="12">
        <f t="shared" si="1"/>
        <v>2.3000000000000003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0.7</v>
      </c>
      <c r="C20" s="12">
        <v>0</v>
      </c>
      <c r="D20" s="12">
        <v>1.4</v>
      </c>
      <c r="E20" s="12">
        <v>0</v>
      </c>
      <c r="F20" s="12">
        <f t="shared" si="1"/>
        <v>2.0999999999999996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1</v>
      </c>
      <c r="C21" s="12">
        <v>0</v>
      </c>
      <c r="D21" s="12">
        <v>2.5</v>
      </c>
      <c r="E21" s="12">
        <v>1.5</v>
      </c>
      <c r="F21" s="12">
        <f t="shared" si="1"/>
        <v>5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1.8</v>
      </c>
      <c r="C22" s="12">
        <v>0</v>
      </c>
      <c r="D22" s="12">
        <v>2.2000000000000002</v>
      </c>
      <c r="E22" s="12">
        <v>0</v>
      </c>
      <c r="F22" s="12">
        <f t="shared" si="1"/>
        <v>4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0.4</v>
      </c>
      <c r="C23" s="12">
        <v>0</v>
      </c>
      <c r="D23" s="121">
        <v>2.6</v>
      </c>
      <c r="E23" s="12">
        <v>0.6</v>
      </c>
      <c r="F23" s="12">
        <f t="shared" si="1"/>
        <v>3.6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1.1000000000000001</v>
      </c>
      <c r="C24" s="44">
        <f>AVERAGE(C13:C23)</f>
        <v>1.8181818181818184E-2</v>
      </c>
      <c r="D24" s="44">
        <f>AVERAGE(D13:D23)</f>
        <v>1.9454545454545455</v>
      </c>
      <c r="E24" s="44">
        <f>AVERAGE(E13:E23)</f>
        <v>0.38181818181818183</v>
      </c>
      <c r="F24" s="44">
        <f>AVERAGE(F13:F23)</f>
        <v>3.4454545454545453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0.4</v>
      </c>
      <c r="C25" s="12">
        <v>0</v>
      </c>
      <c r="D25" s="12">
        <v>3</v>
      </c>
      <c r="E25" s="12">
        <v>0</v>
      </c>
      <c r="F25" s="12">
        <f>B25+C25+D25+E25</f>
        <v>3.4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0.8</v>
      </c>
      <c r="C26" s="12">
        <v>0</v>
      </c>
      <c r="D26" s="12">
        <v>6</v>
      </c>
      <c r="E26" s="12">
        <v>0</v>
      </c>
      <c r="F26" s="12">
        <f>B26+C26+D26+E26</f>
        <v>6.8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0.60000000000000009</v>
      </c>
      <c r="C27" s="43">
        <f>AVERAGE(C25:C26)</f>
        <v>0</v>
      </c>
      <c r="D27" s="43">
        <f>AVERAGE(D25:D26)</f>
        <v>4.5</v>
      </c>
      <c r="E27" s="43">
        <f>AVERAGE(E25:E26)</f>
        <v>0</v>
      </c>
      <c r="F27" s="44">
        <f>AVERAGE(F25:F26)</f>
        <v>5.0999999999999996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0.5</v>
      </c>
      <c r="C28" s="121">
        <v>0.2</v>
      </c>
      <c r="D28" s="12">
        <v>5</v>
      </c>
      <c r="E28" s="12">
        <v>0.5</v>
      </c>
      <c r="F28" s="12">
        <f>B28+C28+D28+E28</f>
        <v>6.2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0.4</v>
      </c>
      <c r="C29" s="12">
        <v>0</v>
      </c>
      <c r="D29" s="12">
        <v>2.2999999999999998</v>
      </c>
      <c r="E29" s="12">
        <v>0</v>
      </c>
      <c r="F29" s="12">
        <f>B29+C29+D29+E29</f>
        <v>2.6999999999999997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0.2</v>
      </c>
      <c r="C30" s="12">
        <v>0.8</v>
      </c>
      <c r="D30" s="12">
        <v>2.5</v>
      </c>
      <c r="E30" s="12">
        <v>0</v>
      </c>
      <c r="F30" s="12">
        <f>B30+C30+D30+E30</f>
        <v>3.5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0.3666666666666667</v>
      </c>
      <c r="C31" s="43">
        <f>AVERAGE(C28:C30)</f>
        <v>0.33333333333333331</v>
      </c>
      <c r="D31" s="43">
        <f>AVERAGE(D28:D30)</f>
        <v>3.2666666666666671</v>
      </c>
      <c r="E31" s="43">
        <f>AVERAGE(E28:E30)</f>
        <v>0.16666666666666666</v>
      </c>
      <c r="F31" s="44">
        <f>AVERAGE(F28:F30)</f>
        <v>4.1333333333333337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0.2</v>
      </c>
      <c r="C32" s="12">
        <v>0</v>
      </c>
      <c r="D32" s="121">
        <v>3.4</v>
      </c>
      <c r="E32" s="12">
        <v>0.6</v>
      </c>
      <c r="F32" s="12">
        <f t="shared" ref="F32:F40" si="2">B32+C32+D32+E32</f>
        <v>4.2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0.2</v>
      </c>
      <c r="C33" s="121">
        <v>0.4</v>
      </c>
      <c r="D33" s="121">
        <v>5</v>
      </c>
      <c r="E33" s="12">
        <v>0</v>
      </c>
      <c r="F33" s="12">
        <f t="shared" si="2"/>
        <v>5.6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0.7</v>
      </c>
      <c r="D34" s="12">
        <v>5.3</v>
      </c>
      <c r="E34" s="12">
        <v>1</v>
      </c>
      <c r="F34" s="12">
        <f t="shared" si="2"/>
        <v>7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3.2</v>
      </c>
      <c r="C35" s="12">
        <v>0</v>
      </c>
      <c r="D35" s="12">
        <v>2.9</v>
      </c>
      <c r="E35" s="12">
        <v>0.5</v>
      </c>
      <c r="F35" s="12">
        <f t="shared" si="2"/>
        <v>6.6</v>
      </c>
    </row>
    <row r="36" spans="1:18" x14ac:dyDescent="0.2">
      <c r="A36" s="16" t="s">
        <v>47</v>
      </c>
      <c r="B36" s="12">
        <v>1</v>
      </c>
      <c r="C36" s="12">
        <v>1.5</v>
      </c>
      <c r="D36" s="12">
        <v>4.2</v>
      </c>
      <c r="E36" s="12">
        <v>0.6</v>
      </c>
      <c r="F36" s="12">
        <f t="shared" si="2"/>
        <v>7.3</v>
      </c>
    </row>
    <row r="37" spans="1:18" x14ac:dyDescent="0.2">
      <c r="A37" s="16" t="s">
        <v>33</v>
      </c>
      <c r="B37" s="12">
        <v>0.3</v>
      </c>
      <c r="C37" s="121">
        <v>0.2</v>
      </c>
      <c r="D37" s="12">
        <v>5</v>
      </c>
      <c r="E37" s="12">
        <v>0.4</v>
      </c>
      <c r="F37" s="12">
        <f t="shared" si="2"/>
        <v>5.9</v>
      </c>
    </row>
    <row r="38" spans="1:18" x14ac:dyDescent="0.2">
      <c r="A38" s="16" t="s">
        <v>34</v>
      </c>
      <c r="B38" s="12">
        <v>1</v>
      </c>
      <c r="C38" s="12">
        <v>0</v>
      </c>
      <c r="D38" s="12">
        <v>3</v>
      </c>
      <c r="E38" s="12">
        <v>0</v>
      </c>
      <c r="F38" s="12">
        <f t="shared" si="2"/>
        <v>4</v>
      </c>
    </row>
    <row r="39" spans="1:18" x14ac:dyDescent="0.2">
      <c r="A39" s="16" t="s">
        <v>45</v>
      </c>
      <c r="B39" s="12">
        <v>1.4</v>
      </c>
      <c r="C39" s="121">
        <v>0.8</v>
      </c>
      <c r="D39" s="121">
        <v>1.8</v>
      </c>
      <c r="E39" s="12">
        <v>0</v>
      </c>
      <c r="F39" s="12">
        <f t="shared" si="2"/>
        <v>4</v>
      </c>
    </row>
    <row r="40" spans="1:18" x14ac:dyDescent="0.2">
      <c r="A40" s="16" t="s">
        <v>89</v>
      </c>
      <c r="B40" s="12">
        <v>0</v>
      </c>
      <c r="C40" s="121">
        <v>0.5</v>
      </c>
      <c r="D40" s="12">
        <v>3</v>
      </c>
      <c r="E40" s="12">
        <v>0.5</v>
      </c>
      <c r="F40" s="12">
        <f t="shared" si="2"/>
        <v>4</v>
      </c>
    </row>
    <row r="41" spans="1:18" x14ac:dyDescent="0.2">
      <c r="A41" s="42" t="s">
        <v>36</v>
      </c>
      <c r="B41" s="44">
        <f>AVERAGE(B32:B40)</f>
        <v>0.81111111111111101</v>
      </c>
      <c r="C41" s="44">
        <f>AVERAGE(C32:C40)</f>
        <v>0.4555555555555556</v>
      </c>
      <c r="D41" s="44">
        <f>AVERAGE(D32:D40)</f>
        <v>3.7333333333333325</v>
      </c>
      <c r="E41" s="44">
        <f>AVERAGE(E32:E40)</f>
        <v>0.4</v>
      </c>
      <c r="F41" s="44">
        <f>AVERAGE(F32:F40)</f>
        <v>5.4</v>
      </c>
    </row>
    <row r="42" spans="1:18" x14ac:dyDescent="0.2">
      <c r="A42" s="46" t="s">
        <v>37</v>
      </c>
      <c r="B42" s="47">
        <f>AVERAGE(B4:B11,B13:B23,B25:B26,B28:B30,B32:B40)</f>
        <v>0.79090909090909078</v>
      </c>
      <c r="C42" s="47">
        <f>AVERAGE(C4:C11,C13:C23,C25:C26,C28:C30,C32:C40)</f>
        <v>0.16060606060606061</v>
      </c>
      <c r="D42" s="47">
        <f>AVERAGE(D4:D11,D13:D23,D25:D26,D28:D30,D32:D40)</f>
        <v>3.0212121212121215</v>
      </c>
      <c r="E42" s="47">
        <f>AVERAGE(E4:E11,E13:E23,E25:E26,E28:E30,E32:E40)</f>
        <v>0.41515151515151516</v>
      </c>
      <c r="F42" s="47">
        <f>AVERAGE(F4:F11,F13:F23,F25:F26,F28:F30,F32:F40)</f>
        <v>4.3878787878787877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C23" sqref="C2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9" t="s">
        <v>101</v>
      </c>
      <c r="B1" s="129"/>
      <c r="C1" s="129"/>
      <c r="D1" s="129"/>
      <c r="E1" s="129"/>
      <c r="F1" s="129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1.5</v>
      </c>
      <c r="C6" s="12">
        <v>0</v>
      </c>
      <c r="D6" s="12">
        <v>0</v>
      </c>
      <c r="E6" s="12">
        <v>0</v>
      </c>
      <c r="F6" s="12">
        <f t="shared" si="0"/>
        <v>1.5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3</v>
      </c>
      <c r="C7" s="12">
        <v>0</v>
      </c>
      <c r="D7" s="12">
        <v>0</v>
      </c>
      <c r="E7" s="12">
        <v>0</v>
      </c>
      <c r="F7" s="12">
        <f t="shared" si="0"/>
        <v>3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1.5</v>
      </c>
      <c r="C8" s="12">
        <v>0</v>
      </c>
      <c r="D8" s="12">
        <v>0</v>
      </c>
      <c r="E8" s="12">
        <v>0</v>
      </c>
      <c r="F8" s="12">
        <f t="shared" si="0"/>
        <v>1.5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0.6</v>
      </c>
      <c r="C9" s="12">
        <v>0</v>
      </c>
      <c r="D9" s="12">
        <v>0</v>
      </c>
      <c r="E9" s="12">
        <v>0</v>
      </c>
      <c r="F9" s="12">
        <f t="shared" si="0"/>
        <v>0.6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0.8</v>
      </c>
      <c r="C10" s="12">
        <v>0</v>
      </c>
      <c r="D10" s="12">
        <v>0</v>
      </c>
      <c r="E10" s="12">
        <v>0</v>
      </c>
      <c r="F10" s="12">
        <f t="shared" si="0"/>
        <v>0.8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0.92499999999999993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0.92499999999999993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0.4</v>
      </c>
      <c r="C14" s="12">
        <v>0</v>
      </c>
      <c r="D14" s="12">
        <v>0</v>
      </c>
      <c r="E14" s="12">
        <v>0</v>
      </c>
      <c r="F14" s="12">
        <f t="shared" si="1"/>
        <v>0.4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0.4</v>
      </c>
      <c r="C15" s="12">
        <v>0</v>
      </c>
      <c r="D15" s="12">
        <v>0</v>
      </c>
      <c r="E15" s="12">
        <v>0</v>
      </c>
      <c r="F15" s="12">
        <f t="shared" si="1"/>
        <v>0.4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1.1000000000000001</v>
      </c>
      <c r="C18" s="12">
        <v>0</v>
      </c>
      <c r="D18" s="12">
        <v>0</v>
      </c>
      <c r="E18" s="12">
        <v>0</v>
      </c>
      <c r="F18" s="12">
        <f t="shared" si="1"/>
        <v>1.1000000000000001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1.5</v>
      </c>
      <c r="C21" s="12">
        <v>0</v>
      </c>
      <c r="D21" s="12">
        <v>0</v>
      </c>
      <c r="E21" s="12">
        <v>0</v>
      </c>
      <c r="F21" s="12">
        <f t="shared" si="1"/>
        <v>1.5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0.6</v>
      </c>
      <c r="C23" s="12">
        <v>0</v>
      </c>
      <c r="D23" s="12">
        <v>0</v>
      </c>
      <c r="E23" s="12">
        <v>0</v>
      </c>
      <c r="F23" s="12">
        <f t="shared" si="1"/>
        <v>0.6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0.36363636363636365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0.36363636363636365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0.6</v>
      </c>
      <c r="C26" s="12">
        <v>0</v>
      </c>
      <c r="D26" s="12">
        <v>0</v>
      </c>
      <c r="E26" s="12">
        <v>0</v>
      </c>
      <c r="F26" s="12">
        <f>B26+C26+D26+E26</f>
        <v>0.6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0.3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0.3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0.5</v>
      </c>
      <c r="C28" s="12">
        <v>0</v>
      </c>
      <c r="D28" s="12">
        <v>0</v>
      </c>
      <c r="E28" s="12">
        <v>0</v>
      </c>
      <c r="F28" s="12">
        <f>B28+C28+D28+E28</f>
        <v>0.5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0.16666666666666666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0.16666666666666666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0.2</v>
      </c>
      <c r="C32" s="12">
        <v>0</v>
      </c>
      <c r="D32" s="12">
        <v>0</v>
      </c>
      <c r="E32" s="12">
        <v>0</v>
      </c>
      <c r="F32" s="12">
        <f t="shared" ref="F32:F40" si="2">B32+C32+D32+E32</f>
        <v>0.2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1</v>
      </c>
      <c r="C34" s="12">
        <v>0</v>
      </c>
      <c r="D34" s="12">
        <v>0</v>
      </c>
      <c r="E34" s="12">
        <v>0</v>
      </c>
      <c r="F34" s="12">
        <f t="shared" si="2"/>
        <v>1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0.5</v>
      </c>
      <c r="C35" s="12">
        <v>0</v>
      </c>
      <c r="D35" s="12">
        <v>0</v>
      </c>
      <c r="E35" s="12">
        <v>0</v>
      </c>
      <c r="F35" s="12">
        <f t="shared" si="2"/>
        <v>0.5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0.6</v>
      </c>
      <c r="C36" s="12">
        <v>0</v>
      </c>
      <c r="D36" s="12">
        <v>0</v>
      </c>
      <c r="E36" s="12">
        <v>0</v>
      </c>
      <c r="F36" s="12">
        <f t="shared" si="2"/>
        <v>0.6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0.4</v>
      </c>
      <c r="C37" s="12">
        <v>0</v>
      </c>
      <c r="D37" s="12">
        <v>0</v>
      </c>
      <c r="E37" s="12">
        <v>0</v>
      </c>
      <c r="F37" s="12">
        <f t="shared" si="2"/>
        <v>0.4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89</v>
      </c>
      <c r="B40" s="12">
        <v>4</v>
      </c>
      <c r="C40" s="12">
        <v>0</v>
      </c>
      <c r="D40" s="12">
        <v>0</v>
      </c>
      <c r="E40" s="12">
        <v>0</v>
      </c>
      <c r="F40" s="12">
        <f t="shared" si="2"/>
        <v>4</v>
      </c>
      <c r="G40" s="60"/>
    </row>
    <row r="41" spans="1:18" x14ac:dyDescent="0.2">
      <c r="A41" s="42" t="s">
        <v>36</v>
      </c>
      <c r="B41" s="44">
        <f>AVERAGE(B32:B40)</f>
        <v>0.74444444444444435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0.74444444444444435</v>
      </c>
    </row>
    <row r="42" spans="1:18" x14ac:dyDescent="0.2">
      <c r="A42" s="46" t="s">
        <v>37</v>
      </c>
      <c r="B42" s="47">
        <f>AVERAGE(B4:B11,B13:B23,B25:B26,B28:B30,B32:B40)</f>
        <v>0.58181818181818168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0.58181818181818168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9" t="s">
        <v>102</v>
      </c>
      <c r="B1" s="129"/>
      <c r="C1" s="129"/>
      <c r="D1" s="129"/>
      <c r="E1" s="129"/>
      <c r="F1" s="129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E17" sqref="E1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9" t="s">
        <v>103</v>
      </c>
      <c r="B1" s="129"/>
      <c r="C1" s="129"/>
      <c r="D1" s="129"/>
      <c r="E1" s="129"/>
      <c r="F1" s="129"/>
    </row>
    <row r="2" spans="1:14" x14ac:dyDescent="0.2">
      <c r="A2" s="49"/>
      <c r="B2" s="6"/>
    </row>
    <row r="3" spans="1:1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</row>
    <row r="4" spans="1:14" x14ac:dyDescent="0.2">
      <c r="A4" s="16" t="s">
        <v>3</v>
      </c>
      <c r="B4" s="12">
        <v>0</v>
      </c>
      <c r="C4" s="121">
        <v>4.2</v>
      </c>
      <c r="D4" s="121">
        <v>1.6</v>
      </c>
      <c r="E4" s="12">
        <v>0.2</v>
      </c>
      <c r="F4" s="12">
        <f t="shared" ref="F4:F11" si="0">B4+C4+D4+E4</f>
        <v>6.0000000000000009</v>
      </c>
      <c r="J4" s="53"/>
      <c r="K4" s="41"/>
      <c r="L4" s="41"/>
      <c r="M4" s="41"/>
      <c r="N4" s="41"/>
    </row>
    <row r="5" spans="1:14" x14ac:dyDescent="0.2">
      <c r="A5" s="16" t="s">
        <v>4</v>
      </c>
      <c r="B5" s="12">
        <v>0</v>
      </c>
      <c r="C5" s="121">
        <v>3</v>
      </c>
      <c r="D5" s="12">
        <v>1.8</v>
      </c>
      <c r="E5" s="12">
        <v>0</v>
      </c>
      <c r="F5" s="12">
        <f t="shared" si="0"/>
        <v>4.8</v>
      </c>
      <c r="J5" s="53"/>
      <c r="K5" s="41"/>
      <c r="L5" s="41"/>
      <c r="M5" s="41"/>
      <c r="N5" s="41"/>
    </row>
    <row r="6" spans="1:14" s="1" customFormat="1" x14ac:dyDescent="0.2">
      <c r="A6" s="16" t="s">
        <v>5</v>
      </c>
      <c r="B6" s="12">
        <v>0</v>
      </c>
      <c r="C6" s="12">
        <v>0.7</v>
      </c>
      <c r="D6" s="12">
        <v>0.9</v>
      </c>
      <c r="E6" s="12">
        <v>0.2</v>
      </c>
      <c r="F6" s="12">
        <f t="shared" si="0"/>
        <v>1.8</v>
      </c>
      <c r="J6" s="48"/>
      <c r="K6" s="41"/>
      <c r="L6" s="41"/>
      <c r="M6" s="41"/>
      <c r="N6" s="41"/>
    </row>
    <row r="7" spans="1:14" x14ac:dyDescent="0.2">
      <c r="A7" s="16" t="s">
        <v>6</v>
      </c>
      <c r="B7" s="12">
        <v>0</v>
      </c>
      <c r="C7" s="12">
        <v>1.4</v>
      </c>
      <c r="D7" s="12">
        <v>1.6</v>
      </c>
      <c r="E7" s="12">
        <v>0</v>
      </c>
      <c r="F7" s="12">
        <f t="shared" si="0"/>
        <v>3</v>
      </c>
      <c r="J7" s="53"/>
      <c r="K7" s="41"/>
      <c r="L7" s="41"/>
      <c r="M7" s="41"/>
      <c r="N7" s="41"/>
    </row>
    <row r="8" spans="1:14" x14ac:dyDescent="0.2">
      <c r="A8" s="16" t="s">
        <v>7</v>
      </c>
      <c r="B8" s="12">
        <v>0</v>
      </c>
      <c r="C8" s="12">
        <v>12.3</v>
      </c>
      <c r="D8" s="12">
        <v>2</v>
      </c>
      <c r="E8" s="12">
        <v>0</v>
      </c>
      <c r="F8" s="12">
        <f t="shared" si="0"/>
        <v>14.3</v>
      </c>
      <c r="J8" s="53"/>
      <c r="K8" s="63"/>
      <c r="L8" s="41"/>
      <c r="M8" s="41"/>
      <c r="N8" s="41"/>
    </row>
    <row r="9" spans="1:14" x14ac:dyDescent="0.2">
      <c r="A9" s="16" t="s">
        <v>8</v>
      </c>
      <c r="B9" s="12">
        <v>0</v>
      </c>
      <c r="C9" s="12">
        <v>1.3</v>
      </c>
      <c r="D9" s="12">
        <v>1.5</v>
      </c>
      <c r="E9" s="12">
        <v>0.2</v>
      </c>
      <c r="F9" s="12">
        <f t="shared" si="0"/>
        <v>3</v>
      </c>
      <c r="J9" s="53"/>
      <c r="K9" s="41"/>
      <c r="L9" s="41"/>
      <c r="M9" s="41"/>
      <c r="N9" s="41"/>
    </row>
    <row r="10" spans="1:14" x14ac:dyDescent="0.2">
      <c r="A10" s="16" t="s">
        <v>9</v>
      </c>
      <c r="B10" s="12">
        <v>0</v>
      </c>
      <c r="C10" s="12">
        <v>1.5</v>
      </c>
      <c r="D10" s="12">
        <v>1.5</v>
      </c>
      <c r="E10" s="12">
        <v>0</v>
      </c>
      <c r="F10" s="12">
        <f t="shared" si="0"/>
        <v>3</v>
      </c>
      <c r="J10" s="53"/>
      <c r="K10" s="41"/>
      <c r="L10" s="41"/>
      <c r="M10" s="41"/>
      <c r="N10" s="41"/>
    </row>
    <row r="11" spans="1:14" x14ac:dyDescent="0.2">
      <c r="A11" s="22" t="s">
        <v>48</v>
      </c>
      <c r="B11" s="12">
        <v>0</v>
      </c>
      <c r="C11" s="12">
        <v>1.4</v>
      </c>
      <c r="D11" s="12">
        <v>1.4</v>
      </c>
      <c r="E11" s="12">
        <v>0.2</v>
      </c>
      <c r="F11" s="12">
        <f t="shared" si="0"/>
        <v>3</v>
      </c>
      <c r="J11" s="53"/>
      <c r="K11" s="41"/>
      <c r="L11" s="41"/>
      <c r="M11" s="41"/>
      <c r="N11" s="41"/>
    </row>
    <row r="12" spans="1:14" x14ac:dyDescent="0.2">
      <c r="A12" s="42" t="s">
        <v>10</v>
      </c>
      <c r="B12" s="43">
        <f>AVERAGE(B4:B11)</f>
        <v>0</v>
      </c>
      <c r="C12" s="43">
        <f>AVERAGE(C4:C11)</f>
        <v>3.2250000000000001</v>
      </c>
      <c r="D12" s="43">
        <f>AVERAGE(D4:D11)</f>
        <v>1.5375000000000001</v>
      </c>
      <c r="E12" s="43">
        <f>AVERAGE(E4:E11)</f>
        <v>0.1</v>
      </c>
      <c r="F12" s="43">
        <f>AVERAGE(F4:F11)</f>
        <v>4.8625000000000007</v>
      </c>
      <c r="G12" s="50"/>
      <c r="J12" s="53"/>
      <c r="K12" s="41"/>
      <c r="L12" s="41"/>
      <c r="M12" s="41"/>
      <c r="N12" s="41"/>
    </row>
    <row r="13" spans="1:14" x14ac:dyDescent="0.2">
      <c r="A13" s="16" t="s">
        <v>11</v>
      </c>
      <c r="B13" s="12">
        <v>0</v>
      </c>
      <c r="C13" s="12">
        <v>1.5</v>
      </c>
      <c r="D13" s="12">
        <v>2.9</v>
      </c>
      <c r="E13" s="12">
        <v>0.2</v>
      </c>
      <c r="F13" s="12">
        <f t="shared" ref="F13:F23" si="1">B13+C13+D13+E13</f>
        <v>4.6000000000000005</v>
      </c>
      <c r="J13" s="53"/>
      <c r="K13" s="41"/>
      <c r="L13" s="41"/>
      <c r="M13" s="41"/>
      <c r="N13" s="41"/>
    </row>
    <row r="14" spans="1:14" x14ac:dyDescent="0.2">
      <c r="A14" s="16" t="s">
        <v>12</v>
      </c>
      <c r="B14" s="12">
        <v>0</v>
      </c>
      <c r="C14" s="121">
        <v>0.6</v>
      </c>
      <c r="D14" s="12">
        <v>1.6</v>
      </c>
      <c r="E14" s="12">
        <v>0.6</v>
      </c>
      <c r="F14" s="12">
        <f t="shared" si="1"/>
        <v>2.8000000000000003</v>
      </c>
      <c r="J14" s="53"/>
      <c r="K14" s="41"/>
      <c r="L14" s="41"/>
      <c r="M14" s="41"/>
      <c r="N14" s="41"/>
    </row>
    <row r="15" spans="1:14" x14ac:dyDescent="0.2">
      <c r="A15" s="16" t="s">
        <v>13</v>
      </c>
      <c r="B15" s="12">
        <v>0</v>
      </c>
      <c r="C15" s="121">
        <v>0.2</v>
      </c>
      <c r="D15" s="12">
        <v>1.8</v>
      </c>
      <c r="E15" s="12">
        <v>0.6</v>
      </c>
      <c r="F15" s="12">
        <f t="shared" si="1"/>
        <v>2.6</v>
      </c>
      <c r="J15" s="53"/>
      <c r="K15" s="41"/>
      <c r="L15" s="41"/>
      <c r="M15" s="41"/>
      <c r="N15" s="41"/>
    </row>
    <row r="16" spans="1:14" x14ac:dyDescent="0.2">
      <c r="A16" s="16" t="s">
        <v>14</v>
      </c>
      <c r="B16" s="12">
        <v>0</v>
      </c>
      <c r="C16" s="121">
        <v>0.2</v>
      </c>
      <c r="D16" s="12">
        <v>1</v>
      </c>
      <c r="E16" s="12">
        <v>0.6</v>
      </c>
      <c r="F16" s="12">
        <f t="shared" si="1"/>
        <v>1.7999999999999998</v>
      </c>
      <c r="J16" s="53"/>
      <c r="K16" s="41"/>
      <c r="L16" s="41"/>
      <c r="M16" s="41"/>
      <c r="N16" s="41"/>
    </row>
    <row r="17" spans="1:14" x14ac:dyDescent="0.2">
      <c r="A17" s="16" t="s">
        <v>15</v>
      </c>
      <c r="B17" s="12">
        <v>0</v>
      </c>
      <c r="C17" s="121">
        <v>0.4</v>
      </c>
      <c r="D17" s="12">
        <v>0.8</v>
      </c>
      <c r="E17" s="12">
        <v>0.8</v>
      </c>
      <c r="F17" s="12">
        <f t="shared" si="1"/>
        <v>2</v>
      </c>
      <c r="J17" s="53"/>
      <c r="K17" s="41"/>
      <c r="L17" s="41"/>
      <c r="M17" s="41"/>
      <c r="N17" s="41"/>
    </row>
    <row r="18" spans="1:14" x14ac:dyDescent="0.2">
      <c r="A18" s="16" t="s">
        <v>16</v>
      </c>
      <c r="B18" s="12">
        <v>0</v>
      </c>
      <c r="C18" s="12">
        <v>1.6</v>
      </c>
      <c r="D18" s="12">
        <v>1.8</v>
      </c>
      <c r="E18" s="12">
        <v>0.2</v>
      </c>
      <c r="F18" s="12">
        <f t="shared" si="1"/>
        <v>3.6000000000000005</v>
      </c>
      <c r="J18" s="53"/>
      <c r="K18" s="41"/>
      <c r="L18" s="41"/>
      <c r="M18" s="41"/>
      <c r="N18" s="41"/>
    </row>
    <row r="19" spans="1:14" x14ac:dyDescent="0.2">
      <c r="A19" s="16" t="s">
        <v>17</v>
      </c>
      <c r="B19" s="12">
        <v>0</v>
      </c>
      <c r="C19" s="121">
        <v>0.2</v>
      </c>
      <c r="D19" s="12">
        <v>1.9</v>
      </c>
      <c r="E19" s="12">
        <v>0.9</v>
      </c>
      <c r="F19" s="12">
        <f t="shared" si="1"/>
        <v>3</v>
      </c>
      <c r="J19" s="53"/>
      <c r="K19" s="41"/>
      <c r="L19" s="41"/>
      <c r="M19" s="41"/>
      <c r="N19" s="41"/>
    </row>
    <row r="20" spans="1:14" x14ac:dyDescent="0.2">
      <c r="A20" s="16" t="s">
        <v>18</v>
      </c>
      <c r="B20" s="12">
        <v>0</v>
      </c>
      <c r="C20" s="12">
        <v>1</v>
      </c>
      <c r="D20" s="121">
        <v>2.4</v>
      </c>
      <c r="E20" s="12">
        <v>0.3</v>
      </c>
      <c r="F20" s="12">
        <f t="shared" si="1"/>
        <v>3.6999999999999997</v>
      </c>
      <c r="J20" s="53"/>
      <c r="K20" s="41"/>
      <c r="L20" s="41"/>
      <c r="M20" s="41"/>
      <c r="N20" s="41"/>
    </row>
    <row r="21" spans="1:14" x14ac:dyDescent="0.2">
      <c r="A21" s="16" t="s">
        <v>19</v>
      </c>
      <c r="B21" s="12">
        <v>0</v>
      </c>
      <c r="C21" s="12">
        <v>0</v>
      </c>
      <c r="D21" s="12">
        <v>2.2999999999999998</v>
      </c>
      <c r="E21" s="12">
        <v>0.6</v>
      </c>
      <c r="F21" s="12">
        <f t="shared" si="1"/>
        <v>2.9</v>
      </c>
      <c r="J21" s="53"/>
      <c r="K21" s="41"/>
      <c r="L21" s="41"/>
      <c r="M21" s="41"/>
      <c r="N21" s="41"/>
    </row>
    <row r="22" spans="1:14" x14ac:dyDescent="0.2">
      <c r="A22" s="20" t="s">
        <v>20</v>
      </c>
      <c r="B22" s="12">
        <v>0</v>
      </c>
      <c r="C22" s="12">
        <v>0</v>
      </c>
      <c r="D22" s="12">
        <v>1</v>
      </c>
      <c r="E22" s="12">
        <v>0.7</v>
      </c>
      <c r="F22" s="12">
        <f t="shared" si="1"/>
        <v>1.7</v>
      </c>
      <c r="J22" s="53"/>
      <c r="K22" s="41"/>
      <c r="L22" s="41"/>
      <c r="M22" s="41"/>
      <c r="N22" s="41"/>
    </row>
    <row r="23" spans="1:14" x14ac:dyDescent="0.2">
      <c r="A23" s="20" t="s">
        <v>21</v>
      </c>
      <c r="B23" s="12">
        <v>0</v>
      </c>
      <c r="C23" s="121">
        <v>1.4</v>
      </c>
      <c r="D23" s="12">
        <v>1</v>
      </c>
      <c r="E23" s="12">
        <v>0</v>
      </c>
      <c r="F23" s="12">
        <f t="shared" si="1"/>
        <v>2.4</v>
      </c>
      <c r="J23" s="53"/>
      <c r="K23" s="41"/>
      <c r="L23" s="41"/>
      <c r="M23" s="41"/>
      <c r="N23" s="41"/>
    </row>
    <row r="24" spans="1:14" x14ac:dyDescent="0.2">
      <c r="A24" s="42" t="s">
        <v>22</v>
      </c>
      <c r="B24" s="44">
        <f>AVERAGE(B13:B23)</f>
        <v>0</v>
      </c>
      <c r="C24" s="44">
        <f>AVERAGE(C13:C23)</f>
        <v>0.64545454545454539</v>
      </c>
      <c r="D24" s="44">
        <f>AVERAGE(D13:D23)</f>
        <v>1.6818181818181819</v>
      </c>
      <c r="E24" s="44">
        <f>AVERAGE(E13:E23)</f>
        <v>0.5</v>
      </c>
      <c r="F24" s="44">
        <f>AVERAGE(F13:F23)</f>
        <v>2.8272727272727272</v>
      </c>
      <c r="J24" s="53"/>
      <c r="K24" s="41"/>
      <c r="L24" s="41"/>
      <c r="M24" s="41"/>
      <c r="N24" s="41"/>
    </row>
    <row r="25" spans="1:14" x14ac:dyDescent="0.2">
      <c r="A25" s="16" t="s">
        <v>23</v>
      </c>
      <c r="B25" s="12">
        <v>0</v>
      </c>
      <c r="C25" s="12">
        <v>6.2</v>
      </c>
      <c r="D25" s="12">
        <v>2.6</v>
      </c>
      <c r="E25" s="12">
        <v>0</v>
      </c>
      <c r="F25" s="12">
        <f>B25+C25+D25+E25</f>
        <v>8.8000000000000007</v>
      </c>
      <c r="J25" s="53"/>
      <c r="K25" s="41"/>
      <c r="L25" s="41"/>
      <c r="M25" s="41"/>
      <c r="N25" s="41"/>
    </row>
    <row r="26" spans="1:14" x14ac:dyDescent="0.2">
      <c r="A26" s="16" t="s">
        <v>24</v>
      </c>
      <c r="B26" s="12">
        <v>0</v>
      </c>
      <c r="C26" s="12">
        <v>5.8</v>
      </c>
      <c r="D26" s="12">
        <v>2.2999999999999998</v>
      </c>
      <c r="E26" s="12">
        <v>0</v>
      </c>
      <c r="F26" s="12">
        <f>B26+C26+D26+E26</f>
        <v>8.1</v>
      </c>
      <c r="J26" s="53"/>
      <c r="K26" s="41"/>
      <c r="L26" s="41"/>
      <c r="M26" s="41"/>
      <c r="N26" s="41"/>
    </row>
    <row r="27" spans="1:14" x14ac:dyDescent="0.2">
      <c r="A27" s="42" t="s">
        <v>25</v>
      </c>
      <c r="B27" s="43">
        <f>AVERAGE(B25:B26)</f>
        <v>0</v>
      </c>
      <c r="C27" s="43">
        <f>AVERAGE(C25:C26)</f>
        <v>6</v>
      </c>
      <c r="D27" s="43"/>
      <c r="E27" s="43">
        <f>AVERAGE(E25:E26)</f>
        <v>0</v>
      </c>
      <c r="F27" s="44">
        <f>AVERAGE(F25:F26)</f>
        <v>8.4499999999999993</v>
      </c>
      <c r="J27" s="53"/>
      <c r="K27" s="41"/>
      <c r="L27" s="41"/>
      <c r="M27" s="41"/>
      <c r="N27" s="41"/>
    </row>
    <row r="28" spans="1:14" x14ac:dyDescent="0.2">
      <c r="A28" s="16" t="s">
        <v>26</v>
      </c>
      <c r="B28" s="12">
        <v>0</v>
      </c>
      <c r="C28" s="12">
        <v>7.8</v>
      </c>
      <c r="D28" s="12">
        <v>3</v>
      </c>
      <c r="E28" s="12">
        <v>0.3</v>
      </c>
      <c r="F28" s="12">
        <f>B28+C28+D28+E28</f>
        <v>11.100000000000001</v>
      </c>
      <c r="J28" s="53"/>
      <c r="K28" s="41"/>
      <c r="L28" s="41"/>
      <c r="M28" s="41"/>
      <c r="N28" s="41"/>
    </row>
    <row r="29" spans="1:14" x14ac:dyDescent="0.2">
      <c r="A29" s="16" t="s">
        <v>27</v>
      </c>
      <c r="B29" s="12">
        <v>0</v>
      </c>
      <c r="C29" s="12">
        <v>12.5</v>
      </c>
      <c r="D29" s="12">
        <v>2</v>
      </c>
      <c r="E29" s="12">
        <v>0</v>
      </c>
      <c r="F29" s="12">
        <f>B29+C29+D29+E29</f>
        <v>14.5</v>
      </c>
      <c r="J29" s="53"/>
      <c r="K29" s="41"/>
      <c r="L29" s="41"/>
      <c r="M29" s="41"/>
      <c r="N29" s="41"/>
    </row>
    <row r="30" spans="1:14" x14ac:dyDescent="0.2">
      <c r="A30" s="16" t="s">
        <v>28</v>
      </c>
      <c r="B30" s="12">
        <v>0</v>
      </c>
      <c r="C30" s="12">
        <v>5.7</v>
      </c>
      <c r="D30" s="12">
        <v>3.3</v>
      </c>
      <c r="E30" s="12">
        <v>0.2</v>
      </c>
      <c r="F30" s="12">
        <f>B30+C30+D30+E30</f>
        <v>9.1999999999999993</v>
      </c>
      <c r="J30" s="53"/>
      <c r="K30" s="41"/>
      <c r="L30" s="41"/>
      <c r="M30" s="41"/>
      <c r="N30" s="41"/>
    </row>
    <row r="31" spans="1:14" x14ac:dyDescent="0.2">
      <c r="A31" s="42" t="s">
        <v>29</v>
      </c>
      <c r="B31" s="43">
        <f>AVERAGE(B28:B30)</f>
        <v>0</v>
      </c>
      <c r="C31" s="43">
        <f>AVERAGE(C28:C30)</f>
        <v>8.6666666666666661</v>
      </c>
      <c r="D31" s="43">
        <f>AVERAGE(D28:D30)</f>
        <v>2.7666666666666671</v>
      </c>
      <c r="E31" s="43">
        <f>AVERAGE(E28:E30)</f>
        <v>0.16666666666666666</v>
      </c>
      <c r="F31" s="44">
        <f>AVERAGE(F28:F30)</f>
        <v>11.6</v>
      </c>
      <c r="J31" s="53"/>
      <c r="K31" s="41"/>
      <c r="L31" s="41"/>
      <c r="M31" s="41"/>
      <c r="N31" s="41"/>
    </row>
    <row r="32" spans="1:14" x14ac:dyDescent="0.2">
      <c r="A32" s="16" t="s">
        <v>46</v>
      </c>
      <c r="B32" s="12">
        <v>0</v>
      </c>
      <c r="C32" s="12">
        <v>5</v>
      </c>
      <c r="D32" s="12">
        <v>5</v>
      </c>
      <c r="E32" s="12">
        <v>0.6</v>
      </c>
      <c r="F32" s="12">
        <f t="shared" ref="F32:F40" si="2">B32+C32+D32+E32</f>
        <v>10.6</v>
      </c>
      <c r="J32" s="53"/>
      <c r="K32" s="41"/>
      <c r="L32" s="41"/>
      <c r="M32" s="41"/>
      <c r="N32" s="41"/>
    </row>
    <row r="33" spans="1:18" x14ac:dyDescent="0.2">
      <c r="A33" s="16" t="s">
        <v>30</v>
      </c>
      <c r="B33" s="12">
        <v>0</v>
      </c>
      <c r="C33" s="12">
        <v>10</v>
      </c>
      <c r="D33" s="12">
        <v>3</v>
      </c>
      <c r="E33" s="12">
        <v>0.8</v>
      </c>
      <c r="F33" s="12">
        <f t="shared" si="2"/>
        <v>13.8</v>
      </c>
      <c r="J33" s="53"/>
      <c r="K33" s="41"/>
      <c r="L33" s="41"/>
      <c r="M33" s="41"/>
      <c r="N33" s="41"/>
    </row>
    <row r="34" spans="1:18" x14ac:dyDescent="0.2">
      <c r="A34" s="16" t="s">
        <v>31</v>
      </c>
      <c r="B34" s="12">
        <v>0</v>
      </c>
      <c r="C34" s="12">
        <v>7.5</v>
      </c>
      <c r="D34" s="12">
        <v>2.8</v>
      </c>
      <c r="E34" s="12">
        <v>0.5</v>
      </c>
      <c r="F34" s="12">
        <f t="shared" si="2"/>
        <v>10.8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32</v>
      </c>
      <c r="B35" s="12">
        <v>0</v>
      </c>
      <c r="C35" s="12">
        <v>4</v>
      </c>
      <c r="D35" s="12">
        <v>2</v>
      </c>
      <c r="E35" s="12">
        <v>0</v>
      </c>
      <c r="F35" s="12">
        <f t="shared" si="2"/>
        <v>6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47</v>
      </c>
      <c r="B36" s="12">
        <v>0</v>
      </c>
      <c r="C36" s="12">
        <v>2.5</v>
      </c>
      <c r="D36" s="12">
        <v>2.6</v>
      </c>
      <c r="E36" s="12">
        <v>0.2</v>
      </c>
      <c r="F36" s="12">
        <f t="shared" si="2"/>
        <v>5.3</v>
      </c>
    </row>
    <row r="37" spans="1:18" x14ac:dyDescent="0.2">
      <c r="A37" s="16" t="s">
        <v>33</v>
      </c>
      <c r="B37" s="12">
        <v>0</v>
      </c>
      <c r="C37" s="12">
        <v>5.9</v>
      </c>
      <c r="D37" s="12">
        <v>3</v>
      </c>
      <c r="E37" s="12">
        <v>0.4</v>
      </c>
      <c r="F37" s="12">
        <f t="shared" si="2"/>
        <v>9.3000000000000007</v>
      </c>
    </row>
    <row r="38" spans="1:18" x14ac:dyDescent="0.2">
      <c r="A38" s="16" t="s">
        <v>34</v>
      </c>
      <c r="B38" s="12">
        <v>0</v>
      </c>
      <c r="C38" s="12">
        <v>3.4</v>
      </c>
      <c r="D38" s="121">
        <v>2.4</v>
      </c>
      <c r="E38" s="12">
        <v>0</v>
      </c>
      <c r="F38" s="12">
        <f t="shared" si="2"/>
        <v>5.8</v>
      </c>
    </row>
    <row r="39" spans="1:18" x14ac:dyDescent="0.2">
      <c r="A39" s="16" t="s">
        <v>45</v>
      </c>
      <c r="B39" s="12">
        <v>0</v>
      </c>
      <c r="C39" s="12">
        <v>6.2</v>
      </c>
      <c r="D39" s="12">
        <v>4.0999999999999996</v>
      </c>
      <c r="E39" s="120">
        <v>0.6</v>
      </c>
      <c r="F39" s="12">
        <f t="shared" si="2"/>
        <v>10.9</v>
      </c>
    </row>
    <row r="40" spans="1:18" x14ac:dyDescent="0.2">
      <c r="A40" s="16" t="s">
        <v>89</v>
      </c>
      <c r="B40" s="12">
        <v>0</v>
      </c>
      <c r="C40" s="12">
        <v>4</v>
      </c>
      <c r="D40" s="12">
        <v>2</v>
      </c>
      <c r="E40" s="12">
        <v>0.5</v>
      </c>
      <c r="F40" s="12">
        <f t="shared" si="2"/>
        <v>6.5</v>
      </c>
    </row>
    <row r="41" spans="1:18" s="6" customFormat="1" x14ac:dyDescent="0.2">
      <c r="A41" s="42" t="s">
        <v>36</v>
      </c>
      <c r="B41" s="44">
        <f>AVERAGE(B32:B40)</f>
        <v>0</v>
      </c>
      <c r="C41" s="44">
        <f>AVERAGE(C32:C40)</f>
        <v>5.3888888888888893</v>
      </c>
      <c r="D41" s="44">
        <f>AVERAGE(D32:D40)</f>
        <v>2.9888888888888889</v>
      </c>
      <c r="E41" s="44">
        <f>AVERAGE(E32:E40)</f>
        <v>0.4</v>
      </c>
      <c r="F41" s="44">
        <f>AVERAGE(F32:F40)</f>
        <v>8.7777777777777786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3.6181818181818182</v>
      </c>
      <c r="D42" s="47">
        <f>AVERAGE(D4:D11,D13:D23,D25:D26,D28:D30,D32:D40)</f>
        <v>2.1484848484848484</v>
      </c>
      <c r="E42" s="47">
        <f>AVERAGE(E4:E11,E13:E23,E25:E26,E28:E30,E32:E40)</f>
        <v>0.31515151515151518</v>
      </c>
      <c r="F42" s="47">
        <f>AVERAGE(F4:F11,F13:F23,F25:F26,F28:F30,F32:F40)</f>
        <v>6.0818181818181838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M30" sqref="M3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9" t="s">
        <v>104</v>
      </c>
      <c r="B1" s="129"/>
      <c r="C1" s="129"/>
      <c r="D1" s="129"/>
      <c r="E1" s="129"/>
      <c r="F1" s="129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0">
        <v>0.2</v>
      </c>
      <c r="C4" s="120">
        <v>0.2</v>
      </c>
      <c r="D4" s="12">
        <v>0</v>
      </c>
      <c r="E4" s="12">
        <v>0</v>
      </c>
      <c r="F4" s="12">
        <f t="shared" ref="F4:F11" si="0">B4+C4+D4+E4</f>
        <v>0.4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0.3</v>
      </c>
      <c r="C6" s="12">
        <v>0.1</v>
      </c>
      <c r="D6" s="12">
        <v>0</v>
      </c>
      <c r="E6" s="12">
        <v>0</v>
      </c>
      <c r="F6" s="12">
        <f t="shared" si="0"/>
        <v>0.4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0">
        <v>0.2</v>
      </c>
      <c r="C7" s="12">
        <v>0</v>
      </c>
      <c r="D7" s="12">
        <v>0</v>
      </c>
      <c r="E7" s="12">
        <v>0</v>
      </c>
      <c r="F7" s="12">
        <f t="shared" si="0"/>
        <v>0.2</v>
      </c>
      <c r="G7" s="12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7</v>
      </c>
      <c r="B8" s="120">
        <v>0.7</v>
      </c>
      <c r="C8" s="120">
        <v>0.5</v>
      </c>
      <c r="D8" s="12">
        <v>0</v>
      </c>
      <c r="E8" s="12">
        <v>0</v>
      </c>
      <c r="F8" s="12">
        <f t="shared" si="0"/>
        <v>1.2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0.1</v>
      </c>
      <c r="C9" s="12">
        <v>0.2</v>
      </c>
      <c r="D9" s="12">
        <v>0.1</v>
      </c>
      <c r="E9" s="12">
        <v>0</v>
      </c>
      <c r="F9" s="12">
        <f t="shared" si="0"/>
        <v>0.4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9</v>
      </c>
      <c r="B10" s="120">
        <v>0.2</v>
      </c>
      <c r="C10" s="12">
        <v>0</v>
      </c>
      <c r="D10" s="12">
        <v>0</v>
      </c>
      <c r="E10" s="12">
        <v>0</v>
      </c>
      <c r="F10" s="12">
        <f t="shared" si="0"/>
        <v>0.2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0">
        <v>0.2</v>
      </c>
      <c r="D11" s="12">
        <v>0</v>
      </c>
      <c r="E11" s="12">
        <v>0</v>
      </c>
      <c r="F11" s="12">
        <f t="shared" si="0"/>
        <v>0.2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0.21249999999999999</v>
      </c>
      <c r="C12" s="43">
        <f>AVERAGE(C4:C11)</f>
        <v>0.15</v>
      </c>
      <c r="D12" s="43">
        <f>AVERAGE(D4:D11)</f>
        <v>1.2500000000000001E-2</v>
      </c>
      <c r="E12" s="43">
        <f>AVERAGE(E4:E11)</f>
        <v>0</v>
      </c>
      <c r="F12" s="43">
        <f>AVERAGE(F4:F11)</f>
        <v>0.37500000000000006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0.1</v>
      </c>
      <c r="C14" s="12">
        <v>0</v>
      </c>
      <c r="D14" s="12">
        <v>0</v>
      </c>
      <c r="E14" s="12">
        <v>0</v>
      </c>
      <c r="F14" s="12">
        <f t="shared" si="1"/>
        <v>0.1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0">
        <v>0.2</v>
      </c>
      <c r="C15" s="12">
        <v>0</v>
      </c>
      <c r="D15" s="12">
        <v>0</v>
      </c>
      <c r="E15" s="12">
        <v>0</v>
      </c>
      <c r="F15" s="12">
        <f t="shared" si="1"/>
        <v>0.2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1.5</v>
      </c>
      <c r="C16" s="12">
        <v>0</v>
      </c>
      <c r="D16" s="12">
        <v>0</v>
      </c>
      <c r="E16" s="12">
        <v>0</v>
      </c>
      <c r="F16" s="12">
        <f t="shared" si="1"/>
        <v>1.5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0">
        <v>0.2</v>
      </c>
      <c r="C17" s="12">
        <v>0</v>
      </c>
      <c r="D17" s="12">
        <v>0</v>
      </c>
      <c r="E17" s="12">
        <v>0</v>
      </c>
      <c r="F17" s="12">
        <f t="shared" si="1"/>
        <v>0.2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0.2</v>
      </c>
      <c r="C18" s="12">
        <v>0</v>
      </c>
      <c r="D18" s="12">
        <v>0</v>
      </c>
      <c r="E18" s="12">
        <v>0</v>
      </c>
      <c r="F18" s="12">
        <f t="shared" si="1"/>
        <v>0.2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0.2</v>
      </c>
      <c r="C19" s="12">
        <v>0.2</v>
      </c>
      <c r="D19" s="12">
        <v>0</v>
      </c>
      <c r="E19" s="12">
        <v>0</v>
      </c>
      <c r="F19" s="12">
        <f t="shared" si="1"/>
        <v>0.4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0">
        <v>0.3</v>
      </c>
      <c r="C20" s="12">
        <v>0</v>
      </c>
      <c r="D20" s="12">
        <v>0</v>
      </c>
      <c r="E20" s="12">
        <v>0</v>
      </c>
      <c r="F20" s="12">
        <f t="shared" si="1"/>
        <v>0.3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0">
        <v>0.2</v>
      </c>
      <c r="C21" s="12">
        <v>0</v>
      </c>
      <c r="D21" s="12">
        <v>0</v>
      </c>
      <c r="E21" s="12">
        <v>0</v>
      </c>
      <c r="F21" s="12">
        <f t="shared" si="1"/>
        <v>0.2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0.5</v>
      </c>
      <c r="C22" s="12">
        <v>0</v>
      </c>
      <c r="D22" s="12">
        <v>0</v>
      </c>
      <c r="E22" s="12">
        <v>0</v>
      </c>
      <c r="F22" s="12">
        <f t="shared" si="1"/>
        <v>0.5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0">
        <v>0.3</v>
      </c>
      <c r="C23" s="120">
        <v>0.2</v>
      </c>
      <c r="D23" s="12">
        <v>0</v>
      </c>
      <c r="E23" s="12">
        <v>0</v>
      </c>
      <c r="F23" s="12">
        <f t="shared" si="1"/>
        <v>0.5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0.33636363636363636</v>
      </c>
      <c r="C24" s="44">
        <f>AVERAGE(C13:C23)</f>
        <v>3.6363636363636369E-2</v>
      </c>
      <c r="D24" s="44">
        <f>AVERAGE(D13:D23)</f>
        <v>0</v>
      </c>
      <c r="E24" s="44">
        <f>AVERAGE(E13:E23)</f>
        <v>0</v>
      </c>
      <c r="F24" s="44">
        <f>AVERAGE(F13:F23)</f>
        <v>0.37272727272727268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0">
        <v>0.2</v>
      </c>
      <c r="C25" s="12">
        <v>0.5</v>
      </c>
      <c r="D25" s="12">
        <v>0</v>
      </c>
      <c r="E25" s="12">
        <v>0</v>
      </c>
      <c r="F25" s="12">
        <f>B25+C25+D25+E25</f>
        <v>0.7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0.4</v>
      </c>
      <c r="C26" s="120">
        <v>0.2</v>
      </c>
      <c r="D26" s="12">
        <v>0</v>
      </c>
      <c r="E26" s="12">
        <v>0</v>
      </c>
      <c r="F26" s="12">
        <f>B26+C26+D26+E26</f>
        <v>0.60000000000000009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0.30000000000000004</v>
      </c>
      <c r="C27" s="43">
        <f>AVERAGE(C25:C26)</f>
        <v>0.35</v>
      </c>
      <c r="D27" s="43">
        <f>AVERAGE(D25:D26)</f>
        <v>0</v>
      </c>
      <c r="E27" s="43">
        <f>AVERAGE(E25:E26)</f>
        <v>0</v>
      </c>
      <c r="F27" s="44">
        <f>AVERAGE(F25:F26)</f>
        <v>0.65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3.2</v>
      </c>
      <c r="C28" s="12">
        <v>0.9</v>
      </c>
      <c r="D28" s="12">
        <v>0</v>
      </c>
      <c r="E28" s="12">
        <v>0</v>
      </c>
      <c r="F28" s="12">
        <f>B28+C28+D28+E28</f>
        <v>4.1000000000000005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0.3</v>
      </c>
      <c r="C29" s="120">
        <v>0.6</v>
      </c>
      <c r="D29" s="12">
        <v>0</v>
      </c>
      <c r="E29" s="12">
        <v>0</v>
      </c>
      <c r="F29" s="12">
        <f>B29+C29+D29+E29</f>
        <v>0.89999999999999991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0.4</v>
      </c>
      <c r="C30" s="12">
        <v>1</v>
      </c>
      <c r="D30" s="12">
        <v>0</v>
      </c>
      <c r="E30" s="12">
        <v>0</v>
      </c>
      <c r="F30" s="12">
        <f>B30+C30+D30+E30</f>
        <v>1.4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1.3</v>
      </c>
      <c r="C31" s="43">
        <f>AVERAGE(C28:C30)</f>
        <v>0.83333333333333337</v>
      </c>
      <c r="D31" s="43">
        <f>AVERAGE(D28:D30)</f>
        <v>0</v>
      </c>
      <c r="E31" s="43">
        <f>AVERAGE(E28:E30)</f>
        <v>0</v>
      </c>
      <c r="F31" s="44">
        <f>AVERAGE(F28:F30)</f>
        <v>2.1333333333333333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0">
        <v>6</v>
      </c>
      <c r="C32" s="12">
        <v>0.5</v>
      </c>
      <c r="D32" s="12">
        <v>0</v>
      </c>
      <c r="E32" s="12">
        <v>0</v>
      </c>
      <c r="F32" s="12">
        <f t="shared" ref="F32:F40" si="2">B32+C32+D32+E32</f>
        <v>6.5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4</v>
      </c>
      <c r="C33" s="12">
        <v>3</v>
      </c>
      <c r="D33" s="12">
        <v>0</v>
      </c>
      <c r="E33" s="12">
        <v>0</v>
      </c>
      <c r="F33" s="12">
        <f t="shared" si="2"/>
        <v>7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4.0999999999999996</v>
      </c>
      <c r="C34" s="12">
        <v>0.7</v>
      </c>
      <c r="D34" s="12">
        <v>0</v>
      </c>
      <c r="E34" s="12">
        <v>0</v>
      </c>
      <c r="F34" s="12">
        <f t="shared" si="2"/>
        <v>4.8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0.6</v>
      </c>
      <c r="C35" s="12">
        <v>0</v>
      </c>
      <c r="D35" s="12">
        <v>0</v>
      </c>
      <c r="E35" s="12">
        <v>0</v>
      </c>
      <c r="F35" s="12">
        <f t="shared" si="2"/>
        <v>0.6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2.7</v>
      </c>
      <c r="C36" s="12">
        <v>0.5</v>
      </c>
      <c r="D36" s="12">
        <v>0</v>
      </c>
      <c r="E36" s="12">
        <v>0</v>
      </c>
      <c r="F36" s="12">
        <f t="shared" si="2"/>
        <v>3.2</v>
      </c>
      <c r="G36" s="64"/>
      <c r="H36" s="64"/>
      <c r="I36" s="77"/>
      <c r="J36" s="64"/>
    </row>
    <row r="37" spans="1:19" x14ac:dyDescent="0.2">
      <c r="A37" s="16" t="s">
        <v>33</v>
      </c>
      <c r="B37" s="12">
        <v>5.3</v>
      </c>
      <c r="C37" s="120">
        <v>0.6</v>
      </c>
      <c r="D37" s="12">
        <v>0</v>
      </c>
      <c r="E37" s="12">
        <v>0</v>
      </c>
      <c r="F37" s="12">
        <f t="shared" si="2"/>
        <v>5.8999999999999995</v>
      </c>
      <c r="G37" s="64"/>
      <c r="H37" s="64"/>
      <c r="I37" s="77"/>
      <c r="J37" s="64"/>
    </row>
    <row r="38" spans="1:19" x14ac:dyDescent="0.2">
      <c r="A38" s="16" t="s">
        <v>34</v>
      </c>
      <c r="B38" s="12">
        <v>0.4</v>
      </c>
      <c r="C38" s="120">
        <v>0.4</v>
      </c>
      <c r="D38" s="12">
        <v>0</v>
      </c>
      <c r="E38" s="12">
        <v>0</v>
      </c>
      <c r="F38" s="12">
        <f t="shared" si="2"/>
        <v>0.8</v>
      </c>
      <c r="G38" s="64"/>
      <c r="H38" s="64"/>
      <c r="I38" s="77"/>
      <c r="J38" s="64"/>
    </row>
    <row r="39" spans="1:19" s="6" customFormat="1" x14ac:dyDescent="0.2">
      <c r="A39" s="16" t="s">
        <v>45</v>
      </c>
      <c r="B39" s="120">
        <v>2.6</v>
      </c>
      <c r="C39" s="120">
        <v>2.6</v>
      </c>
      <c r="D39" s="12">
        <v>0</v>
      </c>
      <c r="E39" s="12">
        <v>0</v>
      </c>
      <c r="F39" s="12">
        <f t="shared" si="2"/>
        <v>5.2</v>
      </c>
      <c r="G39" s="64"/>
      <c r="H39" s="60"/>
      <c r="I39" s="77"/>
      <c r="J39" s="60"/>
    </row>
    <row r="40" spans="1:19" s="6" customFormat="1" x14ac:dyDescent="0.2">
      <c r="A40" s="16" t="s">
        <v>89</v>
      </c>
      <c r="B40" s="120">
        <v>2</v>
      </c>
      <c r="C40" s="12">
        <v>0.5</v>
      </c>
      <c r="D40" s="12">
        <v>0</v>
      </c>
      <c r="E40" s="12">
        <v>0</v>
      </c>
      <c r="F40" s="12">
        <f t="shared" si="2"/>
        <v>2.5</v>
      </c>
      <c r="G40" s="64"/>
      <c r="H40" s="60"/>
      <c r="I40" s="77"/>
      <c r="J40" s="60"/>
    </row>
    <row r="41" spans="1:19" x14ac:dyDescent="0.2">
      <c r="A41" s="42" t="s">
        <v>36</v>
      </c>
      <c r="B41" s="44">
        <f>AVERAGE(B32:B40)</f>
        <v>3.0777777777777775</v>
      </c>
      <c r="C41" s="44">
        <f>AVERAGE(C32:C40)</f>
        <v>0.97777777777777786</v>
      </c>
      <c r="D41" s="44">
        <f>AVERAGE(D32:D40)</f>
        <v>0</v>
      </c>
      <c r="E41" s="44">
        <f>AVERAGE(E32:E40)</f>
        <v>0</v>
      </c>
      <c r="F41" s="44">
        <f>AVERAGE(F32:F40)</f>
        <v>4.0555555555555554</v>
      </c>
      <c r="G41" s="64"/>
      <c r="H41" s="64"/>
      <c r="I41" s="77"/>
      <c r="J41" s="64"/>
    </row>
    <row r="42" spans="1:19" x14ac:dyDescent="0.2">
      <c r="A42" s="46" t="s">
        <v>37</v>
      </c>
      <c r="B42" s="47">
        <f>AVERAGE(B4:B11,B13:B23,B25:B26,B28:B30,B32:B40)</f>
        <v>1.1393939393939394</v>
      </c>
      <c r="C42" s="47">
        <f>AVERAGE(C4:C11,C13:C23,C25:C26,C28:C30,C32:C40)</f>
        <v>0.41212121212121211</v>
      </c>
      <c r="D42" s="47">
        <f>AVERAGE(D4:D11,D13:D23,D25:D26,D28:D30,D32:D40)</f>
        <v>3.0303030303030303E-3</v>
      </c>
      <c r="E42" s="47">
        <f>AVERAGE(E4:E11,E13:E23,E25:E26,E28:E30,E32:E40)</f>
        <v>0</v>
      </c>
      <c r="F42" s="47">
        <f>AVERAGE(F4:F11,F13:F23,F25:F26,F28:F30,F32:F40)</f>
        <v>1.5545454545454547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9" t="s">
        <v>105</v>
      </c>
      <c r="B1" s="129"/>
      <c r="C1" s="129"/>
      <c r="D1" s="129"/>
      <c r="E1" s="129"/>
      <c r="F1" s="129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9" t="s">
        <v>106</v>
      </c>
      <c r="B1" s="129"/>
      <c r="C1" s="129"/>
      <c r="D1" s="129"/>
      <c r="E1" s="129"/>
      <c r="F1" s="129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activeCell="I31" sqref="I3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9" t="s">
        <v>107</v>
      </c>
      <c r="B1" s="129"/>
      <c r="C1" s="129"/>
      <c r="D1" s="129"/>
      <c r="E1" s="129"/>
      <c r="F1" s="129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</v>
      </c>
      <c r="C4" s="121">
        <v>2.2000000000000002</v>
      </c>
      <c r="D4" s="121">
        <v>0.4</v>
      </c>
      <c r="E4" s="12">
        <v>0</v>
      </c>
      <c r="F4" s="12">
        <f t="shared" ref="F4:F11" si="0">B4+C4+D4+E4</f>
        <v>2.6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1">
        <v>2.2000000000000002</v>
      </c>
      <c r="D5" s="121">
        <v>1</v>
      </c>
      <c r="E5" s="12">
        <v>0</v>
      </c>
      <c r="F5" s="12">
        <f t="shared" si="0"/>
        <v>3.2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0</v>
      </c>
      <c r="C6" s="12">
        <v>1.8</v>
      </c>
      <c r="D6" s="121">
        <v>0.6</v>
      </c>
      <c r="E6" s="12">
        <v>0</v>
      </c>
      <c r="F6" s="12">
        <f t="shared" si="0"/>
        <v>2.4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</v>
      </c>
      <c r="C7" s="12">
        <v>1.4</v>
      </c>
      <c r="D7" s="12">
        <v>0.4</v>
      </c>
      <c r="E7" s="12">
        <v>0</v>
      </c>
      <c r="F7" s="12">
        <f t="shared" si="0"/>
        <v>1.7999999999999998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</v>
      </c>
      <c r="C8" s="12">
        <v>4.0999999999999996</v>
      </c>
      <c r="D8" s="121">
        <v>0.2</v>
      </c>
      <c r="E8" s="12">
        <v>0</v>
      </c>
      <c r="F8" s="12">
        <f t="shared" si="0"/>
        <v>4.3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0</v>
      </c>
      <c r="C9" s="12">
        <v>1.4</v>
      </c>
      <c r="D9" s="12">
        <v>1.6</v>
      </c>
      <c r="E9" s="12">
        <v>0</v>
      </c>
      <c r="F9" s="12">
        <f t="shared" si="0"/>
        <v>3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</v>
      </c>
      <c r="C10" s="12">
        <v>2.1</v>
      </c>
      <c r="D10" s="12">
        <v>0.5</v>
      </c>
      <c r="E10" s="12">
        <v>0</v>
      </c>
      <c r="F10" s="12">
        <f t="shared" si="0"/>
        <v>2.6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2">
        <v>1.4</v>
      </c>
      <c r="D11" s="12">
        <v>0.2</v>
      </c>
      <c r="E11" s="12">
        <v>0</v>
      </c>
      <c r="F11" s="12">
        <f t="shared" si="0"/>
        <v>1.5999999999999999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0</v>
      </c>
      <c r="C12" s="43">
        <f>AVERAGE(C4:C11)</f>
        <v>2.0749999999999997</v>
      </c>
      <c r="D12" s="43">
        <f>AVERAGE(D4:D11)</f>
        <v>0.61250000000000004</v>
      </c>
      <c r="E12" s="43">
        <f>AVERAGE(E4:E11)</f>
        <v>0</v>
      </c>
      <c r="F12" s="43">
        <f>AVERAGE(F4:F11)</f>
        <v>2.6875000000000004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11</v>
      </c>
      <c r="B13" s="12">
        <v>0</v>
      </c>
      <c r="C13" s="121">
        <v>1.8</v>
      </c>
      <c r="D13" s="12">
        <v>1.8</v>
      </c>
      <c r="E13" s="12">
        <v>0</v>
      </c>
      <c r="F13" s="12">
        <f t="shared" ref="F13:F23" si="1">B13+C13+D13+E13</f>
        <v>3.6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12</v>
      </c>
      <c r="B14" s="12">
        <v>0</v>
      </c>
      <c r="C14" s="12">
        <v>2.1</v>
      </c>
      <c r="D14" s="121">
        <v>0.8</v>
      </c>
      <c r="E14" s="12">
        <v>0</v>
      </c>
      <c r="F14" s="12">
        <f t="shared" si="1"/>
        <v>2.9000000000000004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0</v>
      </c>
      <c r="C15" s="12">
        <v>1.9</v>
      </c>
      <c r="D15" s="12">
        <v>1</v>
      </c>
      <c r="E15" s="12">
        <v>0</v>
      </c>
      <c r="F15" s="12">
        <f t="shared" si="1"/>
        <v>2.9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</v>
      </c>
      <c r="C16" s="12">
        <v>2</v>
      </c>
      <c r="D16" s="121">
        <v>1.2</v>
      </c>
      <c r="E16" s="12">
        <v>0</v>
      </c>
      <c r="F16" s="12">
        <f t="shared" si="1"/>
        <v>3.2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</v>
      </c>
      <c r="C17" s="12">
        <v>0.5</v>
      </c>
      <c r="D17" s="12">
        <v>0.7</v>
      </c>
      <c r="E17" s="12">
        <v>0</v>
      </c>
      <c r="F17" s="12">
        <f t="shared" si="1"/>
        <v>1.2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0</v>
      </c>
      <c r="C18" s="12">
        <v>0.5</v>
      </c>
      <c r="D18" s="121">
        <v>0.4</v>
      </c>
      <c r="E18" s="12">
        <v>0</v>
      </c>
      <c r="F18" s="12">
        <f t="shared" si="1"/>
        <v>0.9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2</v>
      </c>
      <c r="D19" s="12">
        <v>1</v>
      </c>
      <c r="E19" s="12">
        <v>0</v>
      </c>
      <c r="F19" s="12">
        <f t="shared" si="1"/>
        <v>3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0</v>
      </c>
      <c r="C20" s="12">
        <v>0.7</v>
      </c>
      <c r="D20" s="121">
        <v>0.6</v>
      </c>
      <c r="E20" s="12">
        <v>0</v>
      </c>
      <c r="F20" s="12">
        <f t="shared" si="1"/>
        <v>1.2999999999999998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0</v>
      </c>
      <c r="C21" s="12">
        <v>1.5</v>
      </c>
      <c r="D21" s="12">
        <v>1</v>
      </c>
      <c r="E21" s="12">
        <v>0</v>
      </c>
      <c r="F21" s="12">
        <f t="shared" si="1"/>
        <v>2.5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2.2999999999999998</v>
      </c>
      <c r="D22" s="121">
        <v>1</v>
      </c>
      <c r="E22" s="12">
        <v>0</v>
      </c>
      <c r="F22" s="12">
        <f t="shared" si="1"/>
        <v>3.3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21</v>
      </c>
      <c r="B23" s="12">
        <v>0</v>
      </c>
      <c r="C23" s="12">
        <v>3.2</v>
      </c>
      <c r="D23" s="121">
        <v>1</v>
      </c>
      <c r="E23" s="12">
        <v>0</v>
      </c>
      <c r="F23" s="12">
        <f t="shared" si="1"/>
        <v>4.2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</v>
      </c>
      <c r="C24" s="44">
        <f>AVERAGE(C13:C23)</f>
        <v>1.6818181818181819</v>
      </c>
      <c r="D24" s="44">
        <f>AVERAGE(D13:D23)</f>
        <v>0.95454545454545459</v>
      </c>
      <c r="E24" s="44">
        <f>AVERAGE(E13:E23)</f>
        <v>0</v>
      </c>
      <c r="F24" s="44">
        <f>AVERAGE(F13:F23)</f>
        <v>2.6363636363636367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</v>
      </c>
      <c r="C25" s="12">
        <v>3.2</v>
      </c>
      <c r="D25" s="12">
        <v>0</v>
      </c>
      <c r="E25" s="12">
        <v>0</v>
      </c>
      <c r="F25" s="12">
        <f>B25+C25+D25+E25</f>
        <v>3.2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</v>
      </c>
      <c r="C26" s="12">
        <v>1.2</v>
      </c>
      <c r="D26" s="121">
        <v>0.2</v>
      </c>
      <c r="E26" s="12">
        <v>0</v>
      </c>
      <c r="F26" s="12">
        <f>B26+C26+D26+E26</f>
        <v>1.4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</v>
      </c>
      <c r="C27" s="43">
        <f>AVERAGE(C25:C26)</f>
        <v>2.2000000000000002</v>
      </c>
      <c r="D27" s="43">
        <f>AVERAGE(D25:D26)</f>
        <v>0.1</v>
      </c>
      <c r="E27" s="43">
        <f>AVERAGE(E25:E26)</f>
        <v>0</v>
      </c>
      <c r="F27" s="44">
        <f>AVERAGE(F25:F26)</f>
        <v>2.2999999999999998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</v>
      </c>
      <c r="C28" s="12">
        <v>1</v>
      </c>
      <c r="D28" s="12">
        <v>1.8</v>
      </c>
      <c r="E28" s="12">
        <v>0</v>
      </c>
      <c r="F28" s="12">
        <f>B28+C28+D28+E28</f>
        <v>2.8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</v>
      </c>
      <c r="C29" s="12">
        <v>3</v>
      </c>
      <c r="D29" s="12">
        <v>2</v>
      </c>
      <c r="E29" s="12">
        <v>0</v>
      </c>
      <c r="F29" s="12">
        <f>B29+C29+D29+E29</f>
        <v>5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0</v>
      </c>
      <c r="C30" s="12">
        <v>3.4</v>
      </c>
      <c r="D30" s="12">
        <v>0</v>
      </c>
      <c r="E30" s="12">
        <v>0</v>
      </c>
      <c r="F30" s="12">
        <f>B30+C30+D30+E30</f>
        <v>3.4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0</v>
      </c>
      <c r="C31" s="43">
        <f>AVERAGE(C28:C30)</f>
        <v>2.4666666666666668</v>
      </c>
      <c r="D31" s="43">
        <f>AVERAGE(D28:D30)</f>
        <v>1.2666666666666666</v>
      </c>
      <c r="E31" s="43">
        <f>AVERAGE(E28:E30)</f>
        <v>0</v>
      </c>
      <c r="F31" s="44">
        <f>AVERAGE(F28:F30)</f>
        <v>3.7333333333333329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</v>
      </c>
      <c r="C32" s="12">
        <v>2.5</v>
      </c>
      <c r="D32" s="12">
        <v>0</v>
      </c>
      <c r="E32" s="12">
        <v>0</v>
      </c>
      <c r="F32" s="12">
        <f t="shared" ref="F32:F40" si="2">B32+C32+D32+E32</f>
        <v>2.5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</v>
      </c>
      <c r="C33" s="12">
        <v>3.6</v>
      </c>
      <c r="D33" s="12">
        <v>0</v>
      </c>
      <c r="E33" s="12">
        <v>0</v>
      </c>
      <c r="F33" s="12">
        <f t="shared" si="2"/>
        <v>3.6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31</v>
      </c>
      <c r="B34" s="12">
        <v>0</v>
      </c>
      <c r="C34" s="12">
        <v>8.5</v>
      </c>
      <c r="D34" s="12">
        <v>0</v>
      </c>
      <c r="E34" s="12">
        <v>0</v>
      </c>
      <c r="F34" s="12">
        <f t="shared" si="2"/>
        <v>8.5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32</v>
      </c>
      <c r="B35" s="12">
        <v>0</v>
      </c>
      <c r="C35" s="121">
        <v>3</v>
      </c>
      <c r="D35" s="12">
        <v>3.7</v>
      </c>
      <c r="E35" s="12">
        <v>0</v>
      </c>
      <c r="F35" s="12">
        <f t="shared" si="2"/>
        <v>6.7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0</v>
      </c>
      <c r="C36" s="12">
        <v>1</v>
      </c>
      <c r="D36" s="12">
        <v>0</v>
      </c>
      <c r="E36" s="12">
        <v>0</v>
      </c>
      <c r="F36" s="12">
        <f t="shared" si="2"/>
        <v>1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33</v>
      </c>
      <c r="B37" s="12">
        <v>0</v>
      </c>
      <c r="C37" s="121">
        <v>3.6</v>
      </c>
      <c r="D37" s="12">
        <v>0</v>
      </c>
      <c r="E37" s="12">
        <v>0</v>
      </c>
      <c r="F37" s="12">
        <f t="shared" si="2"/>
        <v>3.6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34</v>
      </c>
      <c r="B38" s="12">
        <v>0</v>
      </c>
      <c r="C38" s="12">
        <v>2</v>
      </c>
      <c r="D38" s="121">
        <v>0.2</v>
      </c>
      <c r="E38" s="12">
        <v>0</v>
      </c>
      <c r="F38" s="12">
        <f t="shared" si="2"/>
        <v>2.2000000000000002</v>
      </c>
    </row>
    <row r="39" spans="1:20" s="6" customFormat="1" x14ac:dyDescent="0.2">
      <c r="A39" s="16" t="s">
        <v>45</v>
      </c>
      <c r="B39" s="12">
        <v>0</v>
      </c>
      <c r="C39" s="12">
        <v>8.4</v>
      </c>
      <c r="D39" s="12">
        <v>0</v>
      </c>
      <c r="E39" s="12">
        <v>0</v>
      </c>
      <c r="F39" s="12">
        <f t="shared" si="2"/>
        <v>8.4</v>
      </c>
    </row>
    <row r="40" spans="1:20" s="6" customFormat="1" x14ac:dyDescent="0.2">
      <c r="A40" s="16" t="s">
        <v>89</v>
      </c>
      <c r="B40" s="12">
        <v>0</v>
      </c>
      <c r="C40" s="12">
        <v>2</v>
      </c>
      <c r="D40" s="12">
        <v>0</v>
      </c>
      <c r="E40" s="12">
        <v>0</v>
      </c>
      <c r="F40" s="12">
        <f t="shared" si="2"/>
        <v>2</v>
      </c>
    </row>
    <row r="41" spans="1:20" x14ac:dyDescent="0.2">
      <c r="A41" s="42" t="s">
        <v>36</v>
      </c>
      <c r="B41" s="44">
        <f>AVERAGE(B32:B40)</f>
        <v>0</v>
      </c>
      <c r="C41" s="44">
        <f>AVERAGE(C32:C40)</f>
        <v>3.8444444444444446</v>
      </c>
      <c r="D41" s="44">
        <f>AVERAGE(D32:D40)</f>
        <v>0.43333333333333335</v>
      </c>
      <c r="E41" s="44">
        <f>AVERAGE(E32:E40)</f>
        <v>0</v>
      </c>
      <c r="F41" s="44">
        <f>AVERAGE(F32:F40)</f>
        <v>4.2777777777777777</v>
      </c>
    </row>
    <row r="42" spans="1:20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2.4696969696969697</v>
      </c>
      <c r="D42" s="47">
        <f>AVERAGE(D4:D11,D13:D23,D25:D26,D28:D30,D32:D40)</f>
        <v>0.70606060606060594</v>
      </c>
      <c r="E42" s="47">
        <f>AVERAGE(E4:E11,E13:E23,E25:E26,E28:E30,E32:E40)</f>
        <v>0</v>
      </c>
      <c r="F42" s="47">
        <f>AVERAGE(F4:F11,F13:F23,F25:F26,F28:F30,F32:F40)</f>
        <v>3.1757575757575762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21" sqref="H2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9" t="s">
        <v>108</v>
      </c>
      <c r="B1" s="129"/>
      <c r="C1" s="129"/>
      <c r="D1" s="129"/>
      <c r="E1" s="129"/>
      <c r="F1" s="129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1">
        <v>0.4</v>
      </c>
      <c r="D17" s="12">
        <v>0</v>
      </c>
      <c r="E17" s="12">
        <v>0</v>
      </c>
      <c r="F17" s="12">
        <f t="shared" si="1"/>
        <v>0.4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0.4</v>
      </c>
      <c r="D19" s="12">
        <v>0</v>
      </c>
      <c r="E19" s="12">
        <v>0</v>
      </c>
      <c r="F19" s="12">
        <f t="shared" si="1"/>
        <v>0.4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7.2727272727272738E-2</v>
      </c>
      <c r="D24" s="44">
        <f>AVERAGE(D13:D23)</f>
        <v>0</v>
      </c>
      <c r="E24" s="44">
        <f>AVERAGE(E13:E23)</f>
        <v>0</v>
      </c>
      <c r="F24" s="44">
        <f>AVERAGE(F13:F23)</f>
        <v>7.2727272727272738E-2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2.4242424242424242E-2</v>
      </c>
      <c r="D42" s="47">
        <f>AVERAGE(D4:D11,D13:D23,D25:D26,D28:D30,D32:D40)</f>
        <v>0</v>
      </c>
      <c r="E42" s="47">
        <f>AVERAGE(E4:E11,E13:E23,E25:E26,E28:E30,E32:E40)</f>
        <v>0</v>
      </c>
      <c r="F42" s="126">
        <f>AVERAGE(F4:F11,F13:F23,F25:F26,F28:F30,F32:F40)</f>
        <v>2.4242424242424242E-2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9" t="s">
        <v>109</v>
      </c>
      <c r="B1" s="129"/>
      <c r="C1" s="129"/>
      <c r="D1" s="129"/>
      <c r="E1" s="129"/>
      <c r="F1" s="129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8"/>
      <c r="K36" s="37"/>
      <c r="L36" s="37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8"/>
      <c r="K37" s="37"/>
      <c r="L37" s="37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38"/>
      <c r="K40" s="60"/>
      <c r="L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8"/>
      <c r="K41" s="37"/>
      <c r="L41" s="37"/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9" t="s">
        <v>110</v>
      </c>
      <c r="B1" s="129"/>
      <c r="C1" s="129"/>
      <c r="D1" s="129"/>
      <c r="E1" s="129"/>
      <c r="F1" s="129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9" t="s">
        <v>111</v>
      </c>
      <c r="B1" s="129"/>
      <c r="C1" s="129"/>
      <c r="D1" s="129"/>
      <c r="E1" s="129"/>
      <c r="F1" s="129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11</v>
      </c>
      <c r="B13" s="12">
        <v>0</v>
      </c>
      <c r="C13" s="12">
        <v>0</v>
      </c>
      <c r="D13" s="12">
        <v>0</v>
      </c>
      <c r="E13" s="12">
        <v>0</v>
      </c>
      <c r="F13" s="94">
        <f t="shared" ref="F13:F23" si="1">B13+C13+D13+E13</f>
        <v>0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9" t="s">
        <v>112</v>
      </c>
      <c r="B1" s="129"/>
      <c r="C1" s="129"/>
      <c r="D1" s="129"/>
      <c r="E1" s="129"/>
      <c r="F1" s="129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9" t="s">
        <v>113</v>
      </c>
      <c r="B1" s="129"/>
      <c r="C1" s="129"/>
      <c r="D1" s="129"/>
      <c r="E1" s="129"/>
      <c r="F1" s="129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29" t="s">
        <v>114</v>
      </c>
      <c r="B1" s="129"/>
      <c r="C1" s="129"/>
      <c r="D1" s="129"/>
      <c r="E1" s="129"/>
      <c r="F1" s="129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0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2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5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2"/>
    </row>
    <row r="39" spans="1:19" s="6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  <c r="G39" s="67"/>
    </row>
    <row r="40" spans="1:19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  <c r="G40" s="67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9" t="s">
        <v>115</v>
      </c>
      <c r="B1" s="129"/>
      <c r="C1" s="129"/>
      <c r="D1" s="129"/>
      <c r="E1" s="129"/>
      <c r="F1" s="129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9" t="s">
        <v>116</v>
      </c>
      <c r="B1" s="129"/>
      <c r="C1" s="129"/>
      <c r="D1" s="129"/>
      <c r="E1" s="129"/>
      <c r="F1" s="129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v>0</v>
      </c>
      <c r="E12" s="43"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D34" sqref="D3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9" t="s">
        <v>117</v>
      </c>
      <c r="B1" s="129"/>
      <c r="C1" s="129"/>
      <c r="D1" s="129"/>
      <c r="E1" s="129"/>
      <c r="F1" s="129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0">
        <v>0.2</v>
      </c>
      <c r="E33" s="12">
        <v>0</v>
      </c>
      <c r="F33" s="12">
        <f t="shared" si="2"/>
        <v>0.2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0">
        <v>0.1</v>
      </c>
      <c r="E34" s="12">
        <v>0</v>
      </c>
      <c r="F34" s="12">
        <f t="shared" si="2"/>
        <v>0.1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0">
        <v>0.2</v>
      </c>
      <c r="E36" s="120">
        <v>0.2</v>
      </c>
      <c r="F36" s="12">
        <f t="shared" si="2"/>
        <v>0.4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9" s="6" customFormat="1" x14ac:dyDescent="0.2">
      <c r="A39" s="16" t="s">
        <v>45</v>
      </c>
      <c r="B39" s="12">
        <v>0</v>
      </c>
      <c r="C39" s="12">
        <v>0</v>
      </c>
      <c r="D39" s="120">
        <v>0.4</v>
      </c>
      <c r="E39" s="12">
        <v>0</v>
      </c>
      <c r="F39" s="12">
        <f t="shared" si="2"/>
        <v>0.4</v>
      </c>
      <c r="G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0.1</v>
      </c>
      <c r="E41" s="44">
        <f>AVERAGE(E32:E40)</f>
        <v>2.2222222222222223E-2</v>
      </c>
      <c r="F41" s="44">
        <f>AVERAGE(F32:F40)</f>
        <v>0.12222222222222223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2.7272727272727275E-2</v>
      </c>
      <c r="E42" s="47">
        <f>AVERAGE(E4:E11,E13:E23,E25:E26,E28:E30,E32:E40)</f>
        <v>6.0606060606060606E-3</v>
      </c>
      <c r="F42" s="47">
        <f>AVERAGE(F4:F11,F13:F23,F25:F26,F28:F30,F32:F40)</f>
        <v>3.3333333333333333E-2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D36" sqref="D3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9" t="s">
        <v>118</v>
      </c>
      <c r="B1" s="129"/>
      <c r="C1" s="129"/>
      <c r="D1" s="129"/>
      <c r="E1" s="129"/>
      <c r="F1" s="129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0">
        <v>0.2</v>
      </c>
      <c r="C6" s="12">
        <v>0</v>
      </c>
      <c r="D6" s="12">
        <v>0</v>
      </c>
      <c r="E6" s="12">
        <v>0</v>
      </c>
      <c r="F6" s="12">
        <f t="shared" si="0"/>
        <v>0.2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0">
        <v>0.1</v>
      </c>
      <c r="C10" s="12">
        <v>0</v>
      </c>
      <c r="D10" s="12">
        <v>0</v>
      </c>
      <c r="E10" s="12">
        <v>0</v>
      </c>
      <c r="F10" s="12">
        <f t="shared" si="0"/>
        <v>0.1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3.7500000000000006E-2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3.7500000000000006E-2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0.2</v>
      </c>
      <c r="D23" s="12">
        <v>0</v>
      </c>
      <c r="E23" s="12">
        <v>0</v>
      </c>
      <c r="F23" s="12">
        <f t="shared" si="1"/>
        <v>0.2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1.8181818181818184E-2</v>
      </c>
      <c r="D24" s="44">
        <f>AVERAGE(D13:D23)</f>
        <v>0</v>
      </c>
      <c r="E24" s="44">
        <f>AVERAGE(E13:E23)</f>
        <v>0</v>
      </c>
      <c r="F24" s="44">
        <f>AVERAGE(F13:F23)</f>
        <v>1.8181818181818184E-2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0">
        <v>0.1</v>
      </c>
      <c r="C34" s="12">
        <v>0</v>
      </c>
      <c r="D34" s="12">
        <v>0</v>
      </c>
      <c r="E34" s="12">
        <v>0</v>
      </c>
      <c r="F34" s="12">
        <f t="shared" si="2"/>
        <v>0.1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0.2</v>
      </c>
      <c r="D36" s="12">
        <v>0</v>
      </c>
      <c r="E36" s="12">
        <v>0</v>
      </c>
      <c r="F36" s="12">
        <f t="shared" si="2"/>
        <v>0.2</v>
      </c>
      <c r="J36" s="38"/>
      <c r="K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0">
        <v>0.2</v>
      </c>
      <c r="C39" s="12">
        <v>0.2</v>
      </c>
      <c r="D39" s="12">
        <v>0</v>
      </c>
      <c r="E39" s="12">
        <v>0</v>
      </c>
      <c r="F39" s="12">
        <f t="shared" si="2"/>
        <v>0.4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3.333333333333334E-2</v>
      </c>
      <c r="C41" s="44">
        <f>AVERAGE(C32:C40)</f>
        <v>4.4444444444444446E-2</v>
      </c>
      <c r="D41" s="44">
        <f>AVERAGE(D32:D40)</f>
        <v>0</v>
      </c>
      <c r="E41" s="44">
        <f>AVERAGE(E32:E40)</f>
        <v>0</v>
      </c>
      <c r="F41" s="44">
        <f>AVERAGE(F32:F40)</f>
        <v>7.7777777777777779E-2</v>
      </c>
    </row>
    <row r="42" spans="1:18" x14ac:dyDescent="0.2">
      <c r="A42" s="46" t="s">
        <v>37</v>
      </c>
      <c r="B42" s="47">
        <f>AVERAGE(B4:B11,B13:B23,B25:B26,B28:B30,B32:B40)</f>
        <v>1.8181818181818184E-2</v>
      </c>
      <c r="C42" s="47">
        <f>AVERAGE(C4:C11,C13:C23,C25:C26,C28:C30,C32:C40)</f>
        <v>1.8181818181818184E-2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3.6363636363636369E-2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9" t="s">
        <v>119</v>
      </c>
      <c r="B1" s="129"/>
      <c r="C1" s="129"/>
      <c r="D1" s="129"/>
      <c r="E1" s="129"/>
      <c r="F1" s="129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  <c r="O3" s="53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t="s">
        <v>49</v>
      </c>
    </row>
    <row r="25" spans="1: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</row>
    <row r="32" spans="1:7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6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activeCell="G11" sqref="G1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9" t="s">
        <v>120</v>
      </c>
      <c r="B1" s="129"/>
      <c r="C1" s="129"/>
      <c r="D1" s="129"/>
      <c r="E1" s="129"/>
      <c r="F1" s="129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9.1999999999999993</v>
      </c>
      <c r="F4" s="12">
        <f t="shared" ref="F4:F11" si="0">B4+C4+D4+E4</f>
        <v>9.1999999999999993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4</v>
      </c>
      <c r="E5" s="12">
        <v>8.5</v>
      </c>
      <c r="F5" s="12">
        <f t="shared" si="0"/>
        <v>12.5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3.6</v>
      </c>
      <c r="E6" s="12">
        <v>6.8</v>
      </c>
      <c r="F6" s="12">
        <f t="shared" si="0"/>
        <v>10.4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9.1999999999999993</v>
      </c>
      <c r="F7" s="12">
        <f t="shared" si="0"/>
        <v>9.1999999999999993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1</v>
      </c>
      <c r="E8" s="12">
        <v>10.5</v>
      </c>
      <c r="F8" s="12">
        <f t="shared" si="0"/>
        <v>11.5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1.4</v>
      </c>
      <c r="E9" s="12">
        <v>4.8</v>
      </c>
      <c r="F9" s="12">
        <f t="shared" si="0"/>
        <v>6.1999999999999993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2.5</v>
      </c>
      <c r="E10" s="12">
        <v>8.1999999999999993</v>
      </c>
      <c r="F10" s="12">
        <f t="shared" si="0"/>
        <v>10.7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9</v>
      </c>
      <c r="F11" s="12">
        <f t="shared" si="0"/>
        <v>9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1.5625</v>
      </c>
      <c r="E12" s="43">
        <f>AVERAGE(E4:E11)</f>
        <v>8.2750000000000004</v>
      </c>
      <c r="F12" s="43">
        <f>AVERAGE(F4:F11)</f>
        <v>9.8375000000000004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12</v>
      </c>
      <c r="F13" s="12">
        <f t="shared" ref="F13:F23" si="1">B13+C13+D13+E13</f>
        <v>12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14.7</v>
      </c>
      <c r="F14" s="12">
        <f t="shared" si="1"/>
        <v>14.7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8.6</v>
      </c>
      <c r="F15" s="12">
        <f t="shared" si="1"/>
        <v>8.6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8.6</v>
      </c>
      <c r="F16" s="12">
        <f t="shared" si="1"/>
        <v>8.6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10</v>
      </c>
      <c r="F17" s="12">
        <f t="shared" si="1"/>
        <v>10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8</v>
      </c>
      <c r="F18" s="12">
        <f t="shared" si="1"/>
        <v>8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15.6</v>
      </c>
      <c r="F19" s="12">
        <f t="shared" si="1"/>
        <v>15.6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0.8</v>
      </c>
      <c r="E20" s="12">
        <v>13.8</v>
      </c>
      <c r="F20" s="12">
        <f t="shared" si="1"/>
        <v>14.600000000000001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7.4</v>
      </c>
      <c r="F21" s="12">
        <f t="shared" si="1"/>
        <v>7.4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8</v>
      </c>
      <c r="F22" s="12">
        <f t="shared" si="1"/>
        <v>8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22.8</v>
      </c>
      <c r="F23" s="12">
        <f t="shared" si="1"/>
        <v>22.8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7.2727272727272738E-2</v>
      </c>
      <c r="E24" s="44">
        <f>AVERAGE(E13:E23)</f>
        <v>11.772727272727273</v>
      </c>
      <c r="F24" s="44">
        <f>AVERAGE(F13:F23)</f>
        <v>11.845454545454546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0.2</v>
      </c>
      <c r="E25" s="12">
        <v>21.3</v>
      </c>
      <c r="F25" s="12">
        <f>B25+C25+D25+E25</f>
        <v>21.5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0.4</v>
      </c>
      <c r="E26" s="12">
        <v>16.8</v>
      </c>
      <c r="F26" s="12">
        <f>B26+C26+D26+E26</f>
        <v>17.2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0.30000000000000004</v>
      </c>
      <c r="E27" s="43">
        <f>AVERAGE(E25:E26)</f>
        <v>19.05</v>
      </c>
      <c r="F27" s="44">
        <f>AVERAGE(F25:F26)</f>
        <v>19.350000000000001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1.2</v>
      </c>
      <c r="E28" s="12">
        <v>16.5</v>
      </c>
      <c r="F28" s="12">
        <f>B28+C28+D28+E28</f>
        <v>17.7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0.6</v>
      </c>
      <c r="E29" s="12">
        <v>15</v>
      </c>
      <c r="F29" s="12">
        <f>B29+C29+D29+E29</f>
        <v>15.6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0.2</v>
      </c>
      <c r="E30" s="12">
        <v>11.4</v>
      </c>
      <c r="F30" s="12">
        <f>B30+C30+D30+E30</f>
        <v>11.6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0.66666666666666663</v>
      </c>
      <c r="E31" s="43">
        <f>AVERAGE(E28:E30)</f>
        <v>14.299999999999999</v>
      </c>
      <c r="F31" s="44">
        <f>AVERAGE(F28:F30)</f>
        <v>14.966666666666667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8.8000000000000007</v>
      </c>
      <c r="F32" s="12">
        <f t="shared" ref="F32:F40" si="2">B32+C32+D32+E32</f>
        <v>8.8000000000000007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0.6</v>
      </c>
      <c r="E33" s="12">
        <v>16.2</v>
      </c>
      <c r="F33" s="12">
        <f t="shared" si="2"/>
        <v>16.8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0.5</v>
      </c>
      <c r="E34" s="12">
        <v>7.3</v>
      </c>
      <c r="F34" s="12">
        <f t="shared" si="2"/>
        <v>7.8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0.2</v>
      </c>
      <c r="E35" s="12">
        <v>17</v>
      </c>
      <c r="F35" s="12">
        <f t="shared" si="2"/>
        <v>17.2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12</v>
      </c>
      <c r="F36" s="12">
        <f t="shared" si="2"/>
        <v>12</v>
      </c>
    </row>
    <row r="37" spans="1:19" x14ac:dyDescent="0.2">
      <c r="A37" s="16" t="s">
        <v>33</v>
      </c>
      <c r="B37" s="12">
        <v>0</v>
      </c>
      <c r="C37" s="12">
        <v>0</v>
      </c>
      <c r="D37" s="12">
        <v>0.4</v>
      </c>
      <c r="E37" s="12">
        <v>12.8</v>
      </c>
      <c r="F37" s="12">
        <f t="shared" si="2"/>
        <v>13.200000000000001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20.8</v>
      </c>
      <c r="F38" s="12">
        <f t="shared" si="2"/>
        <v>20.8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0.4</v>
      </c>
      <c r="E39" s="12">
        <v>3.6</v>
      </c>
      <c r="F39" s="12">
        <f t="shared" si="2"/>
        <v>4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9.5</v>
      </c>
      <c r="F40" s="12">
        <f t="shared" si="2"/>
        <v>9.5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0.23333333333333334</v>
      </c>
      <c r="E41" s="44">
        <f>AVERAGE(E32:E40)</f>
        <v>11.999999999999998</v>
      </c>
      <c r="F41" s="44">
        <f>AVERAGE(F32:F40)</f>
        <v>12.233333333333333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0.5454545454545453</v>
      </c>
      <c r="E42" s="47">
        <f>AVERAGE(E4:E11,E13:E23,E25:E26,E28:E30,E32:E40)</f>
        <v>11.65757575757576</v>
      </c>
      <c r="F42" s="47">
        <f>AVERAGE(F4:F11,F13:F23,F25:F26,F28:F30,F32:F40)</f>
        <v>12.203030303030305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9" t="s">
        <v>121</v>
      </c>
      <c r="B1" s="129"/>
      <c r="C1" s="129"/>
      <c r="D1" s="129"/>
      <c r="E1" s="129"/>
      <c r="F1" s="129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3</v>
      </c>
      <c r="B4" s="12">
        <v>1.4</v>
      </c>
      <c r="C4" s="12">
        <v>4</v>
      </c>
      <c r="D4" s="12">
        <v>0</v>
      </c>
      <c r="E4" s="12">
        <v>0</v>
      </c>
      <c r="F4" s="12">
        <f t="shared" ref="F4:F11" si="0">B4+C4+D4+E4</f>
        <v>5.4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4</v>
      </c>
      <c r="B5" s="12">
        <v>1.5</v>
      </c>
      <c r="C5" s="12">
        <v>5</v>
      </c>
      <c r="D5" s="12">
        <v>0</v>
      </c>
      <c r="E5" s="12">
        <v>0</v>
      </c>
      <c r="F5" s="12">
        <f t="shared" si="0"/>
        <v>6.5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5</v>
      </c>
      <c r="B6" s="12">
        <v>1.2</v>
      </c>
      <c r="C6" s="12">
        <v>4.7</v>
      </c>
      <c r="D6" s="12">
        <v>0</v>
      </c>
      <c r="E6" s="12">
        <v>0</v>
      </c>
      <c r="F6" s="12">
        <f t="shared" si="0"/>
        <v>5.9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6</v>
      </c>
      <c r="B7" s="12">
        <v>1.2</v>
      </c>
      <c r="C7" s="12">
        <v>3.8</v>
      </c>
      <c r="D7" s="12">
        <v>0.2</v>
      </c>
      <c r="E7" s="12">
        <v>0</v>
      </c>
      <c r="F7" s="12">
        <f t="shared" si="0"/>
        <v>5.2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7</v>
      </c>
      <c r="B8" s="12">
        <v>1.3</v>
      </c>
      <c r="C8" s="12">
        <v>3.3</v>
      </c>
      <c r="D8" s="12">
        <v>0</v>
      </c>
      <c r="E8" s="12">
        <v>0</v>
      </c>
      <c r="F8" s="12">
        <f t="shared" si="0"/>
        <v>4.5999999999999996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8</v>
      </c>
      <c r="B9" s="12">
        <v>0.4</v>
      </c>
      <c r="C9" s="12">
        <v>5.3</v>
      </c>
      <c r="D9" s="12">
        <v>0</v>
      </c>
      <c r="E9" s="12">
        <v>0</v>
      </c>
      <c r="F9" s="12">
        <f t="shared" si="0"/>
        <v>5.7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9</v>
      </c>
      <c r="B10" s="12">
        <v>1.3</v>
      </c>
      <c r="C10" s="12">
        <v>5.9</v>
      </c>
      <c r="D10" s="12">
        <v>0</v>
      </c>
      <c r="E10" s="12">
        <v>0</v>
      </c>
      <c r="F10" s="12">
        <f t="shared" si="0"/>
        <v>7.2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48</v>
      </c>
      <c r="B11" s="12">
        <v>1.2</v>
      </c>
      <c r="C11" s="12">
        <v>3.6</v>
      </c>
      <c r="D11" s="12">
        <v>0</v>
      </c>
      <c r="E11" s="12">
        <v>0</v>
      </c>
      <c r="F11" s="12">
        <f t="shared" si="0"/>
        <v>4.8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10</v>
      </c>
      <c r="B12" s="43">
        <f>AVERAGE(B4:B11)</f>
        <v>1.1875</v>
      </c>
      <c r="C12" s="43">
        <f>AVERAGE(C4:C11)</f>
        <v>4.45</v>
      </c>
      <c r="D12" s="43">
        <f>AVERAGE(D4:D11)</f>
        <v>2.5000000000000001E-2</v>
      </c>
      <c r="E12" s="43">
        <f>AVERAGE(E4:E11)</f>
        <v>0</v>
      </c>
      <c r="F12" s="43">
        <f>AVERAGE(F4:F11)</f>
        <v>5.6625000000000005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11</v>
      </c>
      <c r="B13" s="12">
        <v>0.8</v>
      </c>
      <c r="C13" s="12">
        <v>6.5</v>
      </c>
      <c r="D13" s="12">
        <v>0</v>
      </c>
      <c r="E13" s="12">
        <v>0</v>
      </c>
      <c r="F13" s="12">
        <f t="shared" ref="F13:F23" si="1">B13+C13+D13+E13</f>
        <v>7.3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12</v>
      </c>
      <c r="B14" s="12">
        <v>1.3</v>
      </c>
      <c r="C14" s="12">
        <v>4.5</v>
      </c>
      <c r="D14" s="12">
        <v>0</v>
      </c>
      <c r="E14" s="12">
        <v>0</v>
      </c>
      <c r="F14" s="12">
        <f t="shared" si="1"/>
        <v>5.8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13</v>
      </c>
      <c r="B15" s="12">
        <v>0.8</v>
      </c>
      <c r="C15" s="12">
        <v>7.6</v>
      </c>
      <c r="D15" s="12">
        <v>0</v>
      </c>
      <c r="E15" s="12">
        <v>0</v>
      </c>
      <c r="F15" s="12">
        <f t="shared" si="1"/>
        <v>8.4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14</v>
      </c>
      <c r="B16" s="12">
        <v>0.8</v>
      </c>
      <c r="C16" s="12">
        <v>3.9</v>
      </c>
      <c r="D16" s="12">
        <v>0</v>
      </c>
      <c r="E16" s="12">
        <v>0</v>
      </c>
      <c r="F16" s="12">
        <f t="shared" si="1"/>
        <v>4.7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15</v>
      </c>
      <c r="B17" s="12">
        <v>1.5</v>
      </c>
      <c r="C17" s="12">
        <v>4.7</v>
      </c>
      <c r="D17" s="12">
        <v>0</v>
      </c>
      <c r="E17" s="12">
        <v>0</v>
      </c>
      <c r="F17" s="12">
        <f t="shared" si="1"/>
        <v>6.2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16</v>
      </c>
      <c r="B18" s="12">
        <v>1.2</v>
      </c>
      <c r="C18" s="12">
        <v>3.7</v>
      </c>
      <c r="D18" s="12">
        <v>1</v>
      </c>
      <c r="E18" s="12">
        <v>0</v>
      </c>
      <c r="F18" s="12">
        <f t="shared" si="1"/>
        <v>5.9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17</v>
      </c>
      <c r="B19" s="12">
        <v>1.5</v>
      </c>
      <c r="C19" s="12">
        <v>3</v>
      </c>
      <c r="D19" s="12">
        <v>0</v>
      </c>
      <c r="E19" s="12">
        <v>0</v>
      </c>
      <c r="F19" s="12">
        <f t="shared" si="1"/>
        <v>4.5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18</v>
      </c>
      <c r="B20" s="12">
        <v>1</v>
      </c>
      <c r="C20" s="12">
        <v>5.5</v>
      </c>
      <c r="D20" s="12">
        <v>0</v>
      </c>
      <c r="E20" s="12">
        <v>0</v>
      </c>
      <c r="F20" s="12">
        <f t="shared" si="1"/>
        <v>6.5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19</v>
      </c>
      <c r="B21" s="12">
        <v>1</v>
      </c>
      <c r="C21" s="12">
        <v>9</v>
      </c>
      <c r="D21" s="12">
        <v>0</v>
      </c>
      <c r="E21" s="12">
        <v>0</v>
      </c>
      <c r="F21" s="12">
        <f t="shared" si="1"/>
        <v>10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20</v>
      </c>
      <c r="B22" s="12">
        <v>0.8</v>
      </c>
      <c r="C22" s="12">
        <v>5.7</v>
      </c>
      <c r="D22" s="12">
        <v>0</v>
      </c>
      <c r="E22" s="12">
        <v>0</v>
      </c>
      <c r="F22" s="12">
        <f t="shared" si="1"/>
        <v>6.5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21</v>
      </c>
      <c r="B23" s="12">
        <v>0.7</v>
      </c>
      <c r="C23" s="12">
        <v>8.1</v>
      </c>
      <c r="D23" s="12">
        <v>0</v>
      </c>
      <c r="E23" s="12">
        <v>0</v>
      </c>
      <c r="F23" s="12">
        <f t="shared" si="1"/>
        <v>8.7999999999999989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22</v>
      </c>
      <c r="B24" s="44">
        <f>AVERAGE(B13:B23)</f>
        <v>1.0363636363636364</v>
      </c>
      <c r="C24" s="44">
        <f>AVERAGE(C13:C23)</f>
        <v>5.6545454545454552</v>
      </c>
      <c r="D24" s="44">
        <f>AVERAGE(D13:D23)</f>
        <v>9.0909090909090912E-2</v>
      </c>
      <c r="E24" s="44">
        <f>AVERAGE(E13:E23)</f>
        <v>0</v>
      </c>
      <c r="F24" s="44">
        <f>AVERAGE(F13:F23)</f>
        <v>6.7818181818181813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23</v>
      </c>
      <c r="B25" s="12">
        <v>1</v>
      </c>
      <c r="C25" s="12">
        <v>5.2</v>
      </c>
      <c r="D25" s="12">
        <v>0</v>
      </c>
      <c r="E25" s="12">
        <v>0</v>
      </c>
      <c r="F25" s="12">
        <f>B25+C25+D25+E25</f>
        <v>6.2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24</v>
      </c>
      <c r="B26" s="12">
        <v>0.6</v>
      </c>
      <c r="C26" s="12">
        <v>4</v>
      </c>
      <c r="D26" s="12">
        <v>0</v>
      </c>
      <c r="E26" s="12">
        <v>0</v>
      </c>
      <c r="F26" s="12">
        <f>B26+C26+D26+E26</f>
        <v>4.5999999999999996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25</v>
      </c>
      <c r="B27" s="43">
        <f>AVERAGE(B25:B26)</f>
        <v>0.8</v>
      </c>
      <c r="C27" s="43">
        <f>AVERAGE(C25:C26)</f>
        <v>4.5999999999999996</v>
      </c>
      <c r="D27" s="43">
        <f>AVERAGE(D25:D26)</f>
        <v>0</v>
      </c>
      <c r="E27" s="43">
        <f>AVERAGE(E25:E26)</f>
        <v>0</v>
      </c>
      <c r="F27" s="44">
        <f>AVERAGE(F25:F26)</f>
        <v>5.4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26</v>
      </c>
      <c r="B28" s="12">
        <v>0.4</v>
      </c>
      <c r="C28" s="12">
        <v>12.9</v>
      </c>
      <c r="D28" s="12">
        <v>0</v>
      </c>
      <c r="E28" s="12">
        <v>0</v>
      </c>
      <c r="F28" s="12">
        <f>B28+C28+D28+E28</f>
        <v>13.3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27</v>
      </c>
      <c r="B29" s="12">
        <v>0.8</v>
      </c>
      <c r="C29" s="12">
        <v>4.2</v>
      </c>
      <c r="D29" s="12">
        <v>0</v>
      </c>
      <c r="E29" s="12">
        <v>0</v>
      </c>
      <c r="F29" s="12">
        <f>B29+C29+D29+E29</f>
        <v>5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28</v>
      </c>
      <c r="B30" s="12">
        <v>0.8</v>
      </c>
      <c r="C30" s="12">
        <v>7.8</v>
      </c>
      <c r="D30" s="12">
        <v>0</v>
      </c>
      <c r="E30" s="12">
        <v>0</v>
      </c>
      <c r="F30" s="12">
        <f>B30+C30+D30+E30</f>
        <v>8.6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29</v>
      </c>
      <c r="B31" s="43">
        <f>AVERAGE(B28:B30)</f>
        <v>0.66666666666666663</v>
      </c>
      <c r="C31" s="43">
        <f>AVERAGE(C28:C30)</f>
        <v>8.3000000000000007</v>
      </c>
      <c r="D31" s="43">
        <f>AVERAGE(D28:D30)</f>
        <v>0</v>
      </c>
      <c r="E31" s="43">
        <f>AVERAGE(E28:E30)</f>
        <v>0</v>
      </c>
      <c r="F31" s="44">
        <f>AVERAGE(F28:F30)</f>
        <v>8.9666666666666668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46</v>
      </c>
      <c r="B32" s="12">
        <v>0</v>
      </c>
      <c r="C32" s="12">
        <v>12.5</v>
      </c>
      <c r="D32" s="12">
        <v>0</v>
      </c>
      <c r="E32" s="12">
        <v>0</v>
      </c>
      <c r="F32" s="12">
        <f t="shared" ref="F32:F40" si="2">B32+C32+D32+E32</f>
        <v>12.5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30</v>
      </c>
      <c r="B33" s="12">
        <v>0.2</v>
      </c>
      <c r="C33" s="12">
        <v>16.2</v>
      </c>
      <c r="D33" s="12">
        <v>0</v>
      </c>
      <c r="E33" s="12">
        <v>0</v>
      </c>
      <c r="F33" s="12">
        <f t="shared" si="2"/>
        <v>16.399999999999999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31</v>
      </c>
      <c r="B34" s="12">
        <v>0.1</v>
      </c>
      <c r="C34" s="12">
        <v>14.3</v>
      </c>
      <c r="D34" s="12">
        <v>0</v>
      </c>
      <c r="E34" s="12">
        <v>0</v>
      </c>
      <c r="F34" s="12">
        <f t="shared" si="2"/>
        <v>14.4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32</v>
      </c>
      <c r="B35" s="12">
        <v>1</v>
      </c>
      <c r="C35" s="12">
        <v>9</v>
      </c>
      <c r="D35" s="12">
        <v>0</v>
      </c>
      <c r="E35" s="12">
        <v>0</v>
      </c>
      <c r="F35" s="12">
        <f t="shared" si="2"/>
        <v>10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47</v>
      </c>
      <c r="B36" s="12">
        <v>0.8</v>
      </c>
      <c r="C36" s="12">
        <v>22.2</v>
      </c>
      <c r="D36" s="12">
        <v>0.3</v>
      </c>
      <c r="E36" s="12">
        <v>0</v>
      </c>
      <c r="F36" s="12">
        <f t="shared" si="2"/>
        <v>23.3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33</v>
      </c>
      <c r="B37" s="12">
        <v>0.2</v>
      </c>
      <c r="C37" s="12">
        <v>22</v>
      </c>
      <c r="D37" s="12">
        <v>0.2</v>
      </c>
      <c r="E37" s="12">
        <v>0</v>
      </c>
      <c r="F37" s="12">
        <f t="shared" si="2"/>
        <v>22.4</v>
      </c>
    </row>
    <row r="38" spans="1:18" x14ac:dyDescent="0.2">
      <c r="A38" s="16" t="s">
        <v>34</v>
      </c>
      <c r="B38" s="12">
        <v>1</v>
      </c>
      <c r="C38" s="12">
        <v>12.4</v>
      </c>
      <c r="D38" s="12">
        <v>0</v>
      </c>
      <c r="E38" s="12">
        <v>0</v>
      </c>
      <c r="F38" s="12">
        <f t="shared" si="2"/>
        <v>13.4</v>
      </c>
    </row>
    <row r="39" spans="1:18" s="6" customFormat="1" x14ac:dyDescent="0.2">
      <c r="A39" s="16" t="s">
        <v>45</v>
      </c>
      <c r="B39" s="12">
        <v>0.2</v>
      </c>
      <c r="C39" s="12">
        <v>9</v>
      </c>
      <c r="D39" s="12">
        <v>0</v>
      </c>
      <c r="E39" s="12">
        <v>0</v>
      </c>
      <c r="F39" s="12">
        <f t="shared" si="2"/>
        <v>9.1999999999999993</v>
      </c>
    </row>
    <row r="40" spans="1:18" s="6" customFormat="1" x14ac:dyDescent="0.2">
      <c r="A40" s="16" t="s">
        <v>89</v>
      </c>
      <c r="B40" s="12">
        <v>0</v>
      </c>
      <c r="C40" s="12">
        <v>14.5</v>
      </c>
      <c r="D40" s="12">
        <v>0</v>
      </c>
      <c r="E40" s="12">
        <v>0</v>
      </c>
      <c r="F40" s="12">
        <f t="shared" si="2"/>
        <v>14.5</v>
      </c>
    </row>
    <row r="41" spans="1:18" x14ac:dyDescent="0.2">
      <c r="A41" s="42" t="s">
        <v>36</v>
      </c>
      <c r="B41" s="44">
        <f>AVERAGE(B32:B40)</f>
        <v>0.38888888888888895</v>
      </c>
      <c r="C41" s="44">
        <f>AVERAGE(C32:C40)</f>
        <v>14.677777777777781</v>
      </c>
      <c r="D41" s="44">
        <f>AVERAGE(D32:D40)</f>
        <v>5.5555555555555552E-2</v>
      </c>
      <c r="E41" s="44">
        <f>AVERAGE(E32:E40)</f>
        <v>0</v>
      </c>
      <c r="F41" s="44">
        <f>AVERAGE(F32:F40)</f>
        <v>15.122222222222225</v>
      </c>
    </row>
    <row r="42" spans="1:18" x14ac:dyDescent="0.2">
      <c r="A42" s="46" t="s">
        <v>37</v>
      </c>
      <c r="B42" s="47">
        <f>AVERAGE(B4:B11,B13:B23,B25:B26,B28:B30,B32:B40)</f>
        <v>0.84848484848484862</v>
      </c>
      <c r="C42" s="47">
        <f>AVERAGE(C4:C11,C13:C23,C25:C26,C28:C30,C32:C40)</f>
        <v>8</v>
      </c>
      <c r="D42" s="47">
        <f>AVERAGE(D4:D11,D13:D23,D25:D26,D28:D30,D32:D40)</f>
        <v>5.1515151515151514E-2</v>
      </c>
      <c r="E42" s="47">
        <f>AVERAGE(E4:E11,E13:E23,E25:E26,E28:E30,E32:E40)</f>
        <v>0</v>
      </c>
      <c r="F42" s="47">
        <f>AVERAGE(F4:F11,F13:F23,F25:F26,F28:F30,F32:F40)</f>
        <v>8.9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9" t="s">
        <v>122</v>
      </c>
      <c r="B1" s="129"/>
      <c r="C1" s="129"/>
      <c r="D1" s="129"/>
      <c r="E1" s="129"/>
      <c r="F1" s="129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9" t="s">
        <v>123</v>
      </c>
      <c r="B1" s="129"/>
      <c r="C1" s="129"/>
      <c r="D1" s="129"/>
      <c r="E1" s="129"/>
      <c r="F1" s="129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</row>
    <row r="25" spans="1:15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9" t="s">
        <v>124</v>
      </c>
      <c r="B1" s="129"/>
      <c r="C1" s="129"/>
      <c r="D1" s="129"/>
      <c r="E1" s="129"/>
      <c r="F1" s="129"/>
    </row>
    <row r="2" spans="1:19" x14ac:dyDescent="0.2">
      <c r="A2" s="49"/>
      <c r="B2" s="6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4" t="s">
        <v>125</v>
      </c>
      <c r="B1" s="134"/>
      <c r="C1" s="134"/>
      <c r="D1" s="134"/>
      <c r="E1" s="134"/>
      <c r="F1" s="134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4" t="s">
        <v>126</v>
      </c>
      <c r="B1" s="134"/>
      <c r="C1" s="134"/>
      <c r="D1" s="134"/>
      <c r="E1" s="134"/>
      <c r="F1" s="134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6" ht="15.75" x14ac:dyDescent="0.25">
      <c r="A1" s="134" t="s">
        <v>127</v>
      </c>
      <c r="B1" s="134"/>
      <c r="C1" s="134"/>
      <c r="D1" s="134"/>
      <c r="E1" s="134"/>
      <c r="F1" s="134"/>
    </row>
    <row r="2" spans="1:6" x14ac:dyDescent="0.2">
      <c r="A2" s="59"/>
      <c r="B2" s="60"/>
      <c r="C2" s="37"/>
      <c r="D2" s="37"/>
      <c r="E2" s="37"/>
      <c r="F2" s="37"/>
    </row>
    <row r="3" spans="1:6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</row>
    <row r="4" spans="1:6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6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6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6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6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6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6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6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6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6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6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6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6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1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32:E40" name="Intervalo1_1_4" securityDescriptor="O:WDG:WDD:(A;;CC;;;WD)"/>
    <protectedRange sqref="C28:C30" name="Intervalo1_1_1_2" securityDescriptor="O:WDG:WDD:(A;;CC;;;WD)"/>
    <protectedRange sqref="B28:B30 D28:E30" name="Intervalo1_1_3_2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80" zoomScaleNormal="80" workbookViewId="0">
      <selection sqref="A1:AF1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3" x14ac:dyDescent="0.2">
      <c r="A1" s="135" t="s">
        <v>128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33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</row>
    <row r="3" spans="1:33" ht="15" x14ac:dyDescent="0.25">
      <c r="A3" s="29" t="s">
        <v>55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3" x14ac:dyDescent="0.2">
      <c r="A4" s="89">
        <v>2015</v>
      </c>
      <c r="B4" s="24">
        <f>total!B46</f>
        <v>0.9363636363636364</v>
      </c>
      <c r="C4" s="24"/>
      <c r="D4" s="24">
        <f>total!D46</f>
        <v>37.345454545454544</v>
      </c>
      <c r="E4" s="24">
        <f>total!E46</f>
        <v>4.3878787878787877</v>
      </c>
      <c r="F4" s="24">
        <f>total!F46</f>
        <v>0.58181818181818179</v>
      </c>
      <c r="G4" s="24"/>
      <c r="H4" s="24">
        <f>total!H46</f>
        <v>6.081818181818182</v>
      </c>
      <c r="I4" s="24">
        <f>total!I46</f>
        <v>1.5545454545454551</v>
      </c>
      <c r="J4" s="24"/>
      <c r="K4" s="24"/>
      <c r="L4" s="24">
        <f>total!L46</f>
        <v>3.1757575757575753</v>
      </c>
      <c r="M4" s="125">
        <f>total!M46</f>
        <v>2.4242424242424242E-2</v>
      </c>
      <c r="N4" s="24"/>
      <c r="O4" s="24"/>
      <c r="P4" s="24"/>
      <c r="Q4" s="24"/>
      <c r="R4" s="24"/>
      <c r="S4" s="24"/>
      <c r="T4" s="24"/>
      <c r="U4" s="24"/>
      <c r="V4" s="125">
        <f>total!V46</f>
        <v>3.3333333333333333E-2</v>
      </c>
      <c r="W4" s="125">
        <f>total!W46</f>
        <v>3.6363636363636369E-2</v>
      </c>
      <c r="X4" s="24"/>
      <c r="Y4" s="24">
        <f>total!Y46</f>
        <v>12.203030303030301</v>
      </c>
      <c r="Z4" s="24">
        <f>total!Z46</f>
        <v>8.9000000000000021</v>
      </c>
      <c r="AA4" s="24"/>
      <c r="AB4" s="24"/>
      <c r="AC4" s="24"/>
      <c r="AD4" s="24"/>
      <c r="AE4" s="24"/>
      <c r="AF4" s="24"/>
    </row>
    <row r="5" spans="1:33" x14ac:dyDescent="0.2">
      <c r="A5" s="89">
        <v>2014</v>
      </c>
      <c r="B5" s="24">
        <v>0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0.40606060606060607</v>
      </c>
      <c r="I5" s="24">
        <v>4.6030303030303035</v>
      </c>
      <c r="J5" s="24">
        <v>2.0878787878787879</v>
      </c>
      <c r="K5" s="24">
        <v>12.237878787878788</v>
      </c>
      <c r="L5" s="24">
        <v>0.57878787878787885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0.4757575757575756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1.3151515151515152</v>
      </c>
      <c r="Z5" s="24">
        <v>4.4348484848484846</v>
      </c>
      <c r="AA5" s="24">
        <v>0.61818181818181817</v>
      </c>
      <c r="AB5" s="24">
        <v>2.2303030303030296</v>
      </c>
      <c r="AC5" s="24">
        <v>0.21818181818181823</v>
      </c>
      <c r="AD5" s="24">
        <v>0</v>
      </c>
      <c r="AE5" s="24">
        <v>0</v>
      </c>
      <c r="AF5" s="24">
        <v>0</v>
      </c>
    </row>
    <row r="8" spans="1:33" ht="15" x14ac:dyDescent="0.25">
      <c r="A8" s="29" t="s">
        <v>44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</row>
    <row r="9" spans="1:33" x14ac:dyDescent="0.2">
      <c r="A9" s="89">
        <v>2015</v>
      </c>
      <c r="B9" s="24">
        <f>B4</f>
        <v>0.9363636363636364</v>
      </c>
      <c r="C9" s="24">
        <f t="shared" ref="C9:AF9" si="0">B9+C4</f>
        <v>0.9363636363636364</v>
      </c>
      <c r="D9" s="24">
        <f t="shared" si="0"/>
        <v>38.281818181818181</v>
      </c>
      <c r="E9" s="24">
        <f t="shared" si="0"/>
        <v>42.669696969696972</v>
      </c>
      <c r="F9" s="24">
        <f t="shared" si="0"/>
        <v>43.25151515151515</v>
      </c>
      <c r="G9" s="24">
        <f t="shared" si="0"/>
        <v>43.25151515151515</v>
      </c>
      <c r="H9" s="24">
        <f t="shared" si="0"/>
        <v>49.333333333333329</v>
      </c>
      <c r="I9" s="24">
        <f t="shared" si="0"/>
        <v>50.887878787878783</v>
      </c>
      <c r="J9" s="24">
        <f t="shared" si="0"/>
        <v>50.887878787878783</v>
      </c>
      <c r="K9" s="24">
        <f t="shared" si="0"/>
        <v>50.887878787878783</v>
      </c>
      <c r="L9" s="24">
        <f t="shared" si="0"/>
        <v>54.063636363636355</v>
      </c>
      <c r="M9" s="24">
        <f t="shared" si="0"/>
        <v>54.087878787878779</v>
      </c>
      <c r="N9" s="24">
        <f t="shared" si="0"/>
        <v>54.087878787878779</v>
      </c>
      <c r="O9" s="24">
        <f t="shared" si="0"/>
        <v>54.087878787878779</v>
      </c>
      <c r="P9" s="24">
        <f t="shared" si="0"/>
        <v>54.087878787878779</v>
      </c>
      <c r="Q9" s="24">
        <f t="shared" si="0"/>
        <v>54.087878787878779</v>
      </c>
      <c r="R9" s="24">
        <f t="shared" si="0"/>
        <v>54.087878787878779</v>
      </c>
      <c r="S9" s="24">
        <f t="shared" si="0"/>
        <v>54.087878787878779</v>
      </c>
      <c r="T9" s="24">
        <f t="shared" si="0"/>
        <v>54.087878787878779</v>
      </c>
      <c r="U9" s="24">
        <f t="shared" si="0"/>
        <v>54.087878787878779</v>
      </c>
      <c r="V9" s="24">
        <f t="shared" si="0"/>
        <v>54.12121212121211</v>
      </c>
      <c r="W9" s="24">
        <f t="shared" si="0"/>
        <v>54.157575757575749</v>
      </c>
      <c r="X9" s="24">
        <f t="shared" si="0"/>
        <v>54.157575757575749</v>
      </c>
      <c r="Y9" s="24">
        <f t="shared" si="0"/>
        <v>66.360606060606045</v>
      </c>
      <c r="Z9" s="24">
        <f t="shared" si="0"/>
        <v>75.260606060606051</v>
      </c>
      <c r="AA9" s="24">
        <f t="shared" si="0"/>
        <v>75.260606060606051</v>
      </c>
      <c r="AB9" s="24">
        <f t="shared" si="0"/>
        <v>75.260606060606051</v>
      </c>
      <c r="AC9" s="24">
        <f t="shared" si="0"/>
        <v>75.260606060606051</v>
      </c>
      <c r="AD9" s="24">
        <f t="shared" si="0"/>
        <v>75.260606060606051</v>
      </c>
      <c r="AE9" s="24">
        <f t="shared" si="0"/>
        <v>75.260606060606051</v>
      </c>
      <c r="AF9" s="24">
        <f t="shared" si="0"/>
        <v>75.260606060606051</v>
      </c>
      <c r="AG9" s="105"/>
    </row>
    <row r="10" spans="1:33" x14ac:dyDescent="0.2">
      <c r="A10" s="89">
        <v>2014</v>
      </c>
      <c r="B10" s="24">
        <f>B5</f>
        <v>0</v>
      </c>
      <c r="C10" s="24">
        <f t="shared" ref="C10:AF10" si="1">B10+C5</f>
        <v>0</v>
      </c>
      <c r="D10" s="24">
        <f t="shared" si="1"/>
        <v>0</v>
      </c>
      <c r="E10" s="24">
        <f t="shared" si="1"/>
        <v>0</v>
      </c>
      <c r="F10" s="24">
        <f t="shared" si="1"/>
        <v>0</v>
      </c>
      <c r="G10" s="24">
        <f t="shared" si="1"/>
        <v>0</v>
      </c>
      <c r="H10" s="24">
        <f t="shared" si="1"/>
        <v>0.40606060606060607</v>
      </c>
      <c r="I10" s="24">
        <f t="shared" si="1"/>
        <v>5.0090909090909097</v>
      </c>
      <c r="J10" s="24">
        <f t="shared" si="1"/>
        <v>7.0969696969696976</v>
      </c>
      <c r="K10" s="24">
        <f t="shared" si="1"/>
        <v>19.334848484848486</v>
      </c>
      <c r="L10" s="24">
        <f t="shared" si="1"/>
        <v>19.913636363636364</v>
      </c>
      <c r="M10" s="24">
        <f t="shared" si="1"/>
        <v>19.913636363636364</v>
      </c>
      <c r="N10" s="24">
        <f t="shared" si="1"/>
        <v>19.913636363636364</v>
      </c>
      <c r="O10" s="24">
        <f t="shared" si="1"/>
        <v>19.913636363636364</v>
      </c>
      <c r="P10" s="24">
        <f t="shared" si="1"/>
        <v>19.913636363636364</v>
      </c>
      <c r="Q10" s="24">
        <f t="shared" si="1"/>
        <v>19.913636363636364</v>
      </c>
      <c r="R10" s="24">
        <f t="shared" si="1"/>
        <v>19.913636363636364</v>
      </c>
      <c r="S10" s="24">
        <f t="shared" si="1"/>
        <v>20.389393939393941</v>
      </c>
      <c r="T10" s="24">
        <f t="shared" si="1"/>
        <v>20.389393939393941</v>
      </c>
      <c r="U10" s="24">
        <f t="shared" si="1"/>
        <v>20.389393939393941</v>
      </c>
      <c r="V10" s="24">
        <f t="shared" si="1"/>
        <v>20.389393939393941</v>
      </c>
      <c r="W10" s="24">
        <f t="shared" si="1"/>
        <v>20.389393939393941</v>
      </c>
      <c r="X10" s="24">
        <f t="shared" si="1"/>
        <v>20.389393939393941</v>
      </c>
      <c r="Y10" s="24">
        <f t="shared" si="1"/>
        <v>21.704545454545457</v>
      </c>
      <c r="Z10" s="24">
        <f t="shared" si="1"/>
        <v>26.139393939393941</v>
      </c>
      <c r="AA10" s="24">
        <f t="shared" si="1"/>
        <v>26.757575757575758</v>
      </c>
      <c r="AB10" s="24">
        <f t="shared" si="1"/>
        <v>28.987878787878788</v>
      </c>
      <c r="AC10" s="24">
        <f t="shared" si="1"/>
        <v>29.206060606060607</v>
      </c>
      <c r="AD10" s="24">
        <f t="shared" si="1"/>
        <v>29.206060606060607</v>
      </c>
      <c r="AE10" s="24">
        <f t="shared" si="1"/>
        <v>29.206060606060607</v>
      </c>
      <c r="AF10" s="24">
        <f t="shared" si="1"/>
        <v>29.206060606060607</v>
      </c>
      <c r="AG10" s="105"/>
    </row>
    <row r="11" spans="1:33" x14ac:dyDescent="0.2">
      <c r="A11" s="89" t="s">
        <v>95</v>
      </c>
      <c r="B11" s="101">
        <f t="shared" ref="B11:AF11" si="2">$M$21</f>
        <v>47.190000000000005</v>
      </c>
      <c r="C11" s="101">
        <f t="shared" si="2"/>
        <v>47.190000000000005</v>
      </c>
      <c r="D11" s="101">
        <f t="shared" si="2"/>
        <v>47.190000000000005</v>
      </c>
      <c r="E11" s="101">
        <f t="shared" si="2"/>
        <v>47.190000000000005</v>
      </c>
      <c r="F11" s="101">
        <f t="shared" si="2"/>
        <v>47.190000000000005</v>
      </c>
      <c r="G11" s="101">
        <f t="shared" si="2"/>
        <v>47.190000000000005</v>
      </c>
      <c r="H11" s="101">
        <f t="shared" si="2"/>
        <v>47.190000000000005</v>
      </c>
      <c r="I11" s="101">
        <f t="shared" si="2"/>
        <v>47.190000000000005</v>
      </c>
      <c r="J11" s="101">
        <f t="shared" si="2"/>
        <v>47.190000000000005</v>
      </c>
      <c r="K11" s="101">
        <f t="shared" si="2"/>
        <v>47.190000000000005</v>
      </c>
      <c r="L11" s="101">
        <f t="shared" si="2"/>
        <v>47.190000000000005</v>
      </c>
      <c r="M11" s="101">
        <f t="shared" si="2"/>
        <v>47.190000000000005</v>
      </c>
      <c r="N11" s="101">
        <f t="shared" si="2"/>
        <v>47.190000000000005</v>
      </c>
      <c r="O11" s="101">
        <f t="shared" si="2"/>
        <v>47.190000000000005</v>
      </c>
      <c r="P11" s="101">
        <f t="shared" si="2"/>
        <v>47.190000000000005</v>
      </c>
      <c r="Q11" s="101">
        <f t="shared" si="2"/>
        <v>47.190000000000005</v>
      </c>
      <c r="R11" s="101">
        <f t="shared" si="2"/>
        <v>47.190000000000005</v>
      </c>
      <c r="S11" s="101">
        <f t="shared" si="2"/>
        <v>47.190000000000005</v>
      </c>
      <c r="T11" s="101">
        <f t="shared" si="2"/>
        <v>47.190000000000005</v>
      </c>
      <c r="U11" s="101">
        <f t="shared" si="2"/>
        <v>47.190000000000005</v>
      </c>
      <c r="V11" s="101">
        <f t="shared" si="2"/>
        <v>47.190000000000005</v>
      </c>
      <c r="W11" s="101">
        <f t="shared" si="2"/>
        <v>47.190000000000005</v>
      </c>
      <c r="X11" s="101">
        <f t="shared" si="2"/>
        <v>47.190000000000005</v>
      </c>
      <c r="Y11" s="101">
        <f t="shared" si="2"/>
        <v>47.190000000000005</v>
      </c>
      <c r="Z11" s="101">
        <f t="shared" si="2"/>
        <v>47.190000000000005</v>
      </c>
      <c r="AA11" s="101">
        <f t="shared" si="2"/>
        <v>47.190000000000005</v>
      </c>
      <c r="AB11" s="101">
        <f t="shared" si="2"/>
        <v>47.190000000000005</v>
      </c>
      <c r="AC11" s="101">
        <f t="shared" si="2"/>
        <v>47.190000000000005</v>
      </c>
      <c r="AD11" s="101">
        <f t="shared" si="2"/>
        <v>47.190000000000005</v>
      </c>
      <c r="AE11" s="101">
        <f t="shared" si="2"/>
        <v>47.190000000000005</v>
      </c>
      <c r="AF11" s="101">
        <f t="shared" si="2"/>
        <v>47.190000000000005</v>
      </c>
    </row>
    <row r="14" spans="1:33" ht="15.75" x14ac:dyDescent="0.2">
      <c r="A14" s="106" t="s">
        <v>88</v>
      </c>
      <c r="B14" s="106">
        <v>2015</v>
      </c>
      <c r="C14" s="106" t="s">
        <v>95</v>
      </c>
      <c r="F14" s="136" t="s">
        <v>92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</row>
    <row r="15" spans="1:33" x14ac:dyDescent="0.2">
      <c r="A15" s="107" t="s">
        <v>56</v>
      </c>
      <c r="B15" s="101">
        <f>total!AG8</f>
        <v>63.199999999999996</v>
      </c>
      <c r="C15" s="101">
        <f t="shared" ref="C15:C47" si="3">$M$21</f>
        <v>47.190000000000005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</row>
    <row r="16" spans="1:33" x14ac:dyDescent="0.2">
      <c r="A16" s="107" t="s">
        <v>57</v>
      </c>
      <c r="B16" s="101">
        <f>total!AG9</f>
        <v>69.099999999999994</v>
      </c>
      <c r="C16" s="101">
        <f t="shared" si="3"/>
        <v>47.190000000000005</v>
      </c>
      <c r="F16" s="90" t="s">
        <v>75</v>
      </c>
      <c r="G16" s="91">
        <v>49</v>
      </c>
      <c r="H16" s="91">
        <v>5.4</v>
      </c>
      <c r="I16" s="91">
        <v>4.8</v>
      </c>
      <c r="J16" s="91">
        <v>11.4</v>
      </c>
      <c r="K16" s="91">
        <v>30.9</v>
      </c>
      <c r="L16" s="91">
        <v>57.2</v>
      </c>
      <c r="M16" s="91">
        <v>39.200000000000003</v>
      </c>
      <c r="N16" s="91">
        <v>29.5</v>
      </c>
      <c r="O16" s="91">
        <v>14.9</v>
      </c>
      <c r="P16" s="91">
        <v>81.099999999999994</v>
      </c>
      <c r="Q16" s="91">
        <v>12.9</v>
      </c>
      <c r="R16" s="91">
        <v>66.8</v>
      </c>
      <c r="S16" s="91">
        <v>130.4</v>
      </c>
      <c r="T16" s="91">
        <v>0</v>
      </c>
      <c r="U16" s="91">
        <v>149</v>
      </c>
      <c r="V16" s="91">
        <v>81.400000000000006</v>
      </c>
      <c r="W16" s="91">
        <v>3.5</v>
      </c>
      <c r="X16" s="91">
        <v>75.5</v>
      </c>
      <c r="Y16" s="91">
        <v>71.7</v>
      </c>
      <c r="Z16" s="91">
        <v>29.2</v>
      </c>
      <c r="AA16" s="91">
        <f>total!AG46</f>
        <v>75.260606060606051</v>
      </c>
    </row>
    <row r="17" spans="1:27" x14ac:dyDescent="0.2">
      <c r="A17" s="107" t="s">
        <v>58</v>
      </c>
      <c r="B17" s="101">
        <f>total!AG10</f>
        <v>53.699999999999996</v>
      </c>
      <c r="C17" s="101">
        <f t="shared" si="3"/>
        <v>47.190000000000005</v>
      </c>
      <c r="F17" s="92" t="s">
        <v>95</v>
      </c>
      <c r="G17" s="101">
        <f t="shared" ref="G17:AA17" si="4">$M$21</f>
        <v>47.190000000000005</v>
      </c>
      <c r="H17" s="101">
        <f t="shared" si="4"/>
        <v>47.190000000000005</v>
      </c>
      <c r="I17" s="101">
        <f t="shared" si="4"/>
        <v>47.190000000000005</v>
      </c>
      <c r="J17" s="101">
        <f t="shared" si="4"/>
        <v>47.190000000000005</v>
      </c>
      <c r="K17" s="101">
        <f t="shared" si="4"/>
        <v>47.190000000000005</v>
      </c>
      <c r="L17" s="101">
        <f t="shared" si="4"/>
        <v>47.190000000000005</v>
      </c>
      <c r="M17" s="101">
        <f t="shared" si="4"/>
        <v>47.190000000000005</v>
      </c>
      <c r="N17" s="101">
        <f t="shared" si="4"/>
        <v>47.190000000000005</v>
      </c>
      <c r="O17" s="101">
        <f t="shared" si="4"/>
        <v>47.190000000000005</v>
      </c>
      <c r="P17" s="101">
        <f t="shared" si="4"/>
        <v>47.190000000000005</v>
      </c>
      <c r="Q17" s="101">
        <f t="shared" si="4"/>
        <v>47.190000000000005</v>
      </c>
      <c r="R17" s="101">
        <f t="shared" si="4"/>
        <v>47.190000000000005</v>
      </c>
      <c r="S17" s="101">
        <f t="shared" si="4"/>
        <v>47.190000000000005</v>
      </c>
      <c r="T17" s="101">
        <f t="shared" si="4"/>
        <v>47.190000000000005</v>
      </c>
      <c r="U17" s="101">
        <f t="shared" si="4"/>
        <v>47.190000000000005</v>
      </c>
      <c r="V17" s="101">
        <f t="shared" si="4"/>
        <v>47.190000000000005</v>
      </c>
      <c r="W17" s="101">
        <f t="shared" si="4"/>
        <v>47.190000000000005</v>
      </c>
      <c r="X17" s="101">
        <f t="shared" si="4"/>
        <v>47.190000000000005</v>
      </c>
      <c r="Y17" s="101">
        <f t="shared" si="4"/>
        <v>47.190000000000005</v>
      </c>
      <c r="Z17" s="101">
        <f t="shared" si="4"/>
        <v>47.190000000000005</v>
      </c>
      <c r="AA17" s="101">
        <f t="shared" si="4"/>
        <v>47.190000000000005</v>
      </c>
    </row>
    <row r="18" spans="1:27" x14ac:dyDescent="0.2">
      <c r="A18" s="107" t="s">
        <v>59</v>
      </c>
      <c r="B18" s="101">
        <f>total!AG11</f>
        <v>51.2</v>
      </c>
      <c r="C18" s="101">
        <f t="shared" si="3"/>
        <v>47.190000000000005</v>
      </c>
    </row>
    <row r="19" spans="1:27" x14ac:dyDescent="0.2">
      <c r="A19" s="107" t="s">
        <v>60</v>
      </c>
      <c r="B19" s="101">
        <f>total!AG12</f>
        <v>88.399999999999991</v>
      </c>
      <c r="C19" s="101">
        <f t="shared" si="3"/>
        <v>47.190000000000005</v>
      </c>
    </row>
    <row r="20" spans="1:27" x14ac:dyDescent="0.2">
      <c r="A20" s="107" t="s">
        <v>61</v>
      </c>
      <c r="B20" s="101">
        <f>total!AG13</f>
        <v>51.100000000000009</v>
      </c>
      <c r="C20" s="101">
        <f t="shared" si="3"/>
        <v>47.190000000000005</v>
      </c>
      <c r="F20" s="138"/>
      <c r="G20" s="139"/>
      <c r="H20" s="108" t="s">
        <v>94</v>
      </c>
      <c r="I20" s="109" t="s">
        <v>95</v>
      </c>
      <c r="L20" s="140" t="s">
        <v>75</v>
      </c>
      <c r="M20" s="140"/>
    </row>
    <row r="21" spans="1:27" x14ac:dyDescent="0.2">
      <c r="A21" s="107" t="s">
        <v>62</v>
      </c>
      <c r="B21" s="101">
        <f>total!AG14</f>
        <v>57.3</v>
      </c>
      <c r="C21" s="101">
        <f t="shared" si="3"/>
        <v>47.190000000000005</v>
      </c>
      <c r="F21" s="141" t="s">
        <v>50</v>
      </c>
      <c r="G21" s="142"/>
      <c r="H21" s="19">
        <f>total!AG16</f>
        <v>60.5</v>
      </c>
      <c r="I21" s="101">
        <f>$M$21</f>
        <v>47.190000000000005</v>
      </c>
      <c r="L21" s="92" t="s">
        <v>95</v>
      </c>
      <c r="M21" s="101">
        <f>AVERAGE(G16:Z16)</f>
        <v>47.190000000000005</v>
      </c>
    </row>
    <row r="22" spans="1:27" x14ac:dyDescent="0.2">
      <c r="A22" s="107" t="s">
        <v>63</v>
      </c>
      <c r="B22" s="101">
        <f>total!AG15</f>
        <v>50</v>
      </c>
      <c r="C22" s="101">
        <f t="shared" si="3"/>
        <v>47.190000000000005</v>
      </c>
      <c r="F22" s="141" t="s">
        <v>51</v>
      </c>
      <c r="G22" s="142"/>
      <c r="H22" s="19">
        <f>total!AG28</f>
        <v>61.845454545454544</v>
      </c>
      <c r="I22" s="101">
        <f>$M$21</f>
        <v>47.190000000000005</v>
      </c>
    </row>
    <row r="23" spans="1:27" x14ac:dyDescent="0.2">
      <c r="A23" s="107" t="s">
        <v>64</v>
      </c>
      <c r="B23" s="101">
        <f>total!AG17</f>
        <v>53.699999999999996</v>
      </c>
      <c r="C23" s="101">
        <f t="shared" si="3"/>
        <v>47.190000000000005</v>
      </c>
      <c r="F23" s="141" t="s">
        <v>52</v>
      </c>
      <c r="G23" s="142"/>
      <c r="H23" s="19">
        <f>total!AG31</f>
        <v>87.550000000000011</v>
      </c>
      <c r="I23" s="101">
        <f>$M$21</f>
        <v>47.190000000000005</v>
      </c>
    </row>
    <row r="24" spans="1:27" x14ac:dyDescent="0.2">
      <c r="A24" s="107" t="s">
        <v>65</v>
      </c>
      <c r="B24" s="101">
        <f>total!AG18</f>
        <v>51.3</v>
      </c>
      <c r="C24" s="101">
        <f t="shared" si="3"/>
        <v>47.190000000000005</v>
      </c>
      <c r="F24" s="141" t="s">
        <v>53</v>
      </c>
      <c r="G24" s="142"/>
      <c r="H24" s="19">
        <f>total!AG35</f>
        <v>96.533333333333317</v>
      </c>
      <c r="I24" s="101">
        <f>$M$21</f>
        <v>47.190000000000005</v>
      </c>
    </row>
    <row r="25" spans="1:27" x14ac:dyDescent="0.2">
      <c r="A25" s="107" t="s">
        <v>66</v>
      </c>
      <c r="B25" s="101">
        <f>total!AG19</f>
        <v>58</v>
      </c>
      <c r="C25" s="101">
        <f t="shared" si="3"/>
        <v>47.190000000000005</v>
      </c>
      <c r="F25" s="141" t="s">
        <v>54</v>
      </c>
      <c r="G25" s="142"/>
      <c r="H25" s="19">
        <f>total!AG45</f>
        <v>94.955555555555563</v>
      </c>
      <c r="I25" s="101">
        <f>$M$21</f>
        <v>47.190000000000005</v>
      </c>
    </row>
    <row r="26" spans="1:27" x14ac:dyDescent="0.2">
      <c r="A26" s="107" t="s">
        <v>67</v>
      </c>
      <c r="B26" s="101">
        <f>total!AG20</f>
        <v>47.500000000000007</v>
      </c>
      <c r="C26" s="101">
        <f t="shared" si="3"/>
        <v>47.190000000000005</v>
      </c>
    </row>
    <row r="27" spans="1:27" x14ac:dyDescent="0.2">
      <c r="A27" s="107" t="s">
        <v>68</v>
      </c>
      <c r="B27" s="101">
        <f>total!AG21</f>
        <v>54.2</v>
      </c>
      <c r="C27" s="101">
        <f t="shared" si="3"/>
        <v>47.190000000000005</v>
      </c>
    </row>
    <row r="28" spans="1:27" x14ac:dyDescent="0.2">
      <c r="A28" s="107" t="s">
        <v>69</v>
      </c>
      <c r="B28" s="101">
        <f>total!AG22</f>
        <v>71</v>
      </c>
      <c r="C28" s="101">
        <f t="shared" si="3"/>
        <v>47.190000000000005</v>
      </c>
    </row>
    <row r="29" spans="1:27" x14ac:dyDescent="0.2">
      <c r="A29" s="107" t="s">
        <v>70</v>
      </c>
      <c r="B29" s="101">
        <f>total!AG23</f>
        <v>62.199999999999996</v>
      </c>
      <c r="C29" s="101">
        <f t="shared" si="3"/>
        <v>47.190000000000005</v>
      </c>
    </row>
    <row r="30" spans="1:27" x14ac:dyDescent="0.2">
      <c r="A30" s="107" t="s">
        <v>71</v>
      </c>
      <c r="B30" s="101">
        <f>total!AG24</f>
        <v>62.199999999999996</v>
      </c>
      <c r="C30" s="101">
        <f t="shared" si="3"/>
        <v>47.190000000000005</v>
      </c>
    </row>
    <row r="31" spans="1:27" x14ac:dyDescent="0.2">
      <c r="A31" s="107" t="s">
        <v>72</v>
      </c>
      <c r="B31" s="101">
        <f>total!AG25</f>
        <v>80.899999999999991</v>
      </c>
      <c r="C31" s="101">
        <f t="shared" si="3"/>
        <v>47.190000000000005</v>
      </c>
    </row>
    <row r="32" spans="1:27" x14ac:dyDescent="0.2">
      <c r="A32" s="107" t="s">
        <v>73</v>
      </c>
      <c r="B32" s="101">
        <f>total!AG26</f>
        <v>56</v>
      </c>
      <c r="C32" s="101">
        <f t="shared" si="3"/>
        <v>47.190000000000005</v>
      </c>
    </row>
    <row r="33" spans="1:3" x14ac:dyDescent="0.2">
      <c r="A33" s="107" t="s">
        <v>74</v>
      </c>
      <c r="B33" s="101">
        <f>total!AG27</f>
        <v>83.300000000000011</v>
      </c>
      <c r="C33" s="101">
        <f t="shared" si="3"/>
        <v>47.190000000000005</v>
      </c>
    </row>
    <row r="34" spans="1:3" x14ac:dyDescent="0.2">
      <c r="A34" s="107" t="s">
        <v>75</v>
      </c>
      <c r="B34" s="101">
        <f>total!AG29</f>
        <v>88.600000000000009</v>
      </c>
      <c r="C34" s="101">
        <f t="shared" si="3"/>
        <v>47.190000000000005</v>
      </c>
    </row>
    <row r="35" spans="1:3" x14ac:dyDescent="0.2">
      <c r="A35" s="107" t="s">
        <v>76</v>
      </c>
      <c r="B35" s="101">
        <f>total!AG30</f>
        <v>86.5</v>
      </c>
      <c r="C35" s="101">
        <f t="shared" si="3"/>
        <v>47.190000000000005</v>
      </c>
    </row>
    <row r="36" spans="1:3" x14ac:dyDescent="0.2">
      <c r="A36" s="107" t="s">
        <v>77</v>
      </c>
      <c r="B36" s="101">
        <f>total!AG32</f>
        <v>107.5</v>
      </c>
      <c r="C36" s="101">
        <f t="shared" si="3"/>
        <v>47.190000000000005</v>
      </c>
    </row>
    <row r="37" spans="1:3" x14ac:dyDescent="0.2">
      <c r="A37" s="107" t="s">
        <v>78</v>
      </c>
      <c r="B37" s="101">
        <f>total!AG33</f>
        <v>95.2</v>
      </c>
      <c r="C37" s="101">
        <f t="shared" si="3"/>
        <v>47.190000000000005</v>
      </c>
    </row>
    <row r="38" spans="1:3" x14ac:dyDescent="0.2">
      <c r="A38" s="107" t="s">
        <v>79</v>
      </c>
      <c r="B38" s="101">
        <f>total!AG34</f>
        <v>86.899999999999991</v>
      </c>
      <c r="C38" s="101">
        <f t="shared" si="3"/>
        <v>47.190000000000005</v>
      </c>
    </row>
    <row r="39" spans="1:3" x14ac:dyDescent="0.2">
      <c r="A39" s="107" t="s">
        <v>80</v>
      </c>
      <c r="B39" s="101">
        <f>total!AG36</f>
        <v>84.500000000000014</v>
      </c>
      <c r="C39" s="101">
        <f t="shared" si="3"/>
        <v>47.190000000000005</v>
      </c>
    </row>
    <row r="40" spans="1:3" x14ac:dyDescent="0.2">
      <c r="A40" s="107" t="s">
        <v>81</v>
      </c>
      <c r="B40" s="101">
        <f>total!AG37</f>
        <v>109.4</v>
      </c>
      <c r="C40" s="101">
        <f t="shared" si="3"/>
        <v>47.190000000000005</v>
      </c>
    </row>
    <row r="41" spans="1:3" x14ac:dyDescent="0.2">
      <c r="A41" s="107" t="s">
        <v>82</v>
      </c>
      <c r="B41" s="101">
        <f>total!AG38</f>
        <v>96.999999999999986</v>
      </c>
      <c r="C41" s="101">
        <f t="shared" si="3"/>
        <v>47.190000000000005</v>
      </c>
    </row>
    <row r="42" spans="1:3" x14ac:dyDescent="0.2">
      <c r="A42" s="107" t="s">
        <v>83</v>
      </c>
      <c r="B42" s="101">
        <f>total!AG39</f>
        <v>91.7</v>
      </c>
      <c r="C42" s="101">
        <f t="shared" si="3"/>
        <v>47.190000000000005</v>
      </c>
    </row>
    <row r="43" spans="1:3" x14ac:dyDescent="0.2">
      <c r="A43" s="107" t="s">
        <v>84</v>
      </c>
      <c r="B43" s="101">
        <f>total!AG40</f>
        <v>99.3</v>
      </c>
      <c r="C43" s="101">
        <f t="shared" si="3"/>
        <v>47.190000000000005</v>
      </c>
    </row>
    <row r="44" spans="1:3" x14ac:dyDescent="0.2">
      <c r="A44" s="107" t="s">
        <v>85</v>
      </c>
      <c r="B44" s="101">
        <f>total!AG41</f>
        <v>100.6</v>
      </c>
      <c r="C44" s="101">
        <f t="shared" si="3"/>
        <v>47.190000000000005</v>
      </c>
    </row>
    <row r="45" spans="1:3" x14ac:dyDescent="0.2">
      <c r="A45" s="107" t="s">
        <v>86</v>
      </c>
      <c r="B45" s="101">
        <f>total!AG42</f>
        <v>89.7</v>
      </c>
      <c r="C45" s="101">
        <f t="shared" si="3"/>
        <v>47.190000000000005</v>
      </c>
    </row>
    <row r="46" spans="1:3" x14ac:dyDescent="0.2">
      <c r="A46" s="107" t="s">
        <v>87</v>
      </c>
      <c r="B46" s="101">
        <f>total!AG43</f>
        <v>95.100000000000023</v>
      </c>
      <c r="C46" s="101">
        <f t="shared" si="3"/>
        <v>47.190000000000005</v>
      </c>
    </row>
    <row r="47" spans="1:3" x14ac:dyDescent="0.2">
      <c r="A47" s="107" t="s">
        <v>90</v>
      </c>
      <c r="B47" s="101">
        <f>total!AG44</f>
        <v>87.3</v>
      </c>
      <c r="C47" s="101">
        <f t="shared" si="3"/>
        <v>47.190000000000005</v>
      </c>
    </row>
  </sheetData>
  <mergeCells count="9">
    <mergeCell ref="A1:AF1"/>
    <mergeCell ref="F14:AA14"/>
    <mergeCell ref="F20:G20"/>
    <mergeCell ref="L20:M20"/>
    <mergeCell ref="F25:G25"/>
    <mergeCell ref="F21:G21"/>
    <mergeCell ref="F22:G22"/>
    <mergeCell ref="F23:G23"/>
    <mergeCell ref="F24:G2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Técnicos</cp:lastModifiedBy>
  <cp:lastPrinted>2011-03-09T13:38:21Z</cp:lastPrinted>
  <dcterms:created xsi:type="dcterms:W3CDTF">2010-05-28T17:26:50Z</dcterms:created>
  <dcterms:modified xsi:type="dcterms:W3CDTF">2015-12-10T01:52:57Z</dcterms:modified>
</cp:coreProperties>
</file>