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6\"/>
    </mc:Choice>
  </mc:AlternateContent>
  <bookViews>
    <workbookView xWindow="0" yWindow="0" windowWidth="19200" windowHeight="11595" tabRatio="946" firstSheet="3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clima" sheetId="33" r:id="rId31"/>
    <sheet name="1995-2016" sheetId="35" r:id="rId32"/>
    <sheet name="dias" sheetId="36" r:id="rId33"/>
    <sheet name="acumulado" sheetId="38" r:id="rId34"/>
    <sheet name="subs" sheetId="39" r:id="rId35"/>
    <sheet name="zonas" sheetId="40" r:id="rId36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M21" i="33" l="1"/>
  <c r="AB17" i="33" s="1"/>
  <c r="E24" i="25" l="1"/>
  <c r="AE47" i="1" l="1"/>
  <c r="AA17" i="33" l="1"/>
  <c r="Z17" i="33"/>
  <c r="D11" i="33" l="1"/>
  <c r="I25" i="33"/>
  <c r="C33" i="33"/>
  <c r="F4" i="21"/>
  <c r="U8" i="1" s="1"/>
  <c r="F5" i="21"/>
  <c r="F6" i="21"/>
  <c r="F7" i="21"/>
  <c r="F8" i="21"/>
  <c r="U12" i="1" s="1"/>
  <c r="F9" i="21"/>
  <c r="F10" i="21"/>
  <c r="F11" i="21"/>
  <c r="B12" i="21"/>
  <c r="C12" i="21"/>
  <c r="F13" i="21"/>
  <c r="U17" i="1" s="1"/>
  <c r="F14" i="21"/>
  <c r="F15" i="21"/>
  <c r="U19" i="1" s="1"/>
  <c r="F16" i="21"/>
  <c r="F17" i="21"/>
  <c r="F18" i="21"/>
  <c r="F19" i="21"/>
  <c r="F20" i="21"/>
  <c r="F21" i="21"/>
  <c r="F22" i="21"/>
  <c r="F23" i="21"/>
  <c r="F24" i="21" s="1"/>
  <c r="U28" i="1" s="1"/>
  <c r="B24" i="21"/>
  <c r="C24" i="21"/>
  <c r="F25" i="21"/>
  <c r="F26" i="21"/>
  <c r="U30" i="1" s="1"/>
  <c r="B27" i="21"/>
  <c r="C27" i="21"/>
  <c r="F28" i="21"/>
  <c r="F29" i="21"/>
  <c r="U33" i="1" s="1"/>
  <c r="F30" i="21"/>
  <c r="B31" i="21"/>
  <c r="C31" i="21"/>
  <c r="F32" i="21"/>
  <c r="F33" i="21"/>
  <c r="F34" i="21"/>
  <c r="U38" i="1" s="1"/>
  <c r="F35" i="21"/>
  <c r="U39" i="1" s="1"/>
  <c r="F36" i="21"/>
  <c r="F37" i="21"/>
  <c r="F38" i="21"/>
  <c r="F39" i="21"/>
  <c r="F40" i="21"/>
  <c r="U44" i="1" s="1"/>
  <c r="B41" i="21"/>
  <c r="C41" i="21"/>
  <c r="D41" i="21"/>
  <c r="E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32" i="3"/>
  <c r="C36" i="1"/>
  <c r="F33" i="3"/>
  <c r="C37" i="1"/>
  <c r="F34" i="3"/>
  <c r="C38" i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 s="1"/>
  <c r="F30" i="3"/>
  <c r="C34" i="1" s="1"/>
  <c r="F25" i="3"/>
  <c r="C29" i="1"/>
  <c r="F26" i="3"/>
  <c r="C30" i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/>
  <c r="F36" i="5"/>
  <c r="E40" i="1"/>
  <c r="F37" i="5"/>
  <c r="E41" i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G30" i="1" s="1"/>
  <c r="F13" i="7"/>
  <c r="G17" i="1" s="1"/>
  <c r="F14" i="7"/>
  <c r="G18" i="1" s="1"/>
  <c r="F15" i="7"/>
  <c r="G19" i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/>
  <c r="F23" i="7"/>
  <c r="G27" i="1" s="1"/>
  <c r="F4" i="7"/>
  <c r="G8" i="1" s="1"/>
  <c r="F5" i="7"/>
  <c r="G9" i="1" s="1"/>
  <c r="F6" i="7"/>
  <c r="G10" i="1" s="1"/>
  <c r="F7" i="7"/>
  <c r="G11" i="1" s="1"/>
  <c r="F8" i="7"/>
  <c r="G12" i="1" s="1"/>
  <c r="F9" i="7"/>
  <c r="G13" i="1" s="1"/>
  <c r="F10" i="7"/>
  <c r="G14" i="1" s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/>
  <c r="F10" i="9"/>
  <c r="I14" i="1" s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/>
  <c r="F15" i="17"/>
  <c r="Q19" i="1" s="1"/>
  <c r="F16" i="17"/>
  <c r="Q20" i="1"/>
  <c r="F17" i="17"/>
  <c r="Q21" i="1" s="1"/>
  <c r="F18" i="17"/>
  <c r="Q22" i="1" s="1"/>
  <c r="F19" i="17"/>
  <c r="Q23" i="1" s="1"/>
  <c r="F20" i="17"/>
  <c r="Q24" i="1" s="1"/>
  <c r="F21" i="17"/>
  <c r="Q25" i="1" s="1"/>
  <c r="F22" i="17"/>
  <c r="Q26" i="1"/>
  <c r="F23" i="17"/>
  <c r="Q27" i="1" s="1"/>
  <c r="F4" i="17"/>
  <c r="Q8" i="1"/>
  <c r="F5" i="17"/>
  <c r="Q9" i="1" s="1"/>
  <c r="F6" i="17"/>
  <c r="Q10" i="1" s="1"/>
  <c r="F7" i="17"/>
  <c r="Q11" i="1" s="1"/>
  <c r="F8" i="17"/>
  <c r="Q12" i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 s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 s="1"/>
  <c r="F4" i="18"/>
  <c r="R8" i="1" s="1"/>
  <c r="F5" i="18"/>
  <c r="R9" i="1" s="1"/>
  <c r="F6" i="18"/>
  <c r="R10" i="1"/>
  <c r="F7" i="18"/>
  <c r="R11" i="1" s="1"/>
  <c r="F8" i="18"/>
  <c r="R12" i="1" s="1"/>
  <c r="F9" i="18"/>
  <c r="R13" i="1" s="1"/>
  <c r="F10" i="18"/>
  <c r="R14" i="1" s="1"/>
  <c r="F11" i="18"/>
  <c r="R15" i="1" s="1"/>
  <c r="F32" i="19"/>
  <c r="S36" i="1"/>
  <c r="F33" i="19"/>
  <c r="S37" i="1" s="1"/>
  <c r="F34" i="19"/>
  <c r="S38" i="1" s="1"/>
  <c r="F35" i="19"/>
  <c r="S39" i="1" s="1"/>
  <c r="F36" i="19"/>
  <c r="S40" i="1"/>
  <c r="F37" i="19"/>
  <c r="S41" i="1" s="1"/>
  <c r="F38" i="19"/>
  <c r="S42" i="1" s="1"/>
  <c r="F39" i="19"/>
  <c r="S43" i="1" s="1"/>
  <c r="F28" i="19"/>
  <c r="S32" i="1"/>
  <c r="F29" i="19"/>
  <c r="S33" i="1" s="1"/>
  <c r="F30" i="19"/>
  <c r="S34" i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/>
  <c r="F14" i="20"/>
  <c r="T18" i="1" s="1"/>
  <c r="F15" i="20"/>
  <c r="T19" i="1" s="1"/>
  <c r="F16" i="20"/>
  <c r="T20" i="1"/>
  <c r="F17" i="20"/>
  <c r="T21" i="1" s="1"/>
  <c r="F18" i="20"/>
  <c r="T22" i="1" s="1"/>
  <c r="F19" i="20"/>
  <c r="T23" i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7" i="1"/>
  <c r="U40" i="1"/>
  <c r="U41" i="1"/>
  <c r="U42" i="1"/>
  <c r="U43" i="1"/>
  <c r="U32" i="1"/>
  <c r="U34" i="1"/>
  <c r="U29" i="1"/>
  <c r="U18" i="1"/>
  <c r="U20" i="1"/>
  <c r="U21" i="1"/>
  <c r="U22" i="1"/>
  <c r="U23" i="1"/>
  <c r="U24" i="1"/>
  <c r="U25" i="1"/>
  <c r="U26" i="1"/>
  <c r="U27" i="1"/>
  <c r="U9" i="1"/>
  <c r="U10" i="1"/>
  <c r="U11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/>
  <c r="F39" i="26"/>
  <c r="Z43" i="1" s="1"/>
  <c r="F28" i="26"/>
  <c r="F29" i="26"/>
  <c r="Z33" i="1"/>
  <c r="F30" i="26"/>
  <c r="Z34" i="1"/>
  <c r="F25" i="26"/>
  <c r="Z29" i="1" s="1"/>
  <c r="F26" i="26"/>
  <c r="Z30" i="1" s="1"/>
  <c r="F13" i="26"/>
  <c r="Z17" i="1"/>
  <c r="F14" i="26"/>
  <c r="Z18" i="1"/>
  <c r="F15" i="26"/>
  <c r="Z19" i="1"/>
  <c r="F16" i="26"/>
  <c r="Z20" i="1"/>
  <c r="F17" i="26"/>
  <c r="Z21" i="1"/>
  <c r="F18" i="26"/>
  <c r="Z22" i="1"/>
  <c r="F19" i="26"/>
  <c r="Z23" i="1"/>
  <c r="F20" i="26"/>
  <c r="Z24" i="1"/>
  <c r="F21" i="26"/>
  <c r="Z25" i="1"/>
  <c r="F22" i="26"/>
  <c r="Z26" i="1"/>
  <c r="F23" i="26"/>
  <c r="Z27" i="1"/>
  <c r="F4" i="26"/>
  <c r="Z8" i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/>
  <c r="F37" i="30"/>
  <c r="AD41" i="1" s="1"/>
  <c r="F38" i="30"/>
  <c r="AD42" i="1" s="1"/>
  <c r="F39" i="30"/>
  <c r="AD43" i="1" s="1"/>
  <c r="F28" i="30"/>
  <c r="AD32" i="1" s="1"/>
  <c r="F29" i="30"/>
  <c r="AD33" i="1" s="1"/>
  <c r="F30" i="30"/>
  <c r="AD34" i="1"/>
  <c r="F25" i="30"/>
  <c r="AD29" i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 s="1"/>
  <c r="F20" i="30"/>
  <c r="AD24" i="1" s="1"/>
  <c r="F21" i="30"/>
  <c r="AD25" i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/>
  <c r="F10" i="30"/>
  <c r="AD14" i="1" s="1"/>
  <c r="F11" i="30"/>
  <c r="AD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/>
  <c r="F13" i="2"/>
  <c r="B17" i="1"/>
  <c r="F14" i="2"/>
  <c r="B18" i="1"/>
  <c r="F15" i="2"/>
  <c r="B19" i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2"/>
  <c r="D41" i="3"/>
  <c r="D41" i="4"/>
  <c r="D41" i="5"/>
  <c r="D41" i="6"/>
  <c r="D41" i="7"/>
  <c r="D41" i="8"/>
  <c r="D41" i="9"/>
  <c r="D41" i="10"/>
  <c r="D41" i="11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2"/>
  <c r="B41" i="3"/>
  <c r="B41" i="4"/>
  <c r="B41" i="5"/>
  <c r="B41" i="6"/>
  <c r="B41" i="7"/>
  <c r="B41" i="8"/>
  <c r="B41" i="9"/>
  <c r="B41" i="10"/>
  <c r="B41" i="11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2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30"/>
  <c r="C31" i="30"/>
  <c r="B31" i="30"/>
  <c r="E27" i="30"/>
  <c r="D27" i="30"/>
  <c r="C27" i="30"/>
  <c r="B27" i="30"/>
  <c r="E24" i="30"/>
  <c r="D24" i="30"/>
  <c r="C24" i="30"/>
  <c r="B24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D27" i="19"/>
  <c r="C27" i="19"/>
  <c r="B27" i="19"/>
  <c r="E24" i="19"/>
  <c r="D24" i="19"/>
  <c r="C24" i="19"/>
  <c r="B24" i="19"/>
  <c r="E12" i="19"/>
  <c r="D12" i="19"/>
  <c r="C12" i="19"/>
  <c r="B12" i="19"/>
  <c r="D31" i="18"/>
  <c r="C31" i="18"/>
  <c r="B31" i="18"/>
  <c r="E27" i="18"/>
  <c r="D27" i="18"/>
  <c r="C27" i="18"/>
  <c r="B27" i="18"/>
  <c r="E24" i="18"/>
  <c r="D24" i="18"/>
  <c r="C24" i="18"/>
  <c r="B24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C31" i="12"/>
  <c r="E27" i="12"/>
  <c r="C27" i="12"/>
  <c r="E24" i="12"/>
  <c r="C24" i="12"/>
  <c r="E12" i="12"/>
  <c r="C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T28" i="1"/>
  <c r="F27" i="2"/>
  <c r="B31" i="1"/>
  <c r="C31" i="1"/>
  <c r="D31" i="1"/>
  <c r="T31" i="1"/>
  <c r="S35" i="1"/>
  <c r="Z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C44" i="33"/>
  <c r="C40" i="33"/>
  <c r="C36" i="33"/>
  <c r="C46" i="33"/>
  <c r="C42" i="33"/>
  <c r="C38" i="33"/>
  <c r="F41" i="5"/>
  <c r="E44" i="1"/>
  <c r="F38" i="1"/>
  <c r="F27" i="30" l="1"/>
  <c r="AD31" i="1" s="1"/>
  <c r="F12" i="30"/>
  <c r="AD16" i="1" s="1"/>
  <c r="F31" i="30"/>
  <c r="AD35" i="1" s="1"/>
  <c r="AD45" i="1"/>
  <c r="F41" i="30"/>
  <c r="F42" i="30"/>
  <c r="F12" i="29"/>
  <c r="AC16" i="1" s="1"/>
  <c r="F31" i="29"/>
  <c r="AC35" i="1" s="1"/>
  <c r="F27" i="28"/>
  <c r="AB31" i="1" s="1"/>
  <c r="F31" i="25"/>
  <c r="Y35" i="1" s="1"/>
  <c r="V29" i="1"/>
  <c r="F12" i="22"/>
  <c r="V16" i="1" s="1"/>
  <c r="F31" i="22"/>
  <c r="V35" i="1" s="1"/>
  <c r="F27" i="21"/>
  <c r="U31" i="1" s="1"/>
  <c r="F41" i="21"/>
  <c r="U45" i="1"/>
  <c r="F42" i="21"/>
  <c r="F31" i="21"/>
  <c r="U35" i="1" s="1"/>
  <c r="F12" i="21"/>
  <c r="U16" i="1" s="1"/>
  <c r="U46" i="1"/>
  <c r="U4" i="33" s="1"/>
  <c r="F41" i="20"/>
  <c r="F27" i="19"/>
  <c r="S31" i="1" s="1"/>
  <c r="F24" i="19"/>
  <c r="S28" i="1" s="1"/>
  <c r="F41" i="19"/>
  <c r="S45" i="1"/>
  <c r="F41" i="18"/>
  <c r="F31" i="18"/>
  <c r="R35" i="1" s="1"/>
  <c r="F27" i="18"/>
  <c r="R31" i="1" s="1"/>
  <c r="F12" i="18"/>
  <c r="R16" i="1" s="1"/>
  <c r="F42" i="18"/>
  <c r="F24" i="18"/>
  <c r="R28" i="1" s="1"/>
  <c r="R45" i="1"/>
  <c r="R46" i="1"/>
  <c r="R4" i="33" s="1"/>
  <c r="F24" i="16"/>
  <c r="P28" i="1" s="1"/>
  <c r="F41" i="16"/>
  <c r="F12" i="16"/>
  <c r="P16" i="1" s="1"/>
  <c r="F27" i="7"/>
  <c r="G31" i="1" s="1"/>
  <c r="F12" i="7"/>
  <c r="G16" i="1" s="1"/>
  <c r="F27" i="6"/>
  <c r="F31" i="1" s="1"/>
  <c r="F31" i="3"/>
  <c r="C35" i="1" s="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E24" i="1"/>
  <c r="B30" i="33" s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Y45" i="1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V4" i="33" s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 s="1"/>
  <c r="Q4" i="33" s="1"/>
  <c r="Q45" i="1"/>
  <c r="F42" i="16"/>
  <c r="P13" i="1"/>
  <c r="P46" i="1" s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F31" i="11"/>
  <c r="K35" i="1" s="1"/>
  <c r="F24" i="9"/>
  <c r="I28" i="1" s="1"/>
  <c r="I17" i="1"/>
  <c r="AE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" i="33" s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AE27" i="1" s="1"/>
  <c r="B33" i="33" s="1"/>
  <c r="D45" i="1"/>
  <c r="F12" i="3"/>
  <c r="C16" i="1" s="1"/>
  <c r="F41" i="3"/>
  <c r="C45" i="1"/>
  <c r="C10" i="1"/>
  <c r="C46" i="1" s="1"/>
  <c r="C4" i="33" s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F24" i="3"/>
  <c r="C28" i="1" s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E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E9" i="1"/>
  <c r="B16" i="33" s="1"/>
  <c r="L30" i="1"/>
  <c r="AE30" i="1" s="1"/>
  <c r="AE23" i="1"/>
  <c r="B29" i="33" s="1"/>
  <c r="AE25" i="1"/>
  <c r="B31" i="33" s="1"/>
  <c r="L33" i="1"/>
  <c r="F24" i="12"/>
  <c r="L28" i="1" s="1"/>
  <c r="AE19" i="1"/>
  <c r="B25" i="33" s="1"/>
  <c r="F12" i="12"/>
  <c r="L16" i="1" s="1"/>
  <c r="F42" i="12"/>
  <c r="L38" i="1"/>
  <c r="L45" i="1" s="1"/>
  <c r="F41" i="12"/>
  <c r="F12" i="11"/>
  <c r="K16" i="1" s="1"/>
  <c r="AE15" i="1"/>
  <c r="B22" i="33" s="1"/>
  <c r="AE42" i="1"/>
  <c r="B45" i="33" s="1"/>
  <c r="AE11" i="1"/>
  <c r="B18" i="33" s="1"/>
  <c r="AE41" i="1"/>
  <c r="B44" i="33" s="1"/>
  <c r="AE14" i="1"/>
  <c r="B21" i="33" s="1"/>
  <c r="AE22" i="1"/>
  <c r="B28" i="33" s="1"/>
  <c r="F24" i="11"/>
  <c r="K28" i="1" s="1"/>
  <c r="AE21" i="1"/>
  <c r="B27" i="33" s="1"/>
  <c r="AE18" i="1"/>
  <c r="B24" i="33" s="1"/>
  <c r="AE44" i="1"/>
  <c r="B47" i="33" s="1"/>
  <c r="AE37" i="1"/>
  <c r="B40" i="33" s="1"/>
  <c r="K45" i="1"/>
  <c r="F42" i="11"/>
  <c r="J34" i="1"/>
  <c r="AE20" i="1"/>
  <c r="F24" i="10"/>
  <c r="J28" i="1" s="1"/>
  <c r="AE39" i="1"/>
  <c r="B42" i="33" s="1"/>
  <c r="F41" i="10"/>
  <c r="F12" i="10"/>
  <c r="J16" i="1" s="1"/>
  <c r="F42" i="10"/>
  <c r="J43" i="1"/>
  <c r="I45" i="1"/>
  <c r="F42" i="9"/>
  <c r="F41" i="9"/>
  <c r="AE34" i="1" l="1"/>
  <c r="B38" i="33" s="1"/>
  <c r="D46" i="1"/>
  <c r="D4" i="33" s="1"/>
  <c r="AE36" i="1"/>
  <c r="B39" i="33" s="1"/>
  <c r="AE8" i="1"/>
  <c r="B15" i="33" s="1"/>
  <c r="AE29" i="1"/>
  <c r="B34" i="33" s="1"/>
  <c r="T46" i="1"/>
  <c r="T4" i="33" s="1"/>
  <c r="I46" i="1"/>
  <c r="I4" i="33" s="1"/>
  <c r="F46" i="1"/>
  <c r="F4" i="33" s="1"/>
  <c r="J46" i="1"/>
  <c r="AE13" i="1"/>
  <c r="B20" i="33" s="1"/>
  <c r="M46" i="1"/>
  <c r="Y46" i="1"/>
  <c r="Y4" i="33" s="1"/>
  <c r="M45" i="1"/>
  <c r="AB46" i="1"/>
  <c r="AB4" i="33" s="1"/>
  <c r="AC46" i="1"/>
  <c r="AC4" i="33" s="1"/>
  <c r="AB45" i="1"/>
  <c r="AA46" i="1"/>
  <c r="AA4" i="33" s="1"/>
  <c r="AE26" i="1"/>
  <c r="B32" i="33" s="1"/>
  <c r="AE32" i="1"/>
  <c r="B36" i="33" s="1"/>
  <c r="W46" i="1"/>
  <c r="W4" i="33" s="1"/>
  <c r="AE33" i="1"/>
  <c r="B37" i="33" s="1"/>
  <c r="O46" i="1"/>
  <c r="AE40" i="1"/>
  <c r="B43" i="33" s="1"/>
  <c r="AE10" i="1"/>
  <c r="B17" i="33" s="1"/>
  <c r="C9" i="33"/>
  <c r="B35" i="33"/>
  <c r="AE38" i="1"/>
  <c r="B41" i="33" s="1"/>
  <c r="L46" i="1"/>
  <c r="L4" i="33" s="1"/>
  <c r="B26" i="33"/>
  <c r="J45" i="1"/>
  <c r="AE43" i="1"/>
  <c r="B46" i="33" s="1"/>
  <c r="D9" i="33" l="1"/>
  <c r="E9" i="33" s="1"/>
  <c r="AE31" i="1"/>
  <c r="H23" i="33" s="1"/>
  <c r="AE28" i="1"/>
  <c r="H22" i="33" s="1"/>
  <c r="F9" i="33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35" i="1"/>
  <c r="H24" i="33" s="1"/>
  <c r="AE16" i="1"/>
  <c r="H21" i="33" s="1"/>
  <c r="AE45" i="1"/>
  <c r="H25" i="33" s="1"/>
  <c r="AE46" i="1"/>
  <c r="AB16" i="33" s="1"/>
</calcChain>
</file>

<file path=xl/sharedStrings.xml><?xml version="1.0" encoding="utf-8"?>
<sst xmlns="http://schemas.openxmlformats.org/spreadsheetml/2006/main" count="1431" uniqueCount="126">
  <si>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</si>
  <si>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</si>
  <si>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</si>
  <si>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</si>
  <si>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</si>
  <si>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</si>
  <si>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</si>
  <si>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</si>
  <si>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</si>
  <si>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</si>
  <si>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</si>
  <si>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</si>
  <si>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</si>
  <si>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</si>
  <si>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</si>
  <si>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</si>
  <si>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</si>
  <si>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</si>
  <si>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</si>
  <si>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</si>
  <si>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</si>
  <si>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</si>
  <si>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</si>
  <si>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</si>
  <si>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</si>
  <si>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</si>
  <si>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</si>
  <si>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</si>
  <si>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</si>
  <si>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</si>
  <si>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</si>
  <si>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</si>
  <si>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</si>
  <si>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</si>
  <si>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</si>
  <si>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</si>
  <si>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</si>
  <si>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</si>
  <si>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</si>
  <si>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</si>
  <si>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</si>
  <si>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</si>
  <si>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</si>
  <si>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</si>
  <si>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</si>
  <si>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</si>
  <si>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</si>
  <si>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</si>
  <si>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</si>
  <si>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</si>
  <si>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</si>
  <si>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</si>
  <si>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</si>
  <si>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</si>
  <si>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</si>
  <si>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</si>
  <si>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</si>
  <si>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</si>
  <si>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</si>
  <si>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</si>
  <si>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</si>
  <si>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</si>
  <si>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</si>
  <si>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</si>
  <si>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</si>
  <si>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</si>
  <si>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</si>
  <si>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</si>
  <si>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</si>
  <si>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</si>
  <si>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</si>
  <si>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</si>
  <si>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</si>
  <si>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</si>
  <si>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</si>
  <si>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</si>
  <si>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</si>
  <si>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</si>
  <si>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</si>
  <si>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</si>
  <si>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</si>
  <si>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</si>
  <si>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</si>
  <si>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</si>
  <si>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</si>
  <si>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</si>
  <si>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</si>
  <si>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</si>
  <si>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</si>
  <si>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</si>
  <si>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</si>
  <si>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</si>
  <si>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</si>
  <si>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</si>
  <si>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Precipitação por mês de 1995 a 2015</t>
  </si>
  <si>
    <t>BOLETIM PLUVIOMÉTRICO MENSAL - FEVEREIRO - 2016</t>
  </si>
  <si>
    <t>FEVEREIRO</t>
  </si>
  <si>
    <t>São Paulo 01 de fevereiro de 2016</t>
  </si>
  <si>
    <t>São Paulo 02 de fevereiro de 2016</t>
  </si>
  <si>
    <t>São Paulo 03 de fevereiro de 2016</t>
  </si>
  <si>
    <t>São Paulo 04 de fevereiro de 2016</t>
  </si>
  <si>
    <t>São Paulo 05 de fevereiro de 2016</t>
  </si>
  <si>
    <t>São Paulo 06 de fevereiro de 2016</t>
  </si>
  <si>
    <t>São Paulo 07 de fevereiro de 2016</t>
  </si>
  <si>
    <t>São Paulo 08 de fevereiro de 2016</t>
  </si>
  <si>
    <t>São Paulo 09 de fevereiro de 2016</t>
  </si>
  <si>
    <t>São Paulo 10 de fevereiro de 2016</t>
  </si>
  <si>
    <t>São Paulo 11 de fevereiro de 2016</t>
  </si>
  <si>
    <t>São Paulo 12 de fevereiro de 2016</t>
  </si>
  <si>
    <t>São Paulo 13 de fevereiro de 2016</t>
  </si>
  <si>
    <t>São Paulo 14 de fevereiro de 2016</t>
  </si>
  <si>
    <t>São Paulo 15 de fevereiro de 2016</t>
  </si>
  <si>
    <t>São Paulo 16 de fevereiro de 2016</t>
  </si>
  <si>
    <t>São Paulo 17 de fevereiro de 2016</t>
  </si>
  <si>
    <t>São Paulo 18 de fevereiro de 2016</t>
  </si>
  <si>
    <t>São Paulo 19 de fevereiro de 2016</t>
  </si>
  <si>
    <t>São Paulo 20 de fevereiro de 2016</t>
  </si>
  <si>
    <t>São Paulo 21 de fevereiro de 2016</t>
  </si>
  <si>
    <t>São Paulo 22 de fevereiro de 2016</t>
  </si>
  <si>
    <t>São Paulo 23 de fevereiro de 2016</t>
  </si>
  <si>
    <t>São Paulo 24 de fevereiro de 2016</t>
  </si>
  <si>
    <t>São Paulo 25 de fevereiro de 2016</t>
  </si>
  <si>
    <t>São Paulo 26 de fevereiro de 2016</t>
  </si>
  <si>
    <t>São Paulo 27 de fevereiro de 2016</t>
  </si>
  <si>
    <t>São Paulo 28 de fevereiro de 2016</t>
  </si>
  <si>
    <t>São Paulo 29 de fevereiro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</si>
</sst>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6" borderId="3" xfId="0" applyFont="1" applyFill="1" applyBorder="1"/>
    <xf numFmtId="0" fontId="5" fillId="16" borderId="2" xfId="0" applyFont="1" applyFill="1" applyBorder="1"/>
    <xf numFmtId="164" fontId="0" fillId="16" borderId="3" xfId="0" applyNumberFormat="1" applyFont="1" applyFill="1" applyBorder="1" applyAlignment="1">
      <alignment horizontal="center"/>
    </xf>
    <xf numFmtId="0" fontId="5" fillId="15" borderId="1" xfId="0" applyFont="1" applyFill="1" applyBorder="1"/>
    <xf numFmtId="164" fontId="0" fillId="15" borderId="1" xfId="0" applyNumberForma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164" fontId="0" fillId="17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hartsheet" Target="chart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(1995-2016) - Fevereiro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clima!$G$15:$AB$15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clima!$G$16:$AB$16</c:f>
              <c:numCache>
                <c:formatCode>0.0</c:formatCode>
                <c:ptCount val="22"/>
                <c:pt idx="0">
                  <c:v>415.9</c:v>
                </c:pt>
                <c:pt idx="1">
                  <c:v>231.3</c:v>
                </c:pt>
                <c:pt idx="2">
                  <c:v>117</c:v>
                </c:pt>
                <c:pt idx="3">
                  <c:v>275.60000000000002</c:v>
                </c:pt>
                <c:pt idx="4">
                  <c:v>339.3</c:v>
                </c:pt>
                <c:pt idx="5">
                  <c:v>286.10000000000002</c:v>
                </c:pt>
                <c:pt idx="6">
                  <c:v>176.4</c:v>
                </c:pt>
                <c:pt idx="7">
                  <c:v>169.8</c:v>
                </c:pt>
                <c:pt idx="8">
                  <c:v>129.6</c:v>
                </c:pt>
                <c:pt idx="9">
                  <c:v>235.7</c:v>
                </c:pt>
                <c:pt idx="10">
                  <c:v>116.2</c:v>
                </c:pt>
                <c:pt idx="11">
                  <c:v>137.4</c:v>
                </c:pt>
                <c:pt idx="12">
                  <c:v>211.3</c:v>
                </c:pt>
                <c:pt idx="13">
                  <c:v>172.1</c:v>
                </c:pt>
                <c:pt idx="14">
                  <c:v>184.3</c:v>
                </c:pt>
                <c:pt idx="15">
                  <c:v>243.5</c:v>
                </c:pt>
                <c:pt idx="16">
                  <c:v>239.2</c:v>
                </c:pt>
                <c:pt idx="17">
                  <c:v>207.2</c:v>
                </c:pt>
                <c:pt idx="18">
                  <c:v>266.3</c:v>
                </c:pt>
                <c:pt idx="19">
                  <c:v>131.1</c:v>
                </c:pt>
                <c:pt idx="20">
                  <c:v>253.4</c:v>
                </c:pt>
                <c:pt idx="21">
                  <c:v>282.61393939393946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34056"/>
        <c:axId val="442632096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clima!$G$17:$AB$17</c:f>
              <c:numCache>
                <c:formatCode>0.0</c:formatCode>
                <c:ptCount val="22"/>
                <c:pt idx="0">
                  <c:v>216.12857142857143</c:v>
                </c:pt>
                <c:pt idx="1">
                  <c:v>216.12857142857143</c:v>
                </c:pt>
                <c:pt idx="2">
                  <c:v>216.12857142857143</c:v>
                </c:pt>
                <c:pt idx="3">
                  <c:v>216.12857142857143</c:v>
                </c:pt>
                <c:pt idx="4">
                  <c:v>216.12857142857143</c:v>
                </c:pt>
                <c:pt idx="5">
                  <c:v>216.12857142857143</c:v>
                </c:pt>
                <c:pt idx="6">
                  <c:v>216.12857142857143</c:v>
                </c:pt>
                <c:pt idx="7">
                  <c:v>216.12857142857143</c:v>
                </c:pt>
                <c:pt idx="8">
                  <c:v>216.12857142857143</c:v>
                </c:pt>
                <c:pt idx="9">
                  <c:v>216.12857142857143</c:v>
                </c:pt>
                <c:pt idx="10">
                  <c:v>216.12857142857143</c:v>
                </c:pt>
                <c:pt idx="11">
                  <c:v>216.12857142857143</c:v>
                </c:pt>
                <c:pt idx="12">
                  <c:v>216.12857142857143</c:v>
                </c:pt>
                <c:pt idx="13">
                  <c:v>216.12857142857143</c:v>
                </c:pt>
                <c:pt idx="14">
                  <c:v>216.12857142857143</c:v>
                </c:pt>
                <c:pt idx="15">
                  <c:v>216.12857142857143</c:v>
                </c:pt>
                <c:pt idx="16">
                  <c:v>216.12857142857143</c:v>
                </c:pt>
                <c:pt idx="17">
                  <c:v>216.12857142857143</c:v>
                </c:pt>
                <c:pt idx="18">
                  <c:v>216.12857142857143</c:v>
                </c:pt>
                <c:pt idx="19">
                  <c:v>216.12857142857143</c:v>
                </c:pt>
                <c:pt idx="20">
                  <c:v>216.12857142857143</c:v>
                </c:pt>
                <c:pt idx="21">
                  <c:v>216.12857142857143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34056"/>
        <c:axId val="442632096"/>
      </c:lineChart>
      <c:catAx>
        <c:axId val="442634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2632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32096"/>
        <c:scaling>
          <c:orientation val="minMax"/>
          <c:max val="4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2634056"/>
        <c:crosses val="autoZero"/>
        <c:crossBetween val="between"/>
        <c:majorUnit val="1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Fevereiro 2016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clima!$B$3:$AD$3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clima!$B$4:$AD$4</c:f>
              <c:numCache>
                <c:formatCode>0.0</c:formatCode>
                <c:ptCount val="29"/>
                <c:pt idx="1">
                  <c:v>2.9818181818181819</c:v>
                </c:pt>
                <c:pt idx="2" formatCode="0.00">
                  <c:v>2.4242424242424242E-2</c:v>
                </c:pt>
                <c:pt idx="4">
                  <c:v>8.3848484848484883</c:v>
                </c:pt>
                <c:pt idx="5">
                  <c:v>13.374545454545453</c:v>
                </c:pt>
                <c:pt idx="6">
                  <c:v>7.8787878787878796E-2</c:v>
                </c:pt>
                <c:pt idx="7">
                  <c:v>16.860606060606059</c:v>
                </c:pt>
                <c:pt idx="9">
                  <c:v>6.0818181818181811</c:v>
                </c:pt>
                <c:pt idx="10">
                  <c:v>2.6515151515151514</c:v>
                </c:pt>
                <c:pt idx="14">
                  <c:v>48.615151515151524</c:v>
                </c:pt>
                <c:pt idx="15">
                  <c:v>1.4393939393939397</c:v>
                </c:pt>
                <c:pt idx="16">
                  <c:v>16.324242424242421</c:v>
                </c:pt>
                <c:pt idx="17">
                  <c:v>6.6848484848484846</c:v>
                </c:pt>
                <c:pt idx="18">
                  <c:v>21.054545454545451</c:v>
                </c:pt>
                <c:pt idx="19">
                  <c:v>21.593939393939394</c:v>
                </c:pt>
                <c:pt idx="20">
                  <c:v>35.639393939393941</c:v>
                </c:pt>
                <c:pt idx="21">
                  <c:v>4.8454545454545457</c:v>
                </c:pt>
                <c:pt idx="22">
                  <c:v>1.0363636363636362</c:v>
                </c:pt>
                <c:pt idx="23">
                  <c:v>29.121212121212118</c:v>
                </c:pt>
                <c:pt idx="24">
                  <c:v>0.17575757575757575</c:v>
                </c:pt>
                <c:pt idx="25">
                  <c:v>9.2363636363636363</c:v>
                </c:pt>
                <c:pt idx="26">
                  <c:v>9.0909090909090912E-2</c:v>
                </c:pt>
                <c:pt idx="27">
                  <c:v>28.939393939393941</c:v>
                </c:pt>
                <c:pt idx="28">
                  <c:v>7.3787878787878798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28176"/>
        <c:axId val="442628960"/>
      </c:barChart>
      <c:catAx>
        <c:axId val="44262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2628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28960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26281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2015 x 2016 - Fevereiro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220259408260742E-2"/>
                  <c:y val="-6.7340067340067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clima!$B$8:$AD$8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clima!$B$10:$AC$10</c:f>
              <c:numCache>
                <c:formatCode>0.0</c:formatCode>
                <c:ptCount val="28"/>
                <c:pt idx="0">
                  <c:v>1.709090909090909</c:v>
                </c:pt>
                <c:pt idx="1">
                  <c:v>10.615151515151515</c:v>
                </c:pt>
                <c:pt idx="2">
                  <c:v>13.112121212121211</c:v>
                </c:pt>
                <c:pt idx="3">
                  <c:v>17.056666666666665</c:v>
                </c:pt>
                <c:pt idx="4">
                  <c:v>51.911212121212124</c:v>
                </c:pt>
                <c:pt idx="5">
                  <c:v>72.420303030303032</c:v>
                </c:pt>
                <c:pt idx="6">
                  <c:v>77.174848484848482</c:v>
                </c:pt>
                <c:pt idx="7">
                  <c:v>77.696060606060598</c:v>
                </c:pt>
                <c:pt idx="8">
                  <c:v>83.920303030303018</c:v>
                </c:pt>
                <c:pt idx="9">
                  <c:v>90.083939393939374</c:v>
                </c:pt>
                <c:pt idx="10">
                  <c:v>93.762727272727247</c:v>
                </c:pt>
                <c:pt idx="11">
                  <c:v>93.762727272727247</c:v>
                </c:pt>
                <c:pt idx="12">
                  <c:v>100.5172727272727</c:v>
                </c:pt>
                <c:pt idx="13">
                  <c:v>106.75060606060603</c:v>
                </c:pt>
                <c:pt idx="14">
                  <c:v>127.69303030303027</c:v>
                </c:pt>
                <c:pt idx="15">
                  <c:v>157.90515151515149</c:v>
                </c:pt>
                <c:pt idx="16">
                  <c:v>173.77484848484846</c:v>
                </c:pt>
                <c:pt idx="17">
                  <c:v>185.56575757575754</c:v>
                </c:pt>
                <c:pt idx="18">
                  <c:v>185.64757575757574</c:v>
                </c:pt>
                <c:pt idx="19">
                  <c:v>185.88090909090906</c:v>
                </c:pt>
                <c:pt idx="20">
                  <c:v>185.88090909090906</c:v>
                </c:pt>
                <c:pt idx="21">
                  <c:v>185.88090909090906</c:v>
                </c:pt>
                <c:pt idx="22">
                  <c:v>187.96575757575755</c:v>
                </c:pt>
                <c:pt idx="23">
                  <c:v>200.65060606060604</c:v>
                </c:pt>
                <c:pt idx="24">
                  <c:v>237.01424242424241</c:v>
                </c:pt>
                <c:pt idx="25">
                  <c:v>240.45060606060605</c:v>
                </c:pt>
                <c:pt idx="26">
                  <c:v>241.03545454545454</c:v>
                </c:pt>
                <c:pt idx="27">
                  <c:v>253.39606060606059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31704"/>
        <c:axId val="442632488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2202594082607621E-2"/>
                  <c:y val="-1.3468013468013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2202594082607621E-2"/>
                  <c:y val="-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clima!$B$8:$AD$8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clima!$B$9:$AD$9</c:f>
              <c:numCache>
                <c:formatCode>0.0</c:formatCode>
                <c:ptCount val="29"/>
                <c:pt idx="0">
                  <c:v>0</c:v>
                </c:pt>
                <c:pt idx="1">
                  <c:v>2.9818181818181819</c:v>
                </c:pt>
                <c:pt idx="2">
                  <c:v>3.0060606060606063</c:v>
                </c:pt>
                <c:pt idx="3">
                  <c:v>3.0060606060606063</c:v>
                </c:pt>
                <c:pt idx="4">
                  <c:v>11.390909090909094</c:v>
                </c:pt>
                <c:pt idx="5">
                  <c:v>24.765454545454546</c:v>
                </c:pt>
                <c:pt idx="6">
                  <c:v>24.844242424242424</c:v>
                </c:pt>
                <c:pt idx="7">
                  <c:v>41.704848484848483</c:v>
                </c:pt>
                <c:pt idx="8">
                  <c:v>41.704848484848483</c:v>
                </c:pt>
                <c:pt idx="9">
                  <c:v>47.786666666666662</c:v>
                </c:pt>
                <c:pt idx="10">
                  <c:v>50.43818181818181</c:v>
                </c:pt>
                <c:pt idx="11">
                  <c:v>50.43818181818181</c:v>
                </c:pt>
                <c:pt idx="12">
                  <c:v>50.43818181818181</c:v>
                </c:pt>
                <c:pt idx="13">
                  <c:v>50.43818181818181</c:v>
                </c:pt>
                <c:pt idx="14">
                  <c:v>99.053333333333342</c:v>
                </c:pt>
                <c:pt idx="15">
                  <c:v>100.49272727272728</c:v>
                </c:pt>
                <c:pt idx="16">
                  <c:v>116.81696969696969</c:v>
                </c:pt>
                <c:pt idx="17">
                  <c:v>123.50181818181818</c:v>
                </c:pt>
                <c:pt idx="18">
                  <c:v>144.55636363636364</c:v>
                </c:pt>
                <c:pt idx="19">
                  <c:v>166.15030303030304</c:v>
                </c:pt>
                <c:pt idx="20">
                  <c:v>201.78969696969699</c:v>
                </c:pt>
                <c:pt idx="21">
                  <c:v>206.63515151515153</c:v>
                </c:pt>
                <c:pt idx="22">
                  <c:v>207.67151515151517</c:v>
                </c:pt>
                <c:pt idx="23">
                  <c:v>236.79272727272729</c:v>
                </c:pt>
                <c:pt idx="24">
                  <c:v>236.96848484848488</c:v>
                </c:pt>
                <c:pt idx="25">
                  <c:v>246.20484848484853</c:v>
                </c:pt>
                <c:pt idx="26">
                  <c:v>246.29575757575762</c:v>
                </c:pt>
                <c:pt idx="27">
                  <c:v>275.23515151515159</c:v>
                </c:pt>
                <c:pt idx="28">
                  <c:v>282.61393939393946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clima!$B$8:$AD$8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clima!$B$11:$AD$11</c:f>
              <c:numCache>
                <c:formatCode>0.0</c:formatCode>
                <c:ptCount val="29"/>
                <c:pt idx="0">
                  <c:v>216.12857142857143</c:v>
                </c:pt>
                <c:pt idx="1">
                  <c:v>216.12857142857143</c:v>
                </c:pt>
                <c:pt idx="2">
                  <c:v>216.12857142857143</c:v>
                </c:pt>
                <c:pt idx="3">
                  <c:v>216.12857142857143</c:v>
                </c:pt>
                <c:pt idx="4">
                  <c:v>216.12857142857143</c:v>
                </c:pt>
                <c:pt idx="5">
                  <c:v>216.12857142857143</c:v>
                </c:pt>
                <c:pt idx="6">
                  <c:v>216.12857142857143</c:v>
                </c:pt>
                <c:pt idx="7">
                  <c:v>216.12857142857143</c:v>
                </c:pt>
                <c:pt idx="8">
                  <c:v>216.12857142857143</c:v>
                </c:pt>
                <c:pt idx="9">
                  <c:v>216.12857142857143</c:v>
                </c:pt>
                <c:pt idx="10">
                  <c:v>216.12857142857143</c:v>
                </c:pt>
                <c:pt idx="11">
                  <c:v>216.12857142857143</c:v>
                </c:pt>
                <c:pt idx="12">
                  <c:v>216.12857142857143</c:v>
                </c:pt>
                <c:pt idx="13">
                  <c:v>216.12857142857143</c:v>
                </c:pt>
                <c:pt idx="14">
                  <c:v>216.12857142857143</c:v>
                </c:pt>
                <c:pt idx="15">
                  <c:v>216.12857142857143</c:v>
                </c:pt>
                <c:pt idx="16">
                  <c:v>216.12857142857143</c:v>
                </c:pt>
                <c:pt idx="17">
                  <c:v>216.12857142857143</c:v>
                </c:pt>
                <c:pt idx="18">
                  <c:v>216.12857142857143</c:v>
                </c:pt>
                <c:pt idx="19">
                  <c:v>216.12857142857143</c:v>
                </c:pt>
                <c:pt idx="20">
                  <c:v>216.12857142857143</c:v>
                </c:pt>
                <c:pt idx="21">
                  <c:v>216.12857142857143</c:v>
                </c:pt>
                <c:pt idx="22">
                  <c:v>216.12857142857143</c:v>
                </c:pt>
                <c:pt idx="23">
                  <c:v>216.12857142857143</c:v>
                </c:pt>
                <c:pt idx="24">
                  <c:v>216.12857142857143</c:v>
                </c:pt>
                <c:pt idx="25">
                  <c:v>216.12857142857143</c:v>
                </c:pt>
                <c:pt idx="26">
                  <c:v>216.12857142857143</c:v>
                </c:pt>
                <c:pt idx="27">
                  <c:v>216.12857142857143</c:v>
                </c:pt>
                <c:pt idx="28">
                  <c:v>216.12857142857143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34448"/>
        <c:axId val="442632880"/>
      </c:lineChart>
      <c:catAx>
        <c:axId val="442631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632488"/>
        <c:crosses val="autoZero"/>
        <c:auto val="0"/>
        <c:lblAlgn val="ctr"/>
        <c:lblOffset val="100"/>
        <c:noMultiLvlLbl val="0"/>
      </c:catAx>
      <c:valAx>
        <c:axId val="4426324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42631704"/>
        <c:crosses val="autoZero"/>
        <c:crossBetween val="between"/>
      </c:valAx>
      <c:catAx>
        <c:axId val="44263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263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3288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634448"/>
        <c:crosses val="autoZero"/>
        <c:crossBetween val="between"/>
        <c:majorUnit val="6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Fevereiro 2016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219.20000000000002</c:v>
                </c:pt>
                <c:pt idx="1">
                  <c:v>246.89999999999998</c:v>
                </c:pt>
                <c:pt idx="2">
                  <c:v>179.29999999999998</c:v>
                </c:pt>
                <c:pt idx="3">
                  <c:v>185.00000000000003</c:v>
                </c:pt>
                <c:pt idx="4">
                  <c:v>283.5</c:v>
                </c:pt>
                <c:pt idx="5">
                  <c:v>188.20000000000002</c:v>
                </c:pt>
                <c:pt idx="6">
                  <c:v>179.4</c:v>
                </c:pt>
                <c:pt idx="7">
                  <c:v>205.1</c:v>
                </c:pt>
                <c:pt idx="8">
                  <c:v>270.39999999999998</c:v>
                </c:pt>
                <c:pt idx="9">
                  <c:v>268.40000000000003</c:v>
                </c:pt>
                <c:pt idx="10">
                  <c:v>365.2</c:v>
                </c:pt>
                <c:pt idx="11">
                  <c:v>261.19999999999993</c:v>
                </c:pt>
                <c:pt idx="12">
                  <c:v>248.99999999999994</c:v>
                </c:pt>
                <c:pt idx="13">
                  <c:v>249.9</c:v>
                </c:pt>
                <c:pt idx="14">
                  <c:v>312.7</c:v>
                </c:pt>
                <c:pt idx="15">
                  <c:v>262.2</c:v>
                </c:pt>
                <c:pt idx="16">
                  <c:v>534.29999999999995</c:v>
                </c:pt>
                <c:pt idx="17">
                  <c:v>373.79999999999995</c:v>
                </c:pt>
                <c:pt idx="18">
                  <c:v>342.3</c:v>
                </c:pt>
                <c:pt idx="19">
                  <c:v>209.6</c:v>
                </c:pt>
                <c:pt idx="20">
                  <c:v>178.2</c:v>
                </c:pt>
                <c:pt idx="21">
                  <c:v>300.19999999999993</c:v>
                </c:pt>
                <c:pt idx="22">
                  <c:v>316.3</c:v>
                </c:pt>
                <c:pt idx="23">
                  <c:v>253.29999999999995</c:v>
                </c:pt>
                <c:pt idx="24">
                  <c:v>322.89999999999998</c:v>
                </c:pt>
                <c:pt idx="25">
                  <c:v>295.2</c:v>
                </c:pt>
                <c:pt idx="26">
                  <c:v>270.16000000000003</c:v>
                </c:pt>
                <c:pt idx="27">
                  <c:v>314.30000000000007</c:v>
                </c:pt>
                <c:pt idx="28">
                  <c:v>302</c:v>
                </c:pt>
                <c:pt idx="29">
                  <c:v>341.20000000000005</c:v>
                </c:pt>
                <c:pt idx="30">
                  <c:v>369.90000000000009</c:v>
                </c:pt>
                <c:pt idx="31">
                  <c:v>425.40000000000003</c:v>
                </c:pt>
                <c:pt idx="32">
                  <c:v>251.59999999999997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35232"/>
        <c:axId val="442627784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216.12857142857143</c:v>
                </c:pt>
                <c:pt idx="1">
                  <c:v>216.12857142857143</c:v>
                </c:pt>
                <c:pt idx="2">
                  <c:v>216.12857142857143</c:v>
                </c:pt>
                <c:pt idx="3">
                  <c:v>216.12857142857143</c:v>
                </c:pt>
                <c:pt idx="4">
                  <c:v>216.12857142857143</c:v>
                </c:pt>
                <c:pt idx="5">
                  <c:v>216.12857142857143</c:v>
                </c:pt>
                <c:pt idx="6">
                  <c:v>216.12857142857143</c:v>
                </c:pt>
                <c:pt idx="7">
                  <c:v>216.12857142857143</c:v>
                </c:pt>
                <c:pt idx="8">
                  <c:v>216.12857142857143</c:v>
                </c:pt>
                <c:pt idx="9">
                  <c:v>216.12857142857143</c:v>
                </c:pt>
                <c:pt idx="10">
                  <c:v>216.12857142857143</c:v>
                </c:pt>
                <c:pt idx="11">
                  <c:v>216.12857142857143</c:v>
                </c:pt>
                <c:pt idx="12">
                  <c:v>216.12857142857143</c:v>
                </c:pt>
                <c:pt idx="13">
                  <c:v>216.12857142857143</c:v>
                </c:pt>
                <c:pt idx="14">
                  <c:v>216.12857142857143</c:v>
                </c:pt>
                <c:pt idx="15">
                  <c:v>216.12857142857143</c:v>
                </c:pt>
                <c:pt idx="16">
                  <c:v>216.12857142857143</c:v>
                </c:pt>
                <c:pt idx="17">
                  <c:v>216.12857142857143</c:v>
                </c:pt>
                <c:pt idx="18">
                  <c:v>216.12857142857143</c:v>
                </c:pt>
                <c:pt idx="19">
                  <c:v>216.12857142857143</c:v>
                </c:pt>
                <c:pt idx="20">
                  <c:v>216.12857142857143</c:v>
                </c:pt>
                <c:pt idx="21">
                  <c:v>216.12857142857143</c:v>
                </c:pt>
                <c:pt idx="22">
                  <c:v>216.12857142857143</c:v>
                </c:pt>
                <c:pt idx="23">
                  <c:v>216.12857142857143</c:v>
                </c:pt>
                <c:pt idx="24">
                  <c:v>216.12857142857143</c:v>
                </c:pt>
                <c:pt idx="25">
                  <c:v>216.12857142857143</c:v>
                </c:pt>
                <c:pt idx="26">
                  <c:v>216.12857142857143</c:v>
                </c:pt>
                <c:pt idx="27">
                  <c:v>216.12857142857143</c:v>
                </c:pt>
                <c:pt idx="28">
                  <c:v>216.12857142857143</c:v>
                </c:pt>
                <c:pt idx="29">
                  <c:v>216.12857142857143</c:v>
                </c:pt>
                <c:pt idx="30">
                  <c:v>216.12857142857143</c:v>
                </c:pt>
                <c:pt idx="31">
                  <c:v>216.12857142857143</c:v>
                </c:pt>
                <c:pt idx="32">
                  <c:v>216.12857142857143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35232"/>
        <c:axId val="442627784"/>
      </c:lineChart>
      <c:catAx>
        <c:axId val="4426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2627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27784"/>
        <c:scaling>
          <c:orientation val="minMax"/>
          <c:max val="5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2635232"/>
        <c:crosses val="autoZero"/>
        <c:crossBetween val="between"/>
        <c:majorUnit val="1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Fevereiro 2016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210.82500000000002</c:v>
                </c:pt>
                <c:pt idx="1">
                  <c:v>317.21818181818185</c:v>
                </c:pt>
                <c:pt idx="2">
                  <c:v>193.89999999999998</c:v>
                </c:pt>
                <c:pt idx="3">
                  <c:v>289.93333333333334</c:v>
                </c:pt>
                <c:pt idx="4">
                  <c:v>321.40666666666664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475264"/>
        <c:axId val="443474480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216.12857142857143</c:v>
                </c:pt>
                <c:pt idx="1">
                  <c:v>216.12857142857143</c:v>
                </c:pt>
                <c:pt idx="2">
                  <c:v>216.12857142857143</c:v>
                </c:pt>
                <c:pt idx="3">
                  <c:v>216.12857142857143</c:v>
                </c:pt>
                <c:pt idx="4">
                  <c:v>216.12857142857143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75264"/>
        <c:axId val="443474480"/>
      </c:lineChart>
      <c:catAx>
        <c:axId val="4434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347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474480"/>
        <c:scaling>
          <c:orientation val="minMax"/>
          <c:max val="3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3475264"/>
        <c:crosses val="autoZero"/>
        <c:crossBetween val="between"/>
        <c:majorUnit val="8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0.90892</cdr:x>
      <cdr:y>0.47934</cdr:y>
    </cdr:from>
    <cdr:to>
      <cdr:x>0.98817</cdr:x>
      <cdr:y>0.53134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811" y="271202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(216,1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0.90631</cdr:x>
      <cdr:y>0.318</cdr:y>
    </cdr:from>
    <cdr:to>
      <cdr:x>0.98681</cdr:x>
      <cdr:y>0.3695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95931" y="1799177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(216,1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0.91101</cdr:x>
      <cdr:y>0.54147</cdr:y>
    </cdr:from>
    <cdr:to>
      <cdr:x>0.99026</cdr:x>
      <cdr:y>0.59147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958" y="3063559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(216,1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0.91096</cdr:x>
      <cdr:y>0.39325</cdr:y>
    </cdr:from>
    <cdr:to>
      <cdr:x>0.99021</cdr:x>
      <cdr:y>0.444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490" y="2224927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(216,1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S55" sqref="S55"/>
    </sheetView>
  </sheetViews>
  <sheetFormatPr defaultColWidth="9.7109375" defaultRowHeight="12.75" x14ac:dyDescent="0.2"/>
  <cols>
    <col min="1" max="1" width="38.7109375" style="1" customWidth="1"/>
    <col min="2" max="30" width="6.7109375" style="2" customWidth="1"/>
    <col min="31" max="31" width="8.7109375" style="1" customWidth="1"/>
    <col min="32" max="32" width="33.140625" style="1" customWidth="1"/>
    <col min="33" max="33" width="9.7109375" style="1" customWidth="1"/>
    <col min="34" max="34" width="28" style="1" customWidth="1"/>
    <col min="35" max="35" width="7" style="1" customWidth="1"/>
    <col min="36" max="16384" width="9.7109375" style="1"/>
  </cols>
  <sheetData>
    <row r="1" spans="1:35" ht="20.25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5" ht="18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5" ht="18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3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3"/>
    </row>
    <row r="5" spans="1:35" s="5" customFormat="1" ht="24" customHeight="1" x14ac:dyDescent="0.25">
      <c r="A5" s="132" t="s">
        <v>95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</row>
    <row r="6" spans="1:35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82"/>
      <c r="AH6" s="127"/>
      <c r="AI6" s="127"/>
    </row>
    <row r="7" spans="1:35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 t="s">
        <v>2</v>
      </c>
      <c r="AF7" s="9"/>
      <c r="AH7" s="11"/>
      <c r="AI7" s="11"/>
    </row>
    <row r="8" spans="1:35" x14ac:dyDescent="0.2">
      <c r="A8" s="6" t="s">
        <v>3</v>
      </c>
      <c r="B8" s="94">
        <f>'01'!F4</f>
        <v>0</v>
      </c>
      <c r="C8" s="94">
        <f>'02'!F4</f>
        <v>5.6</v>
      </c>
      <c r="D8" s="94">
        <f>'03'!F4</f>
        <v>0</v>
      </c>
      <c r="E8" s="94">
        <f>'04'!F4</f>
        <v>0</v>
      </c>
      <c r="F8" s="94">
        <f>'05'!F4</f>
        <v>13.6</v>
      </c>
      <c r="G8" s="94">
        <f>'06'!F4</f>
        <v>13.6</v>
      </c>
      <c r="H8" s="94">
        <f>'07'!F4</f>
        <v>0</v>
      </c>
      <c r="I8" s="94">
        <f>'08'!F4</f>
        <v>60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26.2</v>
      </c>
      <c r="Q8" s="94">
        <f>'16'!F4</f>
        <v>0</v>
      </c>
      <c r="R8" s="94">
        <f>'17'!F4</f>
        <v>1.8</v>
      </c>
      <c r="S8" s="94">
        <f>'18'!F4</f>
        <v>19.2</v>
      </c>
      <c r="T8" s="94">
        <f>'19'!F4</f>
        <v>3.6</v>
      </c>
      <c r="U8" s="94">
        <f>'20'!F4</f>
        <v>20.399999999999999</v>
      </c>
      <c r="V8" s="94">
        <f>'21'!F4</f>
        <v>14.6</v>
      </c>
      <c r="W8" s="94">
        <f>'22'!F4</f>
        <v>0</v>
      </c>
      <c r="X8" s="94">
        <f>'23'!F4</f>
        <v>0.4</v>
      </c>
      <c r="Y8" s="94">
        <f>'24'!F4</f>
        <v>14.799999999999999</v>
      </c>
      <c r="Z8" s="94">
        <f>'25'!F4</f>
        <v>0</v>
      </c>
      <c r="AA8" s="94">
        <f>'26'!F4</f>
        <v>0.4</v>
      </c>
      <c r="AB8" s="94">
        <f>'27'!F4</f>
        <v>0.2</v>
      </c>
      <c r="AC8" s="94">
        <f>'28'!F4</f>
        <v>20</v>
      </c>
      <c r="AD8" s="94">
        <f>'29'!F4</f>
        <v>4.8</v>
      </c>
      <c r="AE8" s="94">
        <f t="shared" ref="AE8:AE15" si="0">SUM(B8:AD8)</f>
        <v>219.20000000000002</v>
      </c>
      <c r="AF8" s="13"/>
      <c r="AH8" s="14"/>
      <c r="AI8" s="15"/>
    </row>
    <row r="9" spans="1:35" x14ac:dyDescent="0.2">
      <c r="A9" s="16" t="s">
        <v>4</v>
      </c>
      <c r="B9" s="94">
        <f>'01'!F5</f>
        <v>0</v>
      </c>
      <c r="C9" s="94">
        <f>'02'!F5</f>
        <v>24</v>
      </c>
      <c r="D9" s="94">
        <f>'03'!F5</f>
        <v>0</v>
      </c>
      <c r="E9" s="94">
        <f>'04'!F5</f>
        <v>0</v>
      </c>
      <c r="F9" s="94">
        <f>'05'!F5</f>
        <v>4.9000000000000004</v>
      </c>
      <c r="G9" s="94">
        <f>'06'!F5</f>
        <v>38.6</v>
      </c>
      <c r="H9" s="94">
        <f>'07'!F5</f>
        <v>0</v>
      </c>
      <c r="I9" s="94">
        <f>'08'!F5</f>
        <v>19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15.4</v>
      </c>
      <c r="Q9" s="94">
        <f>'16'!F5</f>
        <v>0</v>
      </c>
      <c r="R9" s="94">
        <f>'17'!F5</f>
        <v>2.5</v>
      </c>
      <c r="S9" s="94">
        <f>'18'!F5</f>
        <v>19</v>
      </c>
      <c r="T9" s="94">
        <f>'19'!F5</f>
        <v>2.8</v>
      </c>
      <c r="U9" s="94">
        <f>'20'!F5</f>
        <v>36.5</v>
      </c>
      <c r="V9" s="94">
        <f>'21'!F5</f>
        <v>22.5</v>
      </c>
      <c r="W9" s="94">
        <f>'22'!F5</f>
        <v>0.5</v>
      </c>
      <c r="X9" s="94">
        <f>'23'!F5</f>
        <v>0</v>
      </c>
      <c r="Y9" s="94">
        <f>'24'!F5</f>
        <v>13.5</v>
      </c>
      <c r="Z9" s="94">
        <f>'25'!F5</f>
        <v>0</v>
      </c>
      <c r="AA9" s="94">
        <f>'26'!F5</f>
        <v>15.5</v>
      </c>
      <c r="AB9" s="94">
        <f>'27'!F5</f>
        <v>0</v>
      </c>
      <c r="AC9" s="94">
        <f>'28'!F5</f>
        <v>30</v>
      </c>
      <c r="AD9" s="94">
        <f>'29'!F5</f>
        <v>2.2000000000000002</v>
      </c>
      <c r="AE9" s="94">
        <f t="shared" si="0"/>
        <v>246.89999999999998</v>
      </c>
      <c r="AF9" s="13"/>
      <c r="AH9" s="14"/>
      <c r="AI9" s="15"/>
    </row>
    <row r="10" spans="1:35" x14ac:dyDescent="0.2">
      <c r="A10" s="16" t="s">
        <v>5</v>
      </c>
      <c r="B10" s="94">
        <f>'01'!F6</f>
        <v>0</v>
      </c>
      <c r="C10" s="94">
        <f>'02'!F6</f>
        <v>0.5</v>
      </c>
      <c r="D10" s="94">
        <f>'03'!F6</f>
        <v>0</v>
      </c>
      <c r="E10" s="94">
        <f>'04'!F6</f>
        <v>0</v>
      </c>
      <c r="F10" s="94">
        <f>'05'!F6</f>
        <v>3.8</v>
      </c>
      <c r="G10" s="94">
        <f>'06'!F6</f>
        <v>37.599999999999994</v>
      </c>
      <c r="H10" s="94">
        <f>'07'!F6</f>
        <v>0</v>
      </c>
      <c r="I10" s="94">
        <f>'08'!F6</f>
        <v>3.5</v>
      </c>
      <c r="J10" s="94">
        <f>'09'!F6</f>
        <v>0</v>
      </c>
      <c r="K10" s="94">
        <f>'10'!F6</f>
        <v>1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22.5</v>
      </c>
      <c r="Q10" s="94">
        <f>'16'!F6</f>
        <v>0.5</v>
      </c>
      <c r="R10" s="94">
        <f>'17'!F6</f>
        <v>4.2</v>
      </c>
      <c r="S10" s="94">
        <f>'18'!F6</f>
        <v>0.4</v>
      </c>
      <c r="T10" s="94">
        <f>'19'!F6</f>
        <v>0</v>
      </c>
      <c r="U10" s="94">
        <f>'20'!F6</f>
        <v>21.200000000000003</v>
      </c>
      <c r="V10" s="94">
        <f>'21'!F6</f>
        <v>18.399999999999999</v>
      </c>
      <c r="W10" s="94">
        <f>'22'!F6</f>
        <v>14.2</v>
      </c>
      <c r="X10" s="94">
        <f>'23'!F6</f>
        <v>0.2</v>
      </c>
      <c r="Y10" s="94">
        <f>'24'!F6</f>
        <v>22.3</v>
      </c>
      <c r="Z10" s="94">
        <f>'25'!F6</f>
        <v>0</v>
      </c>
      <c r="AA10" s="94">
        <f>'26'!F6</f>
        <v>5.0999999999999996</v>
      </c>
      <c r="AB10" s="94">
        <f>'27'!F6</f>
        <v>0.2</v>
      </c>
      <c r="AC10" s="94">
        <f>'28'!F6</f>
        <v>19</v>
      </c>
      <c r="AD10" s="94">
        <f>'29'!F6</f>
        <v>4.7</v>
      </c>
      <c r="AE10" s="94">
        <f t="shared" si="0"/>
        <v>179.29999999999998</v>
      </c>
      <c r="AF10" s="13"/>
      <c r="AH10" s="14"/>
      <c r="AI10" s="17"/>
    </row>
    <row r="11" spans="1:35" x14ac:dyDescent="0.2">
      <c r="A11" s="16" t="s">
        <v>6</v>
      </c>
      <c r="B11" s="94">
        <f>'01'!F7</f>
        <v>0</v>
      </c>
      <c r="C11" s="94">
        <f>'02'!F7</f>
        <v>0.2</v>
      </c>
      <c r="D11" s="94">
        <f>'03'!F7</f>
        <v>0</v>
      </c>
      <c r="E11" s="94">
        <f>'04'!F7</f>
        <v>0</v>
      </c>
      <c r="F11" s="94">
        <f>'05'!F7</f>
        <v>2.8</v>
      </c>
      <c r="G11" s="94">
        <f>'06'!F7</f>
        <v>9.6</v>
      </c>
      <c r="H11" s="94">
        <f>'07'!F7</f>
        <v>0</v>
      </c>
      <c r="I11" s="94">
        <f>'08'!F7</f>
        <v>22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19</v>
      </c>
      <c r="Q11" s="94">
        <f>'16'!F7</f>
        <v>0.2</v>
      </c>
      <c r="R11" s="94">
        <f>'17'!F7</f>
        <v>3.6</v>
      </c>
      <c r="S11" s="94">
        <f>'18'!F7</f>
        <v>0</v>
      </c>
      <c r="T11" s="94">
        <f>'19'!F7</f>
        <v>0.4</v>
      </c>
      <c r="U11" s="94">
        <f>'20'!F7</f>
        <v>42.400000000000006</v>
      </c>
      <c r="V11" s="94">
        <f>'21'!F7</f>
        <v>26.4</v>
      </c>
      <c r="W11" s="94">
        <f>'22'!F7</f>
        <v>7</v>
      </c>
      <c r="X11" s="94">
        <f>'23'!F7</f>
        <v>4</v>
      </c>
      <c r="Y11" s="94">
        <f>'24'!F7</f>
        <v>9.4</v>
      </c>
      <c r="Z11" s="94">
        <f>'25'!F7</f>
        <v>0</v>
      </c>
      <c r="AA11" s="94">
        <f>'26'!F7</f>
        <v>13</v>
      </c>
      <c r="AB11" s="94">
        <f>'27'!F7</f>
        <v>0</v>
      </c>
      <c r="AC11" s="94">
        <f>'28'!F7</f>
        <v>18.8</v>
      </c>
      <c r="AD11" s="94">
        <f>'29'!F7</f>
        <v>6.2</v>
      </c>
      <c r="AE11" s="94">
        <f t="shared" si="0"/>
        <v>185.00000000000003</v>
      </c>
      <c r="AF11" s="13"/>
      <c r="AH11" s="14"/>
      <c r="AI11" s="17"/>
    </row>
    <row r="12" spans="1:35" x14ac:dyDescent="0.2">
      <c r="A12" s="16" t="s">
        <v>7</v>
      </c>
      <c r="B12" s="94">
        <f>'01'!F8</f>
        <v>0</v>
      </c>
      <c r="C12" s="94">
        <f>'02'!F8</f>
        <v>21</v>
      </c>
      <c r="D12" s="94">
        <f>'03'!F8</f>
        <v>0</v>
      </c>
      <c r="E12" s="94">
        <f>'04'!F8</f>
        <v>0</v>
      </c>
      <c r="F12" s="94">
        <f>'05'!F8</f>
        <v>20.399999999999999</v>
      </c>
      <c r="G12" s="94">
        <f>'06'!F8</f>
        <v>50</v>
      </c>
      <c r="H12" s="94">
        <f>'07'!F8</f>
        <v>0.2</v>
      </c>
      <c r="I12" s="94">
        <f>'08'!F8</f>
        <v>12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21.4</v>
      </c>
      <c r="Q12" s="94">
        <f>'16'!F8</f>
        <v>0</v>
      </c>
      <c r="R12" s="94">
        <f>'17'!F8</f>
        <v>1</v>
      </c>
      <c r="S12" s="94">
        <f>'18'!F8</f>
        <v>14.8</v>
      </c>
      <c r="T12" s="94">
        <f>'19'!F8</f>
        <v>22</v>
      </c>
      <c r="U12" s="94">
        <f>'20'!F8</f>
        <v>28.6</v>
      </c>
      <c r="V12" s="94">
        <f>'21'!F8</f>
        <v>15.4</v>
      </c>
      <c r="W12" s="94">
        <f>'22'!F8</f>
        <v>0</v>
      </c>
      <c r="X12" s="94">
        <f>'23'!F8</f>
        <v>0</v>
      </c>
      <c r="Y12" s="94">
        <f>'24'!F8</f>
        <v>18.3</v>
      </c>
      <c r="Z12" s="94">
        <f>'25'!F8</f>
        <v>0</v>
      </c>
      <c r="AA12" s="94">
        <f>'26'!F8</f>
        <v>39</v>
      </c>
      <c r="AB12" s="94">
        <f>'27'!F8</f>
        <v>0.2</v>
      </c>
      <c r="AC12" s="94">
        <f>'28'!F8</f>
        <v>15.3</v>
      </c>
      <c r="AD12" s="94">
        <f>'29'!F8</f>
        <v>3.9</v>
      </c>
      <c r="AE12" s="94">
        <f t="shared" si="0"/>
        <v>283.5</v>
      </c>
      <c r="AF12" s="13"/>
      <c r="AH12" s="14"/>
      <c r="AI12" s="17"/>
    </row>
    <row r="13" spans="1:35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10</v>
      </c>
      <c r="G13" s="94">
        <f>'06'!F9</f>
        <v>70.7</v>
      </c>
      <c r="H13" s="94">
        <f>'07'!F9</f>
        <v>0.3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0.4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9.4</v>
      </c>
      <c r="Q13" s="94">
        <f>'16'!F9</f>
        <v>0.3</v>
      </c>
      <c r="R13" s="94">
        <f>'17'!F9</f>
        <v>0.8</v>
      </c>
      <c r="S13" s="94">
        <f>'18'!F9</f>
        <v>0</v>
      </c>
      <c r="T13" s="94">
        <f>'19'!F9</f>
        <v>0.1</v>
      </c>
      <c r="U13" s="94">
        <f>'20'!F9</f>
        <v>0.60000000000000009</v>
      </c>
      <c r="V13" s="94">
        <f>'21'!F9</f>
        <v>28.7</v>
      </c>
      <c r="W13" s="94">
        <f>'22'!F9</f>
        <v>1.8</v>
      </c>
      <c r="X13" s="94">
        <f>'23'!F9</f>
        <v>0.1</v>
      </c>
      <c r="Y13" s="94">
        <f>'24'!F9</f>
        <v>8.8000000000000007</v>
      </c>
      <c r="Z13" s="94">
        <f>'25'!F9</f>
        <v>0</v>
      </c>
      <c r="AA13" s="94">
        <f>'26'!F9</f>
        <v>27.2</v>
      </c>
      <c r="AB13" s="94">
        <f>'27'!F9</f>
        <v>0.8</v>
      </c>
      <c r="AC13" s="94">
        <f>'28'!F9</f>
        <v>27.4</v>
      </c>
      <c r="AD13" s="94">
        <f>'29'!F9</f>
        <v>0.8</v>
      </c>
      <c r="AE13" s="94">
        <f t="shared" si="0"/>
        <v>188.20000000000002</v>
      </c>
      <c r="AF13" s="13"/>
      <c r="AH13" s="14"/>
      <c r="AI13" s="17"/>
    </row>
    <row r="14" spans="1:35" x14ac:dyDescent="0.2">
      <c r="A14" s="16" t="s">
        <v>9</v>
      </c>
      <c r="B14" s="94">
        <f>'01'!F10</f>
        <v>0</v>
      </c>
      <c r="C14" s="94">
        <f>'02'!F10</f>
        <v>3.9</v>
      </c>
      <c r="D14" s="94">
        <f>'03'!F10</f>
        <v>0</v>
      </c>
      <c r="E14" s="94">
        <f>'04'!F10</f>
        <v>0</v>
      </c>
      <c r="F14" s="94">
        <f>'05'!F10</f>
        <v>2.9</v>
      </c>
      <c r="G14" s="94">
        <f>'06'!F10</f>
        <v>20.5</v>
      </c>
      <c r="H14" s="94">
        <f>'07'!F10</f>
        <v>0</v>
      </c>
      <c r="I14" s="94">
        <f>'08'!F10</f>
        <v>16.600000000000001</v>
      </c>
      <c r="J14" s="94">
        <f>'09'!F10</f>
        <v>0</v>
      </c>
      <c r="K14" s="94">
        <f>'10'!F10</f>
        <v>0.5</v>
      </c>
      <c r="L14" s="94">
        <f>'11'!F10</f>
        <v>2.2000000000000002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14</v>
      </c>
      <c r="Q14" s="94">
        <f>'16'!F10</f>
        <v>0</v>
      </c>
      <c r="R14" s="94">
        <f>'17'!F10</f>
        <v>0.8</v>
      </c>
      <c r="S14" s="94">
        <f>'18'!F10</f>
        <v>6.4</v>
      </c>
      <c r="T14" s="94">
        <f>'19'!F10</f>
        <v>4.5</v>
      </c>
      <c r="U14" s="94">
        <f>'20'!F10</f>
        <v>38.200000000000003</v>
      </c>
      <c r="V14" s="94">
        <f>'21'!F10</f>
        <v>22.3</v>
      </c>
      <c r="W14" s="94">
        <f>'22'!F10</f>
        <v>4.0999999999999996</v>
      </c>
      <c r="X14" s="94">
        <f>'23'!F10</f>
        <v>0.3</v>
      </c>
      <c r="Y14" s="94">
        <f>'24'!F10</f>
        <v>5.2</v>
      </c>
      <c r="Z14" s="94">
        <f>'25'!F10</f>
        <v>0</v>
      </c>
      <c r="AA14" s="94">
        <f>'26'!F10</f>
        <v>11.3</v>
      </c>
      <c r="AB14" s="94">
        <f>'27'!F10</f>
        <v>0</v>
      </c>
      <c r="AC14" s="94">
        <f>'28'!F10</f>
        <v>21.2</v>
      </c>
      <c r="AD14" s="94">
        <f>'29'!F10</f>
        <v>4.5</v>
      </c>
      <c r="AE14" s="94">
        <f t="shared" si="0"/>
        <v>179.4</v>
      </c>
      <c r="AF14" s="13"/>
      <c r="AH14" s="14"/>
      <c r="AI14" s="17"/>
    </row>
    <row r="15" spans="1:35" x14ac:dyDescent="0.2">
      <c r="A15" s="22" t="s">
        <v>48</v>
      </c>
      <c r="B15" s="94">
        <f>'01'!F11</f>
        <v>0</v>
      </c>
      <c r="C15" s="94">
        <f>'02'!F11</f>
        <v>1.2</v>
      </c>
      <c r="D15" s="94">
        <f>'03'!F11</f>
        <v>0.8</v>
      </c>
      <c r="E15" s="94">
        <f>'04'!F11</f>
        <v>0</v>
      </c>
      <c r="F15" s="94">
        <f>'05'!F11</f>
        <v>2.6</v>
      </c>
      <c r="G15" s="94">
        <f>'06'!F11</f>
        <v>16</v>
      </c>
      <c r="H15" s="94">
        <f>'07'!F11</f>
        <v>0</v>
      </c>
      <c r="I15" s="94">
        <f>'08'!F11</f>
        <v>51.6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25</v>
      </c>
      <c r="Q15" s="94">
        <f>'16'!F11</f>
        <v>0</v>
      </c>
      <c r="R15" s="94">
        <f>'17'!F11</f>
        <v>0.8</v>
      </c>
      <c r="S15" s="94">
        <f>'18'!F11</f>
        <v>0.8</v>
      </c>
      <c r="T15" s="94">
        <f>'19'!F11</f>
        <v>2.6</v>
      </c>
      <c r="U15" s="94">
        <f>'20'!F11</f>
        <v>37.799999999999997</v>
      </c>
      <c r="V15" s="94">
        <f>'21'!F11</f>
        <v>14</v>
      </c>
      <c r="W15" s="94">
        <f>'22'!F11</f>
        <v>0.6</v>
      </c>
      <c r="X15" s="94">
        <f>'23'!F11</f>
        <v>0.2</v>
      </c>
      <c r="Y15" s="94">
        <f>'24'!F11</f>
        <v>13</v>
      </c>
      <c r="Z15" s="94">
        <f>'25'!F11</f>
        <v>0</v>
      </c>
      <c r="AA15" s="94">
        <f>'26'!F11</f>
        <v>13.3</v>
      </c>
      <c r="AB15" s="94">
        <f>'27'!F11</f>
        <v>0</v>
      </c>
      <c r="AC15" s="94">
        <f>'28'!F11</f>
        <v>18</v>
      </c>
      <c r="AD15" s="94">
        <f>'29'!F11</f>
        <v>6.8</v>
      </c>
      <c r="AE15" s="94">
        <f t="shared" si="0"/>
        <v>205.1</v>
      </c>
      <c r="AF15" s="13"/>
      <c r="AH15" s="14"/>
      <c r="AI15" s="17"/>
    </row>
    <row r="16" spans="1:35" x14ac:dyDescent="0.2">
      <c r="A16" s="18" t="s">
        <v>10</v>
      </c>
      <c r="B16" s="76">
        <f>'01'!F12</f>
        <v>0</v>
      </c>
      <c r="C16" s="76">
        <f>'02'!F12</f>
        <v>7.05</v>
      </c>
      <c r="D16" s="76">
        <f>'03'!F12</f>
        <v>0.1</v>
      </c>
      <c r="E16" s="76">
        <f>'04'!F12</f>
        <v>0</v>
      </c>
      <c r="F16" s="76">
        <f>'05'!F12</f>
        <v>7.625</v>
      </c>
      <c r="G16" s="76">
        <f>'06'!F12</f>
        <v>32.074999999999996</v>
      </c>
      <c r="H16" s="76">
        <f>'07'!F12</f>
        <v>6.25E-2</v>
      </c>
      <c r="I16" s="76">
        <f>'08'!F12</f>
        <v>23.087499999999999</v>
      </c>
      <c r="J16" s="76">
        <f>'09'!F12</f>
        <v>0</v>
      </c>
      <c r="K16" s="76">
        <f>'10'!F12</f>
        <v>0.1875</v>
      </c>
      <c r="L16" s="76">
        <f>'11'!F12</f>
        <v>0.32500000000000001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19.112500000000001</v>
      </c>
      <c r="Q16" s="76">
        <f>'16'!F12</f>
        <v>0.125</v>
      </c>
      <c r="R16" s="76">
        <f>'17'!F12</f>
        <v>1.9375000000000002</v>
      </c>
      <c r="S16" s="76">
        <f>'18'!F12</f>
        <v>7.5750000000000002</v>
      </c>
      <c r="T16" s="76">
        <f>'19'!F12</f>
        <v>4.5000000000000009</v>
      </c>
      <c r="U16" s="76">
        <f>'20'!F12</f>
        <v>28.212499999999999</v>
      </c>
      <c r="V16" s="76">
        <f>'21'!F12</f>
        <v>20.287500000000001</v>
      </c>
      <c r="W16" s="76">
        <f>'22'!F12</f>
        <v>3.5250000000000004</v>
      </c>
      <c r="X16" s="76">
        <f>'23'!F12</f>
        <v>0.64999999999999991</v>
      </c>
      <c r="Y16" s="76">
        <f>'24'!F12</f>
        <v>13.1625</v>
      </c>
      <c r="Z16" s="76">
        <f>'25'!F12</f>
        <v>0</v>
      </c>
      <c r="AA16" s="76">
        <f>'26'!F12</f>
        <v>15.6</v>
      </c>
      <c r="AB16" s="76">
        <f>'27'!F12</f>
        <v>0.17500000000000002</v>
      </c>
      <c r="AC16" s="76">
        <f>'28'!F12</f>
        <v>21.212499999999999</v>
      </c>
      <c r="AD16" s="76">
        <f>'29'!F12</f>
        <v>4.2374999999999998</v>
      </c>
      <c r="AE16" s="19">
        <f>AVERAGE(AE8:AE15)</f>
        <v>210.82500000000002</v>
      </c>
      <c r="AF16" s="13"/>
      <c r="AH16" s="14"/>
      <c r="AI16" s="14"/>
    </row>
    <row r="17" spans="1:35" x14ac:dyDescent="0.2">
      <c r="A17" s="16" t="s">
        <v>11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5.8</v>
      </c>
      <c r="G17" s="94">
        <f>'06'!F13</f>
        <v>0.2</v>
      </c>
      <c r="H17" s="94">
        <f>'07'!F13</f>
        <v>0</v>
      </c>
      <c r="I17" s="94">
        <f>'08'!F13</f>
        <v>7.2</v>
      </c>
      <c r="J17" s="94">
        <f>'09'!F13</f>
        <v>0</v>
      </c>
      <c r="K17" s="94">
        <f>'10'!F13</f>
        <v>28.6</v>
      </c>
      <c r="L17" s="94">
        <f>'11'!F13</f>
        <v>7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29.8</v>
      </c>
      <c r="Q17" s="94">
        <f>'16'!F13</f>
        <v>4.5</v>
      </c>
      <c r="R17" s="94">
        <f>'17'!F13</f>
        <v>11.1</v>
      </c>
      <c r="S17" s="94">
        <f>'18'!F13</f>
        <v>0</v>
      </c>
      <c r="T17" s="94">
        <f>'19'!F13</f>
        <v>8</v>
      </c>
      <c r="U17" s="94">
        <f>'20'!F13</f>
        <v>8.1999999999999993</v>
      </c>
      <c r="V17" s="94">
        <f>'21'!F13</f>
        <v>52.4</v>
      </c>
      <c r="W17" s="94">
        <f>'22'!F13</f>
        <v>5.8</v>
      </c>
      <c r="X17" s="94">
        <f>'23'!F13</f>
        <v>1.4</v>
      </c>
      <c r="Y17" s="94">
        <f>'24'!F13</f>
        <v>39</v>
      </c>
      <c r="Z17" s="94">
        <f>'25'!F13</f>
        <v>0</v>
      </c>
      <c r="AA17" s="94">
        <f>'26'!F13</f>
        <v>2.8</v>
      </c>
      <c r="AB17" s="94">
        <f>'27'!F13</f>
        <v>0.2</v>
      </c>
      <c r="AC17" s="94">
        <f>'28'!F13</f>
        <v>42.4</v>
      </c>
      <c r="AD17" s="94">
        <f>'29'!F13</f>
        <v>16</v>
      </c>
      <c r="AE17" s="94">
        <f t="shared" ref="AE17:AE27" si="1">SUM(B17:AD17)</f>
        <v>270.39999999999998</v>
      </c>
      <c r="AF17" s="13"/>
      <c r="AH17" s="14"/>
      <c r="AI17" s="17"/>
    </row>
    <row r="18" spans="1:35" x14ac:dyDescent="0.2">
      <c r="A18" s="16" t="s">
        <v>91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5.2</v>
      </c>
      <c r="G18" s="94">
        <f>'06'!F14</f>
        <v>0.2</v>
      </c>
      <c r="H18" s="94">
        <f>'07'!F14</f>
        <v>0</v>
      </c>
      <c r="I18" s="94">
        <f>'08'!F14</f>
        <v>3.9000000000000004</v>
      </c>
      <c r="J18" s="94">
        <f>'09'!F14</f>
        <v>0</v>
      </c>
      <c r="K18" s="94">
        <f>'10'!F14</f>
        <v>12</v>
      </c>
      <c r="L18" s="94">
        <f>'11'!F14</f>
        <v>1.6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29.1</v>
      </c>
      <c r="Q18" s="94">
        <f>'16'!F14</f>
        <v>0</v>
      </c>
      <c r="R18" s="94">
        <f>'17'!F14</f>
        <v>4.9000000000000004</v>
      </c>
      <c r="S18" s="94">
        <f>'18'!F14</f>
        <v>1.7</v>
      </c>
      <c r="T18" s="94">
        <f>'19'!F14</f>
        <v>5.8</v>
      </c>
      <c r="U18" s="94">
        <f>'20'!F14</f>
        <v>48.9</v>
      </c>
      <c r="V18" s="94">
        <f>'21'!F14</f>
        <v>17.600000000000001</v>
      </c>
      <c r="W18" s="94">
        <f>'22'!F14</f>
        <v>12.6</v>
      </c>
      <c r="X18" s="94">
        <f>'23'!F14</f>
        <v>0.5</v>
      </c>
      <c r="Y18" s="94">
        <f>'24'!F14</f>
        <v>82.3</v>
      </c>
      <c r="Z18" s="94">
        <f>'25'!F14</f>
        <v>0</v>
      </c>
      <c r="AA18" s="94">
        <f>'26'!F14</f>
        <v>0.3</v>
      </c>
      <c r="AB18" s="94">
        <f>'27'!F14</f>
        <v>0</v>
      </c>
      <c r="AC18" s="94">
        <f>'28'!F14</f>
        <v>22.3</v>
      </c>
      <c r="AD18" s="94">
        <f>'29'!F14</f>
        <v>19.5</v>
      </c>
      <c r="AE18" s="94">
        <f t="shared" si="1"/>
        <v>268.40000000000003</v>
      </c>
      <c r="AF18" s="13"/>
      <c r="AH18" s="14"/>
      <c r="AI18" s="17"/>
    </row>
    <row r="19" spans="1:35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29.5</v>
      </c>
      <c r="G19" s="94">
        <f>'06'!F15</f>
        <v>0</v>
      </c>
      <c r="H19" s="94">
        <f>'07'!F15</f>
        <v>0</v>
      </c>
      <c r="I19" s="94">
        <f>'08'!F15</f>
        <v>29</v>
      </c>
      <c r="J19" s="94">
        <f>'09'!F15</f>
        <v>0</v>
      </c>
      <c r="K19" s="94">
        <f>'10'!F15</f>
        <v>5</v>
      </c>
      <c r="L19" s="94">
        <f>'11'!F15</f>
        <v>2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52</v>
      </c>
      <c r="Q19" s="94">
        <f>'16'!F15</f>
        <v>0</v>
      </c>
      <c r="R19" s="94">
        <f>'17'!F15</f>
        <v>29.1</v>
      </c>
      <c r="S19" s="94">
        <f>'18'!F15</f>
        <v>2.2000000000000002</v>
      </c>
      <c r="T19" s="94">
        <f>'19'!F15</f>
        <v>19.5</v>
      </c>
      <c r="U19" s="94">
        <f>'20'!F15</f>
        <v>6.8</v>
      </c>
      <c r="V19" s="94">
        <f>'21'!F15</f>
        <v>67.900000000000006</v>
      </c>
      <c r="W19" s="94">
        <f>'22'!F15</f>
        <v>14</v>
      </c>
      <c r="X19" s="94">
        <f>'23'!F15</f>
        <v>0.89999999999999991</v>
      </c>
      <c r="Y19" s="94">
        <f>'24'!F15</f>
        <v>68.599999999999994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32.200000000000003</v>
      </c>
      <c r="AD19" s="94">
        <f>'29'!F15</f>
        <v>6.5</v>
      </c>
      <c r="AE19" s="94">
        <f t="shared" si="1"/>
        <v>365.2</v>
      </c>
      <c r="AF19" s="13"/>
      <c r="AH19" s="14"/>
      <c r="AI19" s="17"/>
    </row>
    <row r="20" spans="1:35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2.8</v>
      </c>
      <c r="G20" s="94">
        <f>'06'!F16</f>
        <v>0.2</v>
      </c>
      <c r="H20" s="94">
        <f>'07'!F16</f>
        <v>0</v>
      </c>
      <c r="I20" s="94">
        <f>'08'!F16</f>
        <v>12</v>
      </c>
      <c r="J20" s="94">
        <f>'09'!F16</f>
        <v>0</v>
      </c>
      <c r="K20" s="94">
        <f>'10'!F16</f>
        <v>8</v>
      </c>
      <c r="L20" s="94">
        <f>'11'!F16</f>
        <v>2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34.799999999999997</v>
      </c>
      <c r="Q20" s="94">
        <f>'16'!F16</f>
        <v>0</v>
      </c>
      <c r="R20" s="94">
        <f>'17'!F16</f>
        <v>19.599999999999998</v>
      </c>
      <c r="S20" s="94">
        <f>'18'!F16</f>
        <v>3.4000000000000004</v>
      </c>
      <c r="T20" s="94">
        <f>'19'!F16</f>
        <v>16.5</v>
      </c>
      <c r="U20" s="94">
        <f>'20'!F16</f>
        <v>10.6</v>
      </c>
      <c r="V20" s="94">
        <f>'21'!F16</f>
        <v>30.8</v>
      </c>
      <c r="W20" s="94">
        <f>'22'!F16</f>
        <v>11.2</v>
      </c>
      <c r="X20" s="94">
        <f>'23'!F16</f>
        <v>0.4</v>
      </c>
      <c r="Y20" s="94">
        <f>'24'!F16</f>
        <v>68.3</v>
      </c>
      <c r="Z20" s="94">
        <f>'25'!F16</f>
        <v>0</v>
      </c>
      <c r="AA20" s="94">
        <f>'26'!F16</f>
        <v>4.4000000000000004</v>
      </c>
      <c r="AB20" s="94">
        <f>'27'!F16</f>
        <v>0</v>
      </c>
      <c r="AC20" s="94">
        <f>'28'!F16</f>
        <v>26.2</v>
      </c>
      <c r="AD20" s="94">
        <f>'29'!F16</f>
        <v>10</v>
      </c>
      <c r="AE20" s="94">
        <f t="shared" si="1"/>
        <v>261.19999999999993</v>
      </c>
      <c r="AF20" s="13"/>
      <c r="AH20" s="14"/>
      <c r="AI20" s="17"/>
    </row>
    <row r="21" spans="1:35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5.3</v>
      </c>
      <c r="G21" s="94">
        <f>'06'!F17</f>
        <v>27</v>
      </c>
      <c r="H21" s="94">
        <f>'07'!F17</f>
        <v>0.4</v>
      </c>
      <c r="I21" s="94">
        <f>'08'!F17</f>
        <v>0.4</v>
      </c>
      <c r="J21" s="94">
        <f>'09'!F17</f>
        <v>0</v>
      </c>
      <c r="K21" s="94">
        <f>'10'!F17</f>
        <v>8.4</v>
      </c>
      <c r="L21" s="94">
        <f>'11'!F17</f>
        <v>1.6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28.1</v>
      </c>
      <c r="Q21" s="94">
        <f>'16'!F17</f>
        <v>0</v>
      </c>
      <c r="R21" s="94">
        <f>'17'!F17</f>
        <v>21.400000000000002</v>
      </c>
      <c r="S21" s="94">
        <f>'18'!F17</f>
        <v>0.4</v>
      </c>
      <c r="T21" s="94">
        <f>'19'!F17</f>
        <v>25.7</v>
      </c>
      <c r="U21" s="94">
        <f>'20'!F17</f>
        <v>24.4</v>
      </c>
      <c r="V21" s="94">
        <f>'21'!F17</f>
        <v>18</v>
      </c>
      <c r="W21" s="94">
        <f>'22'!F17</f>
        <v>15.6</v>
      </c>
      <c r="X21" s="94">
        <f>'23'!F17</f>
        <v>2.6</v>
      </c>
      <c r="Y21" s="94">
        <f>'24'!F17</f>
        <v>49.8</v>
      </c>
      <c r="Z21" s="94">
        <f>'25'!F17</f>
        <v>0</v>
      </c>
      <c r="AA21" s="94">
        <f>'26'!F17</f>
        <v>2.5</v>
      </c>
      <c r="AB21" s="94">
        <f>'27'!F17</f>
        <v>0.2</v>
      </c>
      <c r="AC21" s="94">
        <f>'28'!F17</f>
        <v>11.2</v>
      </c>
      <c r="AD21" s="94">
        <f>'29'!F17</f>
        <v>6</v>
      </c>
      <c r="AE21" s="94">
        <f t="shared" si="1"/>
        <v>248.99999999999994</v>
      </c>
      <c r="AF21" s="13"/>
      <c r="AH21" s="14"/>
      <c r="AI21" s="17"/>
    </row>
    <row r="22" spans="1:35" x14ac:dyDescent="0.2">
      <c r="A22" s="16" t="s">
        <v>16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5.8999999999999995</v>
      </c>
      <c r="G22" s="94">
        <f>'06'!F18</f>
        <v>5.7</v>
      </c>
      <c r="H22" s="94">
        <f>'07'!F18</f>
        <v>0</v>
      </c>
      <c r="I22" s="94">
        <f>'08'!F18</f>
        <v>4.2</v>
      </c>
      <c r="J22" s="94">
        <f>'09'!F18</f>
        <v>0</v>
      </c>
      <c r="K22" s="94">
        <f>'10'!F18</f>
        <v>23.7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62.5</v>
      </c>
      <c r="Q22" s="94">
        <f>'16'!F18</f>
        <v>0</v>
      </c>
      <c r="R22" s="94">
        <f>'17'!F18</f>
        <v>4.3000000000000007</v>
      </c>
      <c r="S22" s="94">
        <f>'18'!F18</f>
        <v>0</v>
      </c>
      <c r="T22" s="94">
        <f>'19'!F18</f>
        <v>2.4</v>
      </c>
      <c r="U22" s="94">
        <f>'20'!F18</f>
        <v>42.3</v>
      </c>
      <c r="V22" s="94">
        <f>'21'!F18</f>
        <v>24.7</v>
      </c>
      <c r="W22" s="94">
        <f>'22'!F18</f>
        <v>1</v>
      </c>
      <c r="X22" s="94">
        <f>'23'!F18</f>
        <v>6</v>
      </c>
      <c r="Y22" s="94">
        <f>'24'!F18</f>
        <v>16.399999999999999</v>
      </c>
      <c r="Z22" s="94">
        <f>'25'!F18</f>
        <v>0</v>
      </c>
      <c r="AA22" s="94">
        <f>'26'!F18</f>
        <v>2.2000000000000002</v>
      </c>
      <c r="AB22" s="94">
        <f>'27'!F18</f>
        <v>0</v>
      </c>
      <c r="AC22" s="94">
        <f>'28'!F18</f>
        <v>39.200000000000003</v>
      </c>
      <c r="AD22" s="94">
        <f>'29'!F18</f>
        <v>9.4</v>
      </c>
      <c r="AE22" s="94">
        <f t="shared" si="1"/>
        <v>249.9</v>
      </c>
      <c r="AF22" s="13"/>
      <c r="AH22" s="14"/>
      <c r="AI22" s="17"/>
    </row>
    <row r="23" spans="1:35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4.8</v>
      </c>
      <c r="G23" s="94">
        <f>'06'!F19</f>
        <v>26</v>
      </c>
      <c r="H23" s="94">
        <f>'07'!F19</f>
        <v>0</v>
      </c>
      <c r="I23" s="94">
        <f>'08'!F19</f>
        <v>0.3</v>
      </c>
      <c r="J23" s="94">
        <f>'09'!F19</f>
        <v>0</v>
      </c>
      <c r="K23" s="94">
        <f>'10'!F19</f>
        <v>15</v>
      </c>
      <c r="L23" s="94">
        <f>'11'!F19</f>
        <v>2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36.200000000000003</v>
      </c>
      <c r="Q23" s="94">
        <f>'16'!F19</f>
        <v>0.1</v>
      </c>
      <c r="R23" s="94">
        <f>'17'!F19</f>
        <v>10.8</v>
      </c>
      <c r="S23" s="94">
        <f>'18'!F19</f>
        <v>6.3000000000000007</v>
      </c>
      <c r="T23" s="94">
        <f>'19'!F19</f>
        <v>5.5</v>
      </c>
      <c r="U23" s="94">
        <f>'20'!F19</f>
        <v>63.900000000000006</v>
      </c>
      <c r="V23" s="94">
        <f>'21'!F19</f>
        <v>24.8</v>
      </c>
      <c r="W23" s="94">
        <f>'22'!F19</f>
        <v>16.2</v>
      </c>
      <c r="X23" s="94">
        <f>'23'!F19</f>
        <v>2.1</v>
      </c>
      <c r="Y23" s="94">
        <f>'24'!F19</f>
        <v>63.9</v>
      </c>
      <c r="Z23" s="94">
        <f>'25'!F19</f>
        <v>0</v>
      </c>
      <c r="AA23" s="94">
        <f>'26'!F19</f>
        <v>8.8000000000000007</v>
      </c>
      <c r="AB23" s="94">
        <f>'27'!F19</f>
        <v>0</v>
      </c>
      <c r="AC23" s="94">
        <f>'28'!F19</f>
        <v>16</v>
      </c>
      <c r="AD23" s="94">
        <f>'29'!F19</f>
        <v>10</v>
      </c>
      <c r="AE23" s="94">
        <f t="shared" si="1"/>
        <v>312.7</v>
      </c>
      <c r="AF23" s="13"/>
      <c r="AH23" s="14"/>
      <c r="AI23" s="17"/>
    </row>
    <row r="24" spans="1:35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1.9</v>
      </c>
      <c r="G24" s="94">
        <f>'06'!F20</f>
        <v>3.5</v>
      </c>
      <c r="H24" s="94">
        <f>'07'!F20</f>
        <v>0</v>
      </c>
      <c r="I24" s="94">
        <f>'08'!F20</f>
        <v>29.2</v>
      </c>
      <c r="J24" s="94">
        <f>'09'!F20</f>
        <v>0</v>
      </c>
      <c r="K24" s="94">
        <f>'10'!F20</f>
        <v>18.100000000000001</v>
      </c>
      <c r="L24" s="94">
        <f>'11'!F20</f>
        <v>4.3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53.400000000000006</v>
      </c>
      <c r="Q24" s="94">
        <f>'16'!F20</f>
        <v>1.2</v>
      </c>
      <c r="R24" s="94">
        <f>'17'!F20</f>
        <v>9</v>
      </c>
      <c r="S24" s="94">
        <f>'18'!F20</f>
        <v>0.2</v>
      </c>
      <c r="T24" s="94">
        <f>'19'!F20</f>
        <v>6</v>
      </c>
      <c r="U24" s="94">
        <f>'20'!F20</f>
        <v>12.2</v>
      </c>
      <c r="V24" s="94">
        <f>'21'!F20</f>
        <v>16.399999999999999</v>
      </c>
      <c r="W24" s="94">
        <f>'22'!F20</f>
        <v>25.1</v>
      </c>
      <c r="X24" s="94">
        <f>'23'!F20</f>
        <v>2</v>
      </c>
      <c r="Y24" s="94">
        <f>'24'!F20</f>
        <v>39.1</v>
      </c>
      <c r="Z24" s="94">
        <f>'25'!F20</f>
        <v>0</v>
      </c>
      <c r="AA24" s="94">
        <f>'26'!F20</f>
        <v>1</v>
      </c>
      <c r="AB24" s="94">
        <f>'27'!F20</f>
        <v>0.2</v>
      </c>
      <c r="AC24" s="94">
        <f>'28'!F20</f>
        <v>28.6</v>
      </c>
      <c r="AD24" s="94">
        <f>'29'!F20</f>
        <v>10.799999999999999</v>
      </c>
      <c r="AE24" s="94">
        <f t="shared" si="1"/>
        <v>262.2</v>
      </c>
      <c r="AF24" s="13"/>
      <c r="AH24" s="14"/>
      <c r="AI24" s="17"/>
    </row>
    <row r="25" spans="1:35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9.3000000000000007</v>
      </c>
      <c r="G25" s="94">
        <f>'06'!F21</f>
        <v>0</v>
      </c>
      <c r="H25" s="94">
        <f>'07'!F21</f>
        <v>0</v>
      </c>
      <c r="I25" s="94">
        <f>'08'!F21</f>
        <v>3</v>
      </c>
      <c r="J25" s="94">
        <f>'09'!F21</f>
        <v>0</v>
      </c>
      <c r="K25" s="94">
        <f>'10'!F21</f>
        <v>42.5</v>
      </c>
      <c r="L25" s="94">
        <f>'11'!F21</f>
        <v>5.3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124.6</v>
      </c>
      <c r="Q25" s="94">
        <f>'16'!F21</f>
        <v>1.5</v>
      </c>
      <c r="R25" s="94">
        <f>'17'!F21</f>
        <v>78.3</v>
      </c>
      <c r="S25" s="94">
        <f>'18'!F21</f>
        <v>3</v>
      </c>
      <c r="T25" s="94">
        <f>'19'!F21</f>
        <v>18</v>
      </c>
      <c r="U25" s="94">
        <f>'20'!F21</f>
        <v>6.5</v>
      </c>
      <c r="V25" s="94">
        <f>'21'!F21</f>
        <v>45</v>
      </c>
      <c r="W25" s="94">
        <f>'22'!F21</f>
        <v>10.399999999999999</v>
      </c>
      <c r="X25" s="94">
        <f>'23'!F21</f>
        <v>0.2</v>
      </c>
      <c r="Y25" s="94">
        <f>'24'!F21</f>
        <v>134.39999999999998</v>
      </c>
      <c r="Z25" s="94">
        <f>'25'!F21</f>
        <v>0</v>
      </c>
      <c r="AA25" s="94">
        <f>'26'!F21</f>
        <v>1.7</v>
      </c>
      <c r="AB25" s="94">
        <f>'27'!F21</f>
        <v>0</v>
      </c>
      <c r="AC25" s="94">
        <f>'28'!F21</f>
        <v>35.6</v>
      </c>
      <c r="AD25" s="94">
        <f>'29'!F21</f>
        <v>15</v>
      </c>
      <c r="AE25" s="94">
        <f t="shared" si="1"/>
        <v>534.29999999999995</v>
      </c>
      <c r="AF25" s="13"/>
      <c r="AH25" s="14"/>
      <c r="AI25" s="17"/>
    </row>
    <row r="26" spans="1:35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13.5</v>
      </c>
      <c r="G26" s="94">
        <f>'06'!F22</f>
        <v>0</v>
      </c>
      <c r="H26" s="94">
        <f>'07'!F22</f>
        <v>0</v>
      </c>
      <c r="I26" s="94">
        <f>'08'!F22</f>
        <v>15</v>
      </c>
      <c r="J26" s="94">
        <f>'09'!F22</f>
        <v>0</v>
      </c>
      <c r="K26" s="94">
        <f>'10'!F22</f>
        <v>1.1000000000000001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77.3</v>
      </c>
      <c r="Q26" s="94">
        <f>'16'!F22</f>
        <v>0.4</v>
      </c>
      <c r="R26" s="94">
        <f>'17'!F22</f>
        <v>41.5</v>
      </c>
      <c r="S26" s="94">
        <f>'18'!F22</f>
        <v>10.1</v>
      </c>
      <c r="T26" s="94">
        <f>'19'!F22</f>
        <v>72</v>
      </c>
      <c r="U26" s="94">
        <f>'20'!F22</f>
        <v>5.8</v>
      </c>
      <c r="V26" s="94">
        <f>'21'!F22</f>
        <v>50.9</v>
      </c>
      <c r="W26" s="94">
        <f>'22'!F22</f>
        <v>17.5</v>
      </c>
      <c r="X26" s="94">
        <f>'23'!F22</f>
        <v>0.2</v>
      </c>
      <c r="Y26" s="94">
        <f>'24'!F22</f>
        <v>53.7</v>
      </c>
      <c r="Z26" s="94">
        <f>'25'!F22</f>
        <v>0</v>
      </c>
      <c r="AA26" s="94">
        <f>'26'!F22</f>
        <v>1.4</v>
      </c>
      <c r="AB26" s="94">
        <f>'27'!F22</f>
        <v>0</v>
      </c>
      <c r="AC26" s="94">
        <f>'28'!F22</f>
        <v>13</v>
      </c>
      <c r="AD26" s="94">
        <f>'29'!F22</f>
        <v>0.4</v>
      </c>
      <c r="AE26" s="94">
        <f t="shared" si="1"/>
        <v>373.79999999999995</v>
      </c>
      <c r="AF26" s="13"/>
      <c r="AH26" s="14"/>
      <c r="AI26" s="17"/>
    </row>
    <row r="27" spans="1:35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8.8000000000000007</v>
      </c>
      <c r="G27" s="94">
        <f>'06'!F23</f>
        <v>0.2</v>
      </c>
      <c r="H27" s="94">
        <f>'07'!F23</f>
        <v>0</v>
      </c>
      <c r="I27" s="94">
        <f>'08'!F23</f>
        <v>11</v>
      </c>
      <c r="J27" s="94">
        <f>'09'!F23</f>
        <v>0</v>
      </c>
      <c r="K27" s="94">
        <f>'10'!F23</f>
        <v>9.1999999999999993</v>
      </c>
      <c r="L27" s="94">
        <f>'11'!F23</f>
        <v>7.2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69</v>
      </c>
      <c r="Q27" s="94">
        <f>'16'!F23</f>
        <v>0</v>
      </c>
      <c r="R27" s="94">
        <f>'17'!F23</f>
        <v>39.200000000000003</v>
      </c>
      <c r="S27" s="94">
        <f>'18'!F23</f>
        <v>0</v>
      </c>
      <c r="T27" s="94">
        <f>'19'!F23</f>
        <v>16.8</v>
      </c>
      <c r="U27" s="94">
        <f>'20'!F23</f>
        <v>4</v>
      </c>
      <c r="V27" s="94">
        <f>'21'!F23</f>
        <v>73.2</v>
      </c>
      <c r="W27" s="94">
        <f>'22'!F23</f>
        <v>1.5</v>
      </c>
      <c r="X27" s="94">
        <f>'23'!F23</f>
        <v>0.7</v>
      </c>
      <c r="Y27" s="94">
        <f>'24'!F23</f>
        <v>39.6</v>
      </c>
      <c r="Z27" s="94">
        <f>'25'!F23</f>
        <v>0</v>
      </c>
      <c r="AA27" s="94">
        <f>'26'!F23</f>
        <v>7.4</v>
      </c>
      <c r="AB27" s="94">
        <f>'27'!F23</f>
        <v>0.2</v>
      </c>
      <c r="AC27" s="94">
        <f>'28'!F23</f>
        <v>35.799999999999997</v>
      </c>
      <c r="AD27" s="94">
        <f>'29'!F23</f>
        <v>18.5</v>
      </c>
      <c r="AE27" s="94">
        <f t="shared" si="1"/>
        <v>342.3</v>
      </c>
      <c r="AF27" s="13"/>
      <c r="AH27" s="14"/>
      <c r="AI27" s="17"/>
    </row>
    <row r="28" spans="1:35" s="6" customFormat="1" x14ac:dyDescent="0.2">
      <c r="A28" s="18" t="s">
        <v>22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0</v>
      </c>
      <c r="F28" s="76">
        <f>'05'!F24</f>
        <v>8.4363636363636356</v>
      </c>
      <c r="G28" s="76">
        <f>'06'!F24</f>
        <v>5.7272727272727275</v>
      </c>
      <c r="H28" s="76">
        <f>'07'!F24</f>
        <v>3.6363636363636369E-2</v>
      </c>
      <c r="I28" s="76">
        <f>'08'!F24</f>
        <v>10.472727272727273</v>
      </c>
      <c r="J28" s="76">
        <f>'09'!F24</f>
        <v>0</v>
      </c>
      <c r="K28" s="76">
        <f>'10'!F24</f>
        <v>15.6</v>
      </c>
      <c r="L28" s="76">
        <f>'11'!F24</f>
        <v>3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54.25454545454545</v>
      </c>
      <c r="Q28" s="76">
        <f>'16'!F24</f>
        <v>0.70000000000000007</v>
      </c>
      <c r="R28" s="76">
        <f>'17'!F24</f>
        <v>24.472727272727273</v>
      </c>
      <c r="S28" s="76">
        <f>'18'!F24</f>
        <v>2.4818181818181824</v>
      </c>
      <c r="T28" s="76">
        <f>'19'!F24</f>
        <v>17.83636363636364</v>
      </c>
      <c r="U28" s="76">
        <f>'20'!F24</f>
        <v>21.236363636363635</v>
      </c>
      <c r="V28" s="76">
        <f>'21'!F24</f>
        <v>38.336363636363636</v>
      </c>
      <c r="W28" s="76">
        <f>'22'!F24</f>
        <v>11.9</v>
      </c>
      <c r="X28" s="76">
        <f>'23'!F24</f>
        <v>1.5454545454545454</v>
      </c>
      <c r="Y28" s="76">
        <f>'24'!F24</f>
        <v>59.554545454545455</v>
      </c>
      <c r="Z28" s="76">
        <f>'25'!F24</f>
        <v>0</v>
      </c>
      <c r="AA28" s="76">
        <f>'26'!F24</f>
        <v>2.9545454545454546</v>
      </c>
      <c r="AB28" s="76">
        <f>'27'!F24</f>
        <v>7.2727272727272738E-2</v>
      </c>
      <c r="AC28" s="76">
        <f>'28'!F24</f>
        <v>27.5</v>
      </c>
      <c r="AD28" s="76">
        <f>'29'!F24</f>
        <v>11.100000000000001</v>
      </c>
      <c r="AE28" s="19">
        <f>AVERAGE(AE17:AE27)</f>
        <v>317.21818181818185</v>
      </c>
      <c r="AF28" s="21"/>
      <c r="AH28" s="14"/>
      <c r="AI28" s="14"/>
    </row>
    <row r="29" spans="1:35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14.8</v>
      </c>
      <c r="G29" s="94">
        <f>'06'!F25</f>
        <v>0.8</v>
      </c>
      <c r="H29" s="94">
        <f>'07'!F25</f>
        <v>0</v>
      </c>
      <c r="I29" s="94">
        <f>'08'!F25</f>
        <v>22</v>
      </c>
      <c r="J29" s="94">
        <f>'09'!F25</f>
        <v>0</v>
      </c>
      <c r="K29" s="94">
        <f>'10'!F25</f>
        <v>4.8</v>
      </c>
      <c r="L29" s="94">
        <f>'11'!F25</f>
        <v>0.5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41.800000000000004</v>
      </c>
      <c r="Q29" s="94">
        <f>'16'!F25</f>
        <v>0</v>
      </c>
      <c r="R29" s="94">
        <f>'17'!F25</f>
        <v>1.2000000000000002</v>
      </c>
      <c r="S29" s="94">
        <f>'18'!F25</f>
        <v>14.8</v>
      </c>
      <c r="T29" s="94">
        <f>'19'!F25</f>
        <v>4.5</v>
      </c>
      <c r="U29" s="94">
        <f>'20'!F25</f>
        <v>14.200000000000001</v>
      </c>
      <c r="V29" s="94">
        <f>'21'!F25</f>
        <v>30.8</v>
      </c>
      <c r="W29" s="94">
        <f>'22'!F25</f>
        <v>0.2</v>
      </c>
      <c r="X29" s="94">
        <f>'23'!F25</f>
        <v>0</v>
      </c>
      <c r="Y29" s="94">
        <f>'24'!F25</f>
        <v>18.8</v>
      </c>
      <c r="Z29" s="94">
        <f>'25'!F25</f>
        <v>0</v>
      </c>
      <c r="AA29" s="94">
        <f>'26'!F25</f>
        <v>6.2</v>
      </c>
      <c r="AB29" s="94">
        <f>'27'!F25</f>
        <v>0.2</v>
      </c>
      <c r="AC29" s="94">
        <f>'28'!F25</f>
        <v>28.3</v>
      </c>
      <c r="AD29" s="94">
        <f>'29'!F25</f>
        <v>5.7</v>
      </c>
      <c r="AE29" s="94">
        <f>SUM(B29:AD29)</f>
        <v>209.6</v>
      </c>
      <c r="AF29" s="13"/>
      <c r="AH29" s="14"/>
      <c r="AI29" s="17"/>
    </row>
    <row r="30" spans="1:35" x14ac:dyDescent="0.2">
      <c r="A30" s="16" t="s">
        <v>24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5</v>
      </c>
      <c r="G30" s="94">
        <f>'06'!F26</f>
        <v>3.6</v>
      </c>
      <c r="H30" s="94">
        <f>'07'!F26</f>
        <v>1.3</v>
      </c>
      <c r="I30" s="94">
        <f>'08'!F26</f>
        <v>32</v>
      </c>
      <c r="J30" s="94">
        <f>'09'!F26</f>
        <v>0</v>
      </c>
      <c r="K30" s="94">
        <f>'10'!F26</f>
        <v>3.7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34.200000000000003</v>
      </c>
      <c r="Q30" s="94">
        <f>'16'!F26</f>
        <v>0</v>
      </c>
      <c r="R30" s="94">
        <f>'17'!F26</f>
        <v>1.8</v>
      </c>
      <c r="S30" s="94">
        <f>'18'!F26</f>
        <v>4.8</v>
      </c>
      <c r="T30" s="94">
        <f>'19'!F26</f>
        <v>1.4</v>
      </c>
      <c r="U30" s="94">
        <f>'20'!F26</f>
        <v>30.6</v>
      </c>
      <c r="V30" s="94">
        <f>'21'!F26</f>
        <v>13</v>
      </c>
      <c r="W30" s="94">
        <f>'22'!F26</f>
        <v>0.2</v>
      </c>
      <c r="X30" s="94">
        <f>'23'!F26</f>
        <v>0.8</v>
      </c>
      <c r="Y30" s="94">
        <f>'24'!F26</f>
        <v>12.2</v>
      </c>
      <c r="Z30" s="94">
        <f>'25'!F26</f>
        <v>0</v>
      </c>
      <c r="AA30" s="94">
        <f>'26'!F26</f>
        <v>10.8</v>
      </c>
      <c r="AB30" s="94">
        <f>'27'!F26</f>
        <v>0</v>
      </c>
      <c r="AC30" s="94">
        <f>'28'!F26</f>
        <v>22.6</v>
      </c>
      <c r="AD30" s="94">
        <f>'29'!F26</f>
        <v>0.2</v>
      </c>
      <c r="AE30" s="94">
        <f>SUM(B30:AD30)</f>
        <v>178.2</v>
      </c>
      <c r="AF30" s="13"/>
      <c r="AH30" s="14"/>
      <c r="AI30" s="17"/>
    </row>
    <row r="31" spans="1:35" x14ac:dyDescent="0.2">
      <c r="A31" s="18" t="s">
        <v>25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9.9</v>
      </c>
      <c r="G31" s="76">
        <f>'06'!F27</f>
        <v>2.2000000000000002</v>
      </c>
      <c r="H31" s="76">
        <f>'07'!F27</f>
        <v>0.65</v>
      </c>
      <c r="I31" s="76">
        <f>'08'!F27</f>
        <v>27</v>
      </c>
      <c r="J31" s="76">
        <f>'09'!F27</f>
        <v>0</v>
      </c>
      <c r="K31" s="76">
        <f>'10'!F27</f>
        <v>4.25</v>
      </c>
      <c r="L31" s="76">
        <f>'11'!F27</f>
        <v>0.25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38</v>
      </c>
      <c r="Q31" s="76">
        <f>'16'!F27</f>
        <v>0</v>
      </c>
      <c r="R31" s="76">
        <f>'17'!F27</f>
        <v>1.5</v>
      </c>
      <c r="S31" s="76">
        <f>'18'!F27</f>
        <v>9.8000000000000007</v>
      </c>
      <c r="T31" s="76">
        <f>'19'!F27</f>
        <v>2.95</v>
      </c>
      <c r="U31" s="76">
        <f>'20'!F27</f>
        <v>22.400000000000002</v>
      </c>
      <c r="V31" s="76">
        <f>'21'!F27</f>
        <v>21.9</v>
      </c>
      <c r="W31" s="76">
        <f>'22'!F27</f>
        <v>0.2</v>
      </c>
      <c r="X31" s="76">
        <f>'23'!F27</f>
        <v>0.4</v>
      </c>
      <c r="Y31" s="76">
        <f>'24'!F27</f>
        <v>15.5</v>
      </c>
      <c r="Z31" s="76">
        <f>'25'!F27</f>
        <v>0</v>
      </c>
      <c r="AA31" s="76">
        <f>'26'!F27</f>
        <v>8.5</v>
      </c>
      <c r="AB31" s="76">
        <f>'27'!F27</f>
        <v>0.1</v>
      </c>
      <c r="AC31" s="76">
        <f>'28'!F27</f>
        <v>25.450000000000003</v>
      </c>
      <c r="AD31" s="76">
        <f>'29'!F27</f>
        <v>2.95</v>
      </c>
      <c r="AE31" s="19">
        <f>AVERAGE(AE29:AE30)</f>
        <v>193.89999999999998</v>
      </c>
      <c r="AF31" s="13"/>
      <c r="AH31" s="14"/>
      <c r="AI31" s="14"/>
    </row>
    <row r="32" spans="1:35" x14ac:dyDescent="0.2">
      <c r="A32" s="16" t="s">
        <v>26</v>
      </c>
      <c r="B32" s="94">
        <f>'01'!F28</f>
        <v>0</v>
      </c>
      <c r="C32" s="94">
        <f>'02'!F28</f>
        <v>11.5</v>
      </c>
      <c r="D32" s="94">
        <f>'03'!F28</f>
        <v>0</v>
      </c>
      <c r="E32" s="94">
        <f>'04'!F28</f>
        <v>0</v>
      </c>
      <c r="F32" s="94">
        <f>'05'!F28</f>
        <v>5.5</v>
      </c>
      <c r="G32" s="94">
        <f>'06'!F28</f>
        <v>54.7</v>
      </c>
      <c r="H32" s="94">
        <f>'07'!F28</f>
        <v>0.2</v>
      </c>
      <c r="I32" s="94">
        <f>'08'!F28</f>
        <v>18.3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50</v>
      </c>
      <c r="Q32" s="94">
        <f>'16'!F28</f>
        <v>0.1</v>
      </c>
      <c r="R32" s="94">
        <f>'17'!F28</f>
        <v>1.8</v>
      </c>
      <c r="S32" s="94">
        <f>'18'!F28</f>
        <v>15.6</v>
      </c>
      <c r="T32" s="94">
        <f>'19'!F28</f>
        <v>41.7</v>
      </c>
      <c r="U32" s="94">
        <f>'20'!F28</f>
        <v>11.8</v>
      </c>
      <c r="V32" s="94">
        <f>'21'!F28</f>
        <v>34.099999999999994</v>
      </c>
      <c r="W32" s="94">
        <f>'22'!F28</f>
        <v>0</v>
      </c>
      <c r="X32" s="94">
        <f>'23'!F28</f>
        <v>1.1000000000000001</v>
      </c>
      <c r="Y32" s="94">
        <f>'24'!F28</f>
        <v>8.1</v>
      </c>
      <c r="Z32" s="94">
        <f>'25'!F28</f>
        <v>0</v>
      </c>
      <c r="AA32" s="94">
        <f>'26'!F28</f>
        <v>18.100000000000001</v>
      </c>
      <c r="AB32" s="94">
        <f>'27'!F28</f>
        <v>0.2</v>
      </c>
      <c r="AC32" s="94">
        <f>'28'!F28</f>
        <v>20.5</v>
      </c>
      <c r="AD32" s="94">
        <f>'29'!F28</f>
        <v>6.9</v>
      </c>
      <c r="AE32" s="94">
        <f>SUM(B32:AD32)</f>
        <v>300.19999999999993</v>
      </c>
      <c r="AH32" s="14"/>
      <c r="AI32" s="17"/>
    </row>
    <row r="33" spans="1:35" x14ac:dyDescent="0.2">
      <c r="A33" s="16" t="s">
        <v>27</v>
      </c>
      <c r="B33" s="94">
        <f>'01'!F29</f>
        <v>0</v>
      </c>
      <c r="C33" s="94">
        <f>'02'!F29</f>
        <v>26</v>
      </c>
      <c r="D33" s="94">
        <f>'03'!F29</f>
        <v>0</v>
      </c>
      <c r="E33" s="94">
        <f>'04'!F29</f>
        <v>0</v>
      </c>
      <c r="F33" s="94">
        <f>'05'!F29</f>
        <v>15.399999999999999</v>
      </c>
      <c r="G33" s="94">
        <f>'06'!F29</f>
        <v>22.4</v>
      </c>
      <c r="H33" s="94">
        <f>'07'!F29</f>
        <v>0.2</v>
      </c>
      <c r="I33" s="94">
        <f>'08'!F29</f>
        <v>52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44</v>
      </c>
      <c r="Q33" s="94">
        <f>'16'!F29</f>
        <v>0</v>
      </c>
      <c r="R33" s="94">
        <f>'17'!F29</f>
        <v>1.4</v>
      </c>
      <c r="S33" s="94">
        <f>'18'!F29</f>
        <v>17</v>
      </c>
      <c r="T33" s="94">
        <f>'19'!F29</f>
        <v>10.199999999999999</v>
      </c>
      <c r="U33" s="94">
        <f>'20'!F29</f>
        <v>45.4</v>
      </c>
      <c r="V33" s="94">
        <f>'21'!F29</f>
        <v>21</v>
      </c>
      <c r="W33" s="94">
        <f>'22'!F29</f>
        <v>0</v>
      </c>
      <c r="X33" s="94">
        <f>'23'!F29</f>
        <v>0.2</v>
      </c>
      <c r="Y33" s="94">
        <f>'24'!F29</f>
        <v>22.099999999999998</v>
      </c>
      <c r="Z33" s="94">
        <f>'25'!F29</f>
        <v>0</v>
      </c>
      <c r="AA33" s="94">
        <f>'26'!F29</f>
        <v>21</v>
      </c>
      <c r="AB33" s="94">
        <f>'27'!F29</f>
        <v>0.2</v>
      </c>
      <c r="AC33" s="94">
        <f>'28'!F29</f>
        <v>16.599999999999998</v>
      </c>
      <c r="AD33" s="94">
        <f>'29'!F29</f>
        <v>1.2</v>
      </c>
      <c r="AE33" s="94">
        <f>SUM(B33:AD33)</f>
        <v>316.3</v>
      </c>
      <c r="AH33" s="14"/>
      <c r="AI33" s="17"/>
    </row>
    <row r="34" spans="1:35" x14ac:dyDescent="0.2">
      <c r="A34" s="16" t="s">
        <v>28</v>
      </c>
      <c r="B34" s="94">
        <f>'01'!F30</f>
        <v>0</v>
      </c>
      <c r="C34" s="94">
        <f>'02'!F30</f>
        <v>4.5</v>
      </c>
      <c r="D34" s="94">
        <f>'03'!F30</f>
        <v>0</v>
      </c>
      <c r="E34" s="94">
        <f>'04'!F30</f>
        <v>0</v>
      </c>
      <c r="F34" s="94">
        <f>'05'!F30</f>
        <v>6.9</v>
      </c>
      <c r="G34" s="94">
        <f>'06'!F30</f>
        <v>8.1999999999999993</v>
      </c>
      <c r="H34" s="94">
        <f>'07'!F30</f>
        <v>0</v>
      </c>
      <c r="I34" s="94">
        <f>'08'!F30</f>
        <v>11.6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65.8</v>
      </c>
      <c r="Q34" s="94">
        <f>'16'!F30</f>
        <v>0</v>
      </c>
      <c r="R34" s="94">
        <f>'17'!F30</f>
        <v>11</v>
      </c>
      <c r="S34" s="94">
        <f>'18'!F30</f>
        <v>10</v>
      </c>
      <c r="T34" s="94">
        <f>'19'!F30</f>
        <v>12.7</v>
      </c>
      <c r="U34" s="94">
        <f>'20'!F30</f>
        <v>8.6</v>
      </c>
      <c r="V34" s="94">
        <f>'21'!F30</f>
        <v>52</v>
      </c>
      <c r="W34" s="94">
        <f>'22'!F30</f>
        <v>0</v>
      </c>
      <c r="X34" s="94">
        <f>'23'!F30</f>
        <v>0.2</v>
      </c>
      <c r="Y34" s="94">
        <f>'24'!F30</f>
        <v>21.6</v>
      </c>
      <c r="Z34" s="94">
        <f>'25'!F30</f>
        <v>0</v>
      </c>
      <c r="AA34" s="94">
        <f>'26'!F30</f>
        <v>10.7</v>
      </c>
      <c r="AB34" s="94">
        <f>'27'!F30</f>
        <v>0.2</v>
      </c>
      <c r="AC34" s="94">
        <f>'28'!F30</f>
        <v>16.3</v>
      </c>
      <c r="AD34" s="94">
        <f>'29'!F30</f>
        <v>13</v>
      </c>
      <c r="AE34" s="94">
        <f>SUM(B34:AD34)</f>
        <v>253.29999999999995</v>
      </c>
      <c r="AF34" s="13"/>
      <c r="AH34" s="14"/>
      <c r="AI34" s="17"/>
    </row>
    <row r="35" spans="1:35" x14ac:dyDescent="0.2">
      <c r="A35" s="18" t="s">
        <v>29</v>
      </c>
      <c r="B35" s="76">
        <f>'01'!F31</f>
        <v>0</v>
      </c>
      <c r="C35" s="76">
        <f>'02'!F31</f>
        <v>14</v>
      </c>
      <c r="D35" s="76">
        <f>'03'!F31</f>
        <v>0</v>
      </c>
      <c r="E35" s="76">
        <f>'04'!F31</f>
        <v>0</v>
      </c>
      <c r="F35" s="76">
        <f>'05'!F31</f>
        <v>9.2666666666666657</v>
      </c>
      <c r="G35" s="76">
        <f>'06'!F31</f>
        <v>28.433333333333334</v>
      </c>
      <c r="H35" s="76">
        <f>'07'!F31</f>
        <v>0.13333333333333333</v>
      </c>
      <c r="I35" s="76">
        <f>'08'!F31</f>
        <v>27.299999999999997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53.266666666666673</v>
      </c>
      <c r="Q35" s="76">
        <f>'16'!F31</f>
        <v>3.3333333333333333E-2</v>
      </c>
      <c r="R35" s="76">
        <f>'17'!F31</f>
        <v>4.7333333333333334</v>
      </c>
      <c r="S35" s="76">
        <f>'18'!F31</f>
        <v>14.200000000000001</v>
      </c>
      <c r="T35" s="76">
        <f>'19'!F31</f>
        <v>21.533333333333335</v>
      </c>
      <c r="U35" s="76">
        <f>'20'!F31</f>
        <v>21.933333333333334</v>
      </c>
      <c r="V35" s="76">
        <f>'21'!F31</f>
        <v>35.699999999999996</v>
      </c>
      <c r="W35" s="76">
        <f>'22'!F31</f>
        <v>0</v>
      </c>
      <c r="X35" s="76">
        <f>'23'!F31</f>
        <v>0.5</v>
      </c>
      <c r="Y35" s="76">
        <f>'24'!F31</f>
        <v>17.266666666666666</v>
      </c>
      <c r="Z35" s="76">
        <f>'25'!F31</f>
        <v>0</v>
      </c>
      <c r="AA35" s="76">
        <f>'26'!F31</f>
        <v>16.599999999999998</v>
      </c>
      <c r="AB35" s="76">
        <f>'27'!F31</f>
        <v>0.20000000000000004</v>
      </c>
      <c r="AC35" s="76">
        <f>'28'!F31</f>
        <v>17.799999999999997</v>
      </c>
      <c r="AD35" s="76">
        <f>'29'!F31</f>
        <v>7.0333333333333341</v>
      </c>
      <c r="AE35" s="19">
        <f>AVERAGE(AE32:AE34)</f>
        <v>289.93333333333334</v>
      </c>
      <c r="AF35" s="13"/>
      <c r="AH35" s="14"/>
      <c r="AI35" s="14"/>
    </row>
    <row r="36" spans="1:35" x14ac:dyDescent="0.2">
      <c r="A36" s="16" t="s">
        <v>46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6</v>
      </c>
      <c r="G36" s="94">
        <f>'06'!F32</f>
        <v>2.4</v>
      </c>
      <c r="H36" s="94">
        <f>'07'!F32</f>
        <v>0</v>
      </c>
      <c r="I36" s="94">
        <f>'08'!F32</f>
        <v>7.5</v>
      </c>
      <c r="J36" s="94">
        <f>'09'!F32</f>
        <v>0</v>
      </c>
      <c r="K36" s="94">
        <f>'10'!F32</f>
        <v>0</v>
      </c>
      <c r="L36" s="94">
        <f>'11'!F32</f>
        <v>0.8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42.5</v>
      </c>
      <c r="Q36" s="94">
        <f>'16'!F32</f>
        <v>1.2</v>
      </c>
      <c r="R36" s="94">
        <f>'17'!F32</f>
        <v>25.8</v>
      </c>
      <c r="S36" s="94">
        <f>'18'!F32</f>
        <v>0.5</v>
      </c>
      <c r="T36" s="94">
        <f>'19'!F32</f>
        <v>70.2</v>
      </c>
      <c r="U36" s="94">
        <f>'20'!F32</f>
        <v>26.4</v>
      </c>
      <c r="V36" s="94">
        <f>'21'!F32</f>
        <v>44.599999999999994</v>
      </c>
      <c r="W36" s="94">
        <f>'22'!F32</f>
        <v>0</v>
      </c>
      <c r="X36" s="94">
        <f>'23'!F32</f>
        <v>1.4</v>
      </c>
      <c r="Y36" s="94">
        <f>'24'!F32</f>
        <v>22.6</v>
      </c>
      <c r="Z36" s="94">
        <f>'25'!F32</f>
        <v>1</v>
      </c>
      <c r="AA36" s="94">
        <f>'26'!F32</f>
        <v>4</v>
      </c>
      <c r="AB36" s="94">
        <f>'27'!F32</f>
        <v>0</v>
      </c>
      <c r="AC36" s="94">
        <f>'28'!F32</f>
        <v>54</v>
      </c>
      <c r="AD36" s="94">
        <f>'29'!F32</f>
        <v>12</v>
      </c>
      <c r="AE36" s="94">
        <f t="shared" ref="AE36:AE44" si="2">SUM(B36:AD36)</f>
        <v>322.89999999999998</v>
      </c>
      <c r="AF36" s="13"/>
      <c r="AH36" s="14"/>
      <c r="AI36" s="14"/>
    </row>
    <row r="37" spans="1:35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4</v>
      </c>
      <c r="G37" s="94">
        <f>'06'!F33</f>
        <v>24.4</v>
      </c>
      <c r="H37" s="94">
        <f>'07'!F33</f>
        <v>0</v>
      </c>
      <c r="I37" s="94">
        <f>'08'!F33</f>
        <v>11.6</v>
      </c>
      <c r="J37" s="94">
        <f>'09'!F33</f>
        <v>0</v>
      </c>
      <c r="K37" s="94">
        <f>'10'!F33</f>
        <v>0</v>
      </c>
      <c r="L37" s="94">
        <f>'11'!F33</f>
        <v>0.6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26.6</v>
      </c>
      <c r="Q37" s="94">
        <f>'16'!F33</f>
        <v>0</v>
      </c>
      <c r="R37" s="94">
        <f>'17'!F33</f>
        <v>18.600000000000001</v>
      </c>
      <c r="S37" s="94">
        <f>'18'!F33</f>
        <v>13.6</v>
      </c>
      <c r="T37" s="94">
        <f>'19'!F33</f>
        <v>51.2</v>
      </c>
      <c r="U37" s="94">
        <f>'20'!F33</f>
        <v>4</v>
      </c>
      <c r="V37" s="94">
        <f>'21'!F33</f>
        <v>69</v>
      </c>
      <c r="W37" s="94">
        <f>'22'!F33</f>
        <v>0</v>
      </c>
      <c r="X37" s="94">
        <f>'23'!F33</f>
        <v>1.2</v>
      </c>
      <c r="Y37" s="94">
        <f>'24'!F33</f>
        <v>9.1999999999999993</v>
      </c>
      <c r="Z37" s="94">
        <f>'25'!F33</f>
        <v>2</v>
      </c>
      <c r="AA37" s="94">
        <f>'26'!F33</f>
        <v>18.2</v>
      </c>
      <c r="AB37" s="94">
        <f>'27'!F33</f>
        <v>0</v>
      </c>
      <c r="AC37" s="94">
        <f>'28'!F33</f>
        <v>36</v>
      </c>
      <c r="AD37" s="94">
        <f>'29'!F33</f>
        <v>5</v>
      </c>
      <c r="AE37" s="94">
        <f t="shared" si="2"/>
        <v>295.2</v>
      </c>
      <c r="AF37" s="13"/>
      <c r="AH37" s="14"/>
      <c r="AI37" s="17"/>
    </row>
    <row r="38" spans="1:35" x14ac:dyDescent="0.2">
      <c r="A38" s="16" t="s">
        <v>31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4.5999999999999996</v>
      </c>
      <c r="G38" s="94">
        <f>'06'!F34</f>
        <v>0.8600000000000001</v>
      </c>
      <c r="H38" s="94">
        <f>'07'!F34</f>
        <v>0</v>
      </c>
      <c r="I38" s="94">
        <f>'08'!F34</f>
        <v>4.0999999999999996</v>
      </c>
      <c r="J38" s="94">
        <f>'09'!F34</f>
        <v>0</v>
      </c>
      <c r="K38" s="94">
        <f>'10'!F34</f>
        <v>0</v>
      </c>
      <c r="L38" s="94">
        <f>'11'!F34</f>
        <v>14.399999999999999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43</v>
      </c>
      <c r="Q38" s="94">
        <f>'16'!F34</f>
        <v>8.8000000000000007</v>
      </c>
      <c r="R38" s="94">
        <f>'17'!F34</f>
        <v>34.5</v>
      </c>
      <c r="S38" s="94">
        <f>'18'!F34</f>
        <v>3.9</v>
      </c>
      <c r="T38" s="94">
        <f>'19'!F34</f>
        <v>76.8</v>
      </c>
      <c r="U38" s="94">
        <f>'20'!F34</f>
        <v>1.3</v>
      </c>
      <c r="V38" s="94">
        <f>'21'!F34</f>
        <v>37.700000000000003</v>
      </c>
      <c r="W38" s="94">
        <f>'22'!F34</f>
        <v>0.3</v>
      </c>
      <c r="X38" s="94">
        <f>'23'!F34</f>
        <v>0.6</v>
      </c>
      <c r="Y38" s="94">
        <f>'24'!F34</f>
        <v>6.9</v>
      </c>
      <c r="Z38" s="94">
        <f>'25'!F34</f>
        <v>0</v>
      </c>
      <c r="AA38" s="94">
        <f>'26'!F34</f>
        <v>5.6</v>
      </c>
      <c r="AB38" s="94">
        <f>'27'!F34</f>
        <v>0</v>
      </c>
      <c r="AC38" s="94">
        <f>'28'!F34</f>
        <v>26</v>
      </c>
      <c r="AD38" s="94">
        <f>'29'!F34</f>
        <v>0.8</v>
      </c>
      <c r="AE38" s="94">
        <f t="shared" si="2"/>
        <v>270.16000000000003</v>
      </c>
      <c r="AF38" s="13"/>
      <c r="AH38" s="14"/>
      <c r="AI38" s="17"/>
    </row>
    <row r="39" spans="1:35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10</v>
      </c>
      <c r="G39" s="94">
        <f>'06'!F35</f>
        <v>0</v>
      </c>
      <c r="H39" s="94">
        <f>'07'!F35</f>
        <v>0</v>
      </c>
      <c r="I39" s="94">
        <f>'08'!F35</f>
        <v>11.1</v>
      </c>
      <c r="J39" s="94">
        <f>'09'!F35</f>
        <v>0</v>
      </c>
      <c r="K39" s="94">
        <f>'10'!F35</f>
        <v>7.1</v>
      </c>
      <c r="L39" s="94">
        <f>'11'!F35</f>
        <v>4.7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70.2</v>
      </c>
      <c r="Q39" s="94">
        <f>'16'!F35</f>
        <v>0.4</v>
      </c>
      <c r="R39" s="94">
        <f>'17'!F35</f>
        <v>13.9</v>
      </c>
      <c r="S39" s="94">
        <f>'18'!F35</f>
        <v>3</v>
      </c>
      <c r="T39" s="94">
        <f>'19'!F35</f>
        <v>15</v>
      </c>
      <c r="U39" s="94">
        <f>'20'!F35</f>
        <v>29.4</v>
      </c>
      <c r="V39" s="94">
        <f>'21'!F35</f>
        <v>76.900000000000006</v>
      </c>
      <c r="W39" s="94">
        <f>'22'!F35</f>
        <v>0</v>
      </c>
      <c r="X39" s="94">
        <f>'23'!F35</f>
        <v>2</v>
      </c>
      <c r="Y39" s="94">
        <f>'24'!F35</f>
        <v>13.2</v>
      </c>
      <c r="Z39" s="94">
        <f>'25'!F35</f>
        <v>0</v>
      </c>
      <c r="AA39" s="94">
        <f>'26'!F35</f>
        <v>2.2999999999999998</v>
      </c>
      <c r="AB39" s="94">
        <f>'27'!F35</f>
        <v>0</v>
      </c>
      <c r="AC39" s="94">
        <f>'28'!F35</f>
        <v>45.3</v>
      </c>
      <c r="AD39" s="94">
        <f>'29'!F35</f>
        <v>9.8000000000000007</v>
      </c>
      <c r="AE39" s="94">
        <f t="shared" si="2"/>
        <v>314.30000000000007</v>
      </c>
      <c r="AF39" s="13"/>
      <c r="AH39" s="14"/>
      <c r="AI39" s="17"/>
    </row>
    <row r="40" spans="1:35" x14ac:dyDescent="0.2">
      <c r="A40" s="16" t="s">
        <v>47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21.5</v>
      </c>
      <c r="G40" s="94">
        <f>'06'!F36</f>
        <v>0</v>
      </c>
      <c r="H40" s="94">
        <f>'07'!F36</f>
        <v>0</v>
      </c>
      <c r="I40" s="94">
        <f>'08'!F36</f>
        <v>1.5</v>
      </c>
      <c r="J40" s="94">
        <f>'09'!F36</f>
        <v>0</v>
      </c>
      <c r="K40" s="94">
        <f>'10'!F36</f>
        <v>0</v>
      </c>
      <c r="L40" s="94">
        <f>'11'!F36</f>
        <v>9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75.400000000000006</v>
      </c>
      <c r="Q40" s="94">
        <f>'16'!F36</f>
        <v>2.5</v>
      </c>
      <c r="R40" s="94">
        <f>'17'!F36</f>
        <v>35.1</v>
      </c>
      <c r="S40" s="94">
        <f>'18'!F36</f>
        <v>9</v>
      </c>
      <c r="T40" s="94">
        <f>'19'!F36</f>
        <v>37.200000000000003</v>
      </c>
      <c r="U40" s="94">
        <f>'20'!F36</f>
        <v>6.5</v>
      </c>
      <c r="V40" s="94">
        <f>'21'!F36</f>
        <v>30.5</v>
      </c>
      <c r="W40" s="94">
        <f>'22'!F36</f>
        <v>0</v>
      </c>
      <c r="X40" s="94">
        <f>'23'!F36</f>
        <v>0.5</v>
      </c>
      <c r="Y40" s="94">
        <f>'24'!F36</f>
        <v>8.5</v>
      </c>
      <c r="Z40" s="94">
        <f>'25'!F36</f>
        <v>0.8</v>
      </c>
      <c r="AA40" s="94">
        <f>'26'!F36</f>
        <v>24.5</v>
      </c>
      <c r="AB40" s="94">
        <f>'27'!F36</f>
        <v>0</v>
      </c>
      <c r="AC40" s="94">
        <f>'28'!F36</f>
        <v>33.200000000000003</v>
      </c>
      <c r="AD40" s="94">
        <f>'29'!F36</f>
        <v>6.3</v>
      </c>
      <c r="AE40" s="94">
        <f t="shared" si="2"/>
        <v>302</v>
      </c>
      <c r="AF40" s="13"/>
      <c r="AH40" s="14"/>
      <c r="AI40" s="17"/>
    </row>
    <row r="41" spans="1:35" x14ac:dyDescent="0.2">
      <c r="A41" s="16" t="s">
        <v>33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3.8</v>
      </c>
      <c r="G41" s="94">
        <f>'06'!F37</f>
        <v>0</v>
      </c>
      <c r="H41" s="94">
        <f>'07'!F37</f>
        <v>0</v>
      </c>
      <c r="I41" s="94">
        <f>'08'!F37</f>
        <v>15.7</v>
      </c>
      <c r="J41" s="94">
        <f>'09'!F37</f>
        <v>0</v>
      </c>
      <c r="K41" s="94">
        <f>'10'!F37</f>
        <v>0</v>
      </c>
      <c r="L41" s="94">
        <f>'11'!F37</f>
        <v>0.4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65.400000000000006</v>
      </c>
      <c r="Q41" s="94">
        <f>'16'!F37</f>
        <v>0</v>
      </c>
      <c r="R41" s="94">
        <f>'17'!F37</f>
        <v>22</v>
      </c>
      <c r="S41" s="94">
        <f>'18'!F37</f>
        <v>11.4</v>
      </c>
      <c r="T41" s="94">
        <f>'19'!F37</f>
        <v>60.2</v>
      </c>
      <c r="U41" s="94">
        <f>'20'!F37</f>
        <v>17.5</v>
      </c>
      <c r="V41" s="94">
        <f>'21'!F37</f>
        <v>64.3</v>
      </c>
      <c r="W41" s="94">
        <f>'22'!F37</f>
        <v>0</v>
      </c>
      <c r="X41" s="94">
        <f>'23'!F37</f>
        <v>1.6</v>
      </c>
      <c r="Y41" s="94">
        <f>'24'!F37</f>
        <v>24.900000000000002</v>
      </c>
      <c r="Z41" s="94">
        <f>'25'!F37</f>
        <v>1</v>
      </c>
      <c r="AA41" s="94">
        <f>'26'!F37</f>
        <v>10.5</v>
      </c>
      <c r="AB41" s="94">
        <f>'27'!F37</f>
        <v>0</v>
      </c>
      <c r="AC41" s="94">
        <f>'28'!F37</f>
        <v>36.700000000000003</v>
      </c>
      <c r="AD41" s="94">
        <f>'29'!F37</f>
        <v>5.8</v>
      </c>
      <c r="AE41" s="94">
        <f t="shared" si="2"/>
        <v>341.20000000000005</v>
      </c>
      <c r="AF41" s="13"/>
      <c r="AH41" s="14"/>
      <c r="AI41" s="17"/>
    </row>
    <row r="42" spans="1:35" x14ac:dyDescent="0.2">
      <c r="A42" s="16" t="s">
        <v>34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6</v>
      </c>
      <c r="G42" s="94">
        <f>'06'!F38</f>
        <v>4.2</v>
      </c>
      <c r="H42" s="94">
        <f>'07'!F38</f>
        <v>0</v>
      </c>
      <c r="I42" s="94">
        <f>'08'!F38</f>
        <v>45</v>
      </c>
      <c r="J42" s="94">
        <f>'09'!F38</f>
        <v>0</v>
      </c>
      <c r="K42" s="94">
        <f>'10'!F38</f>
        <v>9.1999999999999993</v>
      </c>
      <c r="L42" s="94">
        <f>'11'!F38</f>
        <v>0.6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93.600000000000009</v>
      </c>
      <c r="Q42" s="94">
        <f>'16'!F38</f>
        <v>0.4</v>
      </c>
      <c r="R42" s="94">
        <f>'17'!F38</f>
        <v>7.6</v>
      </c>
      <c r="S42" s="94">
        <f>'18'!F38</f>
        <v>3.3</v>
      </c>
      <c r="T42" s="94">
        <f>'19'!F38</f>
        <v>32.799999999999997</v>
      </c>
      <c r="U42" s="94">
        <f>'20'!F38</f>
        <v>47</v>
      </c>
      <c r="V42" s="94">
        <f>'21'!F38</f>
        <v>63.8</v>
      </c>
      <c r="W42" s="94">
        <f>'22'!F38</f>
        <v>0</v>
      </c>
      <c r="X42" s="94">
        <f>'23'!F38</f>
        <v>0.2</v>
      </c>
      <c r="Y42" s="94">
        <f>'24'!F38</f>
        <v>14.600000000000001</v>
      </c>
      <c r="Z42" s="94">
        <f>'25'!F38</f>
        <v>0</v>
      </c>
      <c r="AA42" s="94">
        <f>'26'!F38</f>
        <v>5.6</v>
      </c>
      <c r="AB42" s="94">
        <f>'27'!F38</f>
        <v>0</v>
      </c>
      <c r="AC42" s="94">
        <f>'28'!F38</f>
        <v>32</v>
      </c>
      <c r="AD42" s="94">
        <f>'29'!F38</f>
        <v>4</v>
      </c>
      <c r="AE42" s="94">
        <f t="shared" si="2"/>
        <v>369.90000000000009</v>
      </c>
      <c r="AF42" s="13"/>
      <c r="AH42" s="14"/>
      <c r="AI42" s="17"/>
    </row>
    <row r="43" spans="1:35" x14ac:dyDescent="0.2">
      <c r="A43" s="16" t="s">
        <v>35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15</v>
      </c>
      <c r="G43" s="94">
        <f>'06'!F39</f>
        <v>0.2</v>
      </c>
      <c r="H43" s="94">
        <f>'07'!F39</f>
        <v>0</v>
      </c>
      <c r="I43" s="94">
        <f>'08'!F39</f>
        <v>23.1</v>
      </c>
      <c r="J43" s="94">
        <f>'09'!F39</f>
        <v>0</v>
      </c>
      <c r="K43" s="94">
        <f>'10'!F39</f>
        <v>2.8</v>
      </c>
      <c r="L43" s="94">
        <f>'11'!F39</f>
        <v>14.5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153.30000000000001</v>
      </c>
      <c r="Q43" s="94">
        <f>'16'!F39</f>
        <v>22.8</v>
      </c>
      <c r="R43" s="94">
        <f>'17'!F39</f>
        <v>50.099999999999994</v>
      </c>
      <c r="S43" s="94">
        <f>'18'!F39</f>
        <v>12.6</v>
      </c>
      <c r="T43" s="94">
        <f>'19'!F39</f>
        <v>6.3</v>
      </c>
      <c r="U43" s="94">
        <f>'20'!F39</f>
        <v>0</v>
      </c>
      <c r="V43" s="94">
        <f>'21'!F39</f>
        <v>28.2</v>
      </c>
      <c r="W43" s="94">
        <f>'22'!F39</f>
        <v>0.1</v>
      </c>
      <c r="X43" s="94">
        <f>'23'!F39</f>
        <v>0.8</v>
      </c>
      <c r="Y43" s="94">
        <f>'24'!F39</f>
        <v>1.7</v>
      </c>
      <c r="Z43" s="94">
        <f>'25'!F39</f>
        <v>1</v>
      </c>
      <c r="AA43" s="94">
        <f>'26'!F39</f>
        <v>5.4</v>
      </c>
      <c r="AB43" s="94">
        <f>'27'!F39</f>
        <v>0</v>
      </c>
      <c r="AC43" s="94">
        <f>'28'!F39</f>
        <v>74.5</v>
      </c>
      <c r="AD43" s="94">
        <f>'29'!F39</f>
        <v>13</v>
      </c>
      <c r="AE43" s="94">
        <f t="shared" si="2"/>
        <v>425.40000000000003</v>
      </c>
      <c r="AF43" s="13"/>
      <c r="AH43" s="14"/>
      <c r="AI43" s="17"/>
    </row>
    <row r="44" spans="1:35" x14ac:dyDescent="0.2">
      <c r="A44" s="16" t="s">
        <v>89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4.4000000000000004</v>
      </c>
      <c r="G44" s="94">
        <f>'06'!F40</f>
        <v>0</v>
      </c>
      <c r="H44" s="94">
        <f>'07'!F40</f>
        <v>0</v>
      </c>
      <c r="I44" s="94">
        <f>'08'!F40</f>
        <v>1</v>
      </c>
      <c r="J44" s="94">
        <f>'09'!F40</f>
        <v>0</v>
      </c>
      <c r="K44" s="94">
        <f>'10'!F40</f>
        <v>0</v>
      </c>
      <c r="L44" s="94">
        <f>'11'!F40</f>
        <v>6.4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48.800000000000004</v>
      </c>
      <c r="Q44" s="94">
        <f>'16'!F40</f>
        <v>2.6</v>
      </c>
      <c r="R44" s="94">
        <f>'17'!F40</f>
        <v>29.2</v>
      </c>
      <c r="S44" s="94">
        <f>'18'!F40</f>
        <v>13.2</v>
      </c>
      <c r="T44" s="94">
        <f>'19'!F40</f>
        <v>42.4</v>
      </c>
      <c r="U44" s="94">
        <f>'20'!F40</f>
        <v>10.6</v>
      </c>
      <c r="V44" s="94">
        <f>'21'!F40</f>
        <v>26.2</v>
      </c>
      <c r="W44" s="94">
        <f>'22'!F40</f>
        <v>0</v>
      </c>
      <c r="X44" s="94">
        <f>'23'!F40</f>
        <v>1.4</v>
      </c>
      <c r="Y44" s="94">
        <f>'24'!F40</f>
        <v>16.2</v>
      </c>
      <c r="Z44" s="94">
        <f>'25'!F40</f>
        <v>0</v>
      </c>
      <c r="AA44" s="94">
        <f>'26'!F40</f>
        <v>4.5999999999999996</v>
      </c>
      <c r="AB44" s="94">
        <f>'27'!F40</f>
        <v>0</v>
      </c>
      <c r="AC44" s="94">
        <f>'28'!F40</f>
        <v>40.799999999999997</v>
      </c>
      <c r="AD44" s="94">
        <f>'29'!F40</f>
        <v>3.8</v>
      </c>
      <c r="AE44" s="94">
        <f t="shared" si="2"/>
        <v>251.59999999999997</v>
      </c>
      <c r="AF44" s="13"/>
      <c r="AH44" s="14"/>
      <c r="AI44" s="17"/>
    </row>
    <row r="45" spans="1:35" x14ac:dyDescent="0.2">
      <c r="A45" s="18" t="s">
        <v>36</v>
      </c>
      <c r="B45" s="19">
        <f>AVERAGE(B36:B44)</f>
        <v>0</v>
      </c>
      <c r="C45" s="19">
        <f t="shared" ref="C45:AD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8.3666666666666671</v>
      </c>
      <c r="G45" s="19">
        <f t="shared" si="3"/>
        <v>3.5622222222222217</v>
      </c>
      <c r="H45" s="19">
        <f t="shared" si="3"/>
        <v>0</v>
      </c>
      <c r="I45" s="19">
        <f t="shared" si="3"/>
        <v>13.399999999999999</v>
      </c>
      <c r="J45" s="19">
        <f t="shared" si="3"/>
        <v>0</v>
      </c>
      <c r="K45" s="19">
        <f t="shared" si="3"/>
        <v>2.1222222222222218</v>
      </c>
      <c r="L45" s="19">
        <f t="shared" si="3"/>
        <v>5.7111111111111112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68.755555555555546</v>
      </c>
      <c r="Q45" s="19">
        <f t="shared" si="3"/>
        <v>4.3000000000000007</v>
      </c>
      <c r="R45" s="19">
        <f t="shared" si="3"/>
        <v>26.31111111111111</v>
      </c>
      <c r="S45" s="19">
        <f t="shared" si="3"/>
        <v>7.833333333333333</v>
      </c>
      <c r="T45" s="19">
        <f t="shared" si="3"/>
        <v>43.566666666666663</v>
      </c>
      <c r="U45" s="19">
        <f t="shared" si="3"/>
        <v>15.855555555555554</v>
      </c>
      <c r="V45" s="19">
        <f t="shared" si="3"/>
        <v>49.022222222222226</v>
      </c>
      <c r="W45" s="19">
        <f t="shared" si="3"/>
        <v>4.4444444444444446E-2</v>
      </c>
      <c r="X45" s="19">
        <f t="shared" si="3"/>
        <v>1.0777777777777777</v>
      </c>
      <c r="Y45" s="19">
        <f t="shared" si="3"/>
        <v>13.08888888888889</v>
      </c>
      <c r="Z45" s="19">
        <f t="shared" si="3"/>
        <v>0.64444444444444438</v>
      </c>
      <c r="AA45" s="19">
        <f t="shared" si="3"/>
        <v>8.966666666666665</v>
      </c>
      <c r="AB45" s="19">
        <f t="shared" si="3"/>
        <v>0</v>
      </c>
      <c r="AC45" s="19">
        <f t="shared" si="3"/>
        <v>42.055555555555557</v>
      </c>
      <c r="AD45" s="19">
        <f t="shared" si="3"/>
        <v>6.7222222222222214</v>
      </c>
      <c r="AE45" s="19">
        <f>AVERAGE(AE36:AE44)</f>
        <v>321.40666666666664</v>
      </c>
      <c r="AF45" s="13"/>
      <c r="AH45" s="14"/>
      <c r="AI45" s="14"/>
    </row>
    <row r="46" spans="1:35" x14ac:dyDescent="0.2">
      <c r="A46" s="23" t="s">
        <v>37</v>
      </c>
      <c r="B46" s="24">
        <f>AVERAGE(B36:B44,B32:B34,B29:B30,B17:B27,B8:B15)</f>
        <v>0</v>
      </c>
      <c r="C46" s="24">
        <f t="shared" ref="C46:AD46" si="4">AVERAGE(C36:C44,C32:C34,C29:C30,C17:C27,C8:C15)</f>
        <v>2.9818181818181819</v>
      </c>
      <c r="D46" s="125">
        <f t="shared" si="4"/>
        <v>2.4242424242424242E-2</v>
      </c>
      <c r="E46" s="24">
        <f t="shared" si="4"/>
        <v>0</v>
      </c>
      <c r="F46" s="24">
        <f t="shared" si="4"/>
        <v>8.3848484848484883</v>
      </c>
      <c r="G46" s="24">
        <f t="shared" si="4"/>
        <v>13.374545454545453</v>
      </c>
      <c r="H46" s="24">
        <f t="shared" si="4"/>
        <v>7.8787878787878796E-2</v>
      </c>
      <c r="I46" s="24">
        <f t="shared" si="4"/>
        <v>16.860606060606059</v>
      </c>
      <c r="J46" s="24">
        <f t="shared" si="4"/>
        <v>0</v>
      </c>
      <c r="K46" s="24">
        <f t="shared" si="4"/>
        <v>6.0818181818181811</v>
      </c>
      <c r="L46" s="24">
        <f t="shared" si="4"/>
        <v>2.6515151515151514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48.615151515151524</v>
      </c>
      <c r="Q46" s="24">
        <f t="shared" si="4"/>
        <v>1.4393939393939397</v>
      </c>
      <c r="R46" s="24">
        <f t="shared" si="4"/>
        <v>16.324242424242421</v>
      </c>
      <c r="S46" s="24">
        <f t="shared" si="4"/>
        <v>6.6848484848484846</v>
      </c>
      <c r="T46" s="24">
        <f t="shared" si="4"/>
        <v>21.054545454545451</v>
      </c>
      <c r="U46" s="113">
        <f t="shared" si="4"/>
        <v>21.593939393939394</v>
      </c>
      <c r="V46" s="113">
        <f t="shared" si="4"/>
        <v>35.639393939393941</v>
      </c>
      <c r="W46" s="113">
        <f t="shared" si="4"/>
        <v>4.8454545454545457</v>
      </c>
      <c r="X46" s="113">
        <f t="shared" si="4"/>
        <v>1.0363636363636362</v>
      </c>
      <c r="Y46" s="113">
        <f t="shared" si="4"/>
        <v>29.121212121212118</v>
      </c>
      <c r="Z46" s="113">
        <f t="shared" si="4"/>
        <v>0.17575757575757575</v>
      </c>
      <c r="AA46" s="113">
        <f t="shared" si="4"/>
        <v>9.2363636363636363</v>
      </c>
      <c r="AB46" s="113">
        <f t="shared" si="4"/>
        <v>9.0909090909090912E-2</v>
      </c>
      <c r="AC46" s="113">
        <f t="shared" si="4"/>
        <v>28.939393939393941</v>
      </c>
      <c r="AD46" s="113">
        <f t="shared" si="4"/>
        <v>7.3787878787878798</v>
      </c>
      <c r="AE46" s="113">
        <f>SUM(B46:AD46)</f>
        <v>282.61393939393946</v>
      </c>
      <c r="AF46" s="13"/>
      <c r="AH46" s="25"/>
      <c r="AI46" s="26"/>
    </row>
    <row r="47" spans="1:35" x14ac:dyDescent="0.2">
      <c r="A47" s="88" t="s">
        <v>38</v>
      </c>
      <c r="B47" s="27">
        <v>0</v>
      </c>
      <c r="C47" s="27">
        <v>3</v>
      </c>
      <c r="D47" s="27">
        <v>0</v>
      </c>
      <c r="E47" s="27">
        <v>0</v>
      </c>
      <c r="F47" s="27">
        <v>0</v>
      </c>
      <c r="G47" s="27">
        <v>7</v>
      </c>
      <c r="H47" s="27">
        <v>0</v>
      </c>
      <c r="I47" s="27">
        <v>34</v>
      </c>
      <c r="J47" s="27">
        <v>0</v>
      </c>
      <c r="K47" s="27">
        <v>8</v>
      </c>
      <c r="L47" s="27">
        <v>0</v>
      </c>
      <c r="M47" s="27">
        <v>0</v>
      </c>
      <c r="N47" s="27">
        <v>0</v>
      </c>
      <c r="O47" s="27">
        <v>0</v>
      </c>
      <c r="P47" s="27">
        <v>46</v>
      </c>
      <c r="Q47" s="27">
        <v>0</v>
      </c>
      <c r="R47" s="27">
        <v>14</v>
      </c>
      <c r="S47" s="27">
        <v>4</v>
      </c>
      <c r="T47" s="112">
        <v>33</v>
      </c>
      <c r="U47" s="115">
        <v>4</v>
      </c>
      <c r="V47" s="114">
        <v>22</v>
      </c>
      <c r="W47" s="114">
        <v>2</v>
      </c>
      <c r="X47" s="114">
        <v>0</v>
      </c>
      <c r="Y47" s="114">
        <v>32</v>
      </c>
      <c r="Z47" s="114">
        <v>0</v>
      </c>
      <c r="AA47" s="114">
        <v>4</v>
      </c>
      <c r="AB47" s="114">
        <v>0</v>
      </c>
      <c r="AC47" s="114">
        <v>5</v>
      </c>
      <c r="AD47" s="114">
        <v>7</v>
      </c>
      <c r="AE47" s="114">
        <f>SUM(B47:AD47)</f>
        <v>225</v>
      </c>
      <c r="AF47" s="13"/>
      <c r="AH47" s="28"/>
      <c r="AI47" s="26"/>
    </row>
    <row r="48" spans="1:35" ht="15.75" x14ac:dyDescent="0.2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</row>
    <row r="49" spans="1:33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</row>
    <row r="51" spans="1:33" x14ac:dyDescent="0.2">
      <c r="T51" s="87"/>
    </row>
    <row r="52" spans="1:33" x14ac:dyDescent="0.2">
      <c r="S52" s="36"/>
      <c r="T52" s="36"/>
      <c r="U52" s="36"/>
      <c r="V52" s="36"/>
      <c r="W52" s="36"/>
      <c r="AF52" s="30"/>
      <c r="AG52" s="30"/>
    </row>
    <row r="53" spans="1:33" x14ac:dyDescent="0.2">
      <c r="AE53" s="31"/>
      <c r="AF53" s="31"/>
      <c r="AG53" s="30"/>
    </row>
    <row r="54" spans="1:33" x14ac:dyDescent="0.2">
      <c r="AE54" s="32"/>
      <c r="AF54" s="33"/>
      <c r="AG54" s="30"/>
    </row>
    <row r="55" spans="1:33" x14ac:dyDescent="0.2">
      <c r="AE55" s="32"/>
      <c r="AF55" s="33"/>
      <c r="AG55" s="30"/>
    </row>
    <row r="56" spans="1:33" x14ac:dyDescent="0.2">
      <c r="AE56" s="32"/>
      <c r="AF56" s="33"/>
      <c r="AG56" s="30"/>
    </row>
    <row r="57" spans="1:33" x14ac:dyDescent="0.2">
      <c r="AE57" s="32"/>
      <c r="AF57" s="33"/>
      <c r="AG57" s="30"/>
    </row>
    <row r="58" spans="1:33" x14ac:dyDescent="0.2">
      <c r="AE58" s="32"/>
      <c r="AF58" s="33"/>
      <c r="AG58" s="30"/>
    </row>
    <row r="59" spans="1:33" x14ac:dyDescent="0.2">
      <c r="AE59" s="32"/>
      <c r="AF59" s="33"/>
      <c r="AG59" s="30"/>
    </row>
    <row r="60" spans="1:33" x14ac:dyDescent="0.2">
      <c r="AE60" s="34"/>
      <c r="AF60" s="31"/>
      <c r="AG60" s="30"/>
    </row>
    <row r="61" spans="1:33" x14ac:dyDescent="0.2">
      <c r="AE61" s="34"/>
      <c r="AF61" s="31"/>
      <c r="AG61" s="30"/>
    </row>
    <row r="62" spans="1:33" x14ac:dyDescent="0.2">
      <c r="AE62" s="32"/>
      <c r="AF62" s="33"/>
      <c r="AG62" s="30"/>
    </row>
    <row r="63" spans="1:33" x14ac:dyDescent="0.2">
      <c r="AE63" s="32"/>
      <c r="AF63" s="33"/>
      <c r="AG63" s="30"/>
    </row>
    <row r="64" spans="1:33" x14ac:dyDescent="0.2">
      <c r="AE64" s="32"/>
      <c r="AF64" s="33"/>
      <c r="AG64" s="30"/>
    </row>
    <row r="65" spans="31:33" x14ac:dyDescent="0.2">
      <c r="AE65" s="32"/>
      <c r="AF65" s="33"/>
      <c r="AG65" s="30"/>
    </row>
    <row r="66" spans="31:33" x14ac:dyDescent="0.2">
      <c r="AE66" s="32"/>
      <c r="AF66" s="33"/>
      <c r="AG66" s="30"/>
    </row>
    <row r="67" spans="31:33" x14ac:dyDescent="0.2">
      <c r="AE67" s="32"/>
      <c r="AF67" s="33"/>
      <c r="AG67" s="30"/>
    </row>
    <row r="68" spans="31:33" x14ac:dyDescent="0.2">
      <c r="AE68" s="32"/>
      <c r="AF68" s="33"/>
      <c r="AG68" s="30"/>
    </row>
    <row r="69" spans="31:33" x14ac:dyDescent="0.2">
      <c r="AE69" s="32"/>
      <c r="AF69" s="33"/>
      <c r="AG69" s="30"/>
    </row>
    <row r="70" spans="31:33" x14ac:dyDescent="0.2">
      <c r="AE70" s="32"/>
      <c r="AF70" s="33"/>
      <c r="AG70" s="30"/>
    </row>
    <row r="71" spans="31:33" x14ac:dyDescent="0.2">
      <c r="AE71" s="32"/>
      <c r="AF71" s="33"/>
      <c r="AG71" s="30"/>
    </row>
    <row r="72" spans="31:33" x14ac:dyDescent="0.2">
      <c r="AE72" s="32"/>
      <c r="AF72" s="33"/>
      <c r="AG72" s="30"/>
    </row>
    <row r="73" spans="31:33" x14ac:dyDescent="0.2">
      <c r="AE73" s="34"/>
      <c r="AF73" s="31"/>
      <c r="AG73" s="30"/>
    </row>
    <row r="74" spans="31:33" x14ac:dyDescent="0.2">
      <c r="AE74" s="32"/>
      <c r="AF74" s="33"/>
      <c r="AG74" s="30"/>
    </row>
    <row r="75" spans="31:33" x14ac:dyDescent="0.2">
      <c r="AE75" s="32"/>
      <c r="AF75" s="33"/>
      <c r="AG75" s="30"/>
    </row>
    <row r="76" spans="31:33" x14ac:dyDescent="0.2">
      <c r="AE76" s="34"/>
      <c r="AF76" s="31"/>
      <c r="AG76" s="30"/>
    </row>
    <row r="77" spans="31:33" x14ac:dyDescent="0.2">
      <c r="AE77" s="32"/>
      <c r="AF77" s="33"/>
      <c r="AG77" s="30"/>
    </row>
    <row r="78" spans="31:33" x14ac:dyDescent="0.2">
      <c r="AE78" s="32"/>
      <c r="AF78" s="33"/>
      <c r="AG78" s="30"/>
    </row>
    <row r="79" spans="31:33" x14ac:dyDescent="0.2">
      <c r="AE79" s="32"/>
      <c r="AF79" s="33"/>
      <c r="AG79" s="30"/>
    </row>
    <row r="80" spans="31:33" x14ac:dyDescent="0.2">
      <c r="AE80" s="34"/>
      <c r="AF80" s="31"/>
      <c r="AG80" s="30"/>
    </row>
    <row r="81" spans="31:33" x14ac:dyDescent="0.2">
      <c r="AE81" s="32"/>
      <c r="AF81" s="33"/>
      <c r="AG81" s="30"/>
    </row>
    <row r="82" spans="31:33" x14ac:dyDescent="0.2">
      <c r="AE82" s="32"/>
      <c r="AF82" s="33"/>
      <c r="AG82" s="30"/>
    </row>
    <row r="83" spans="31:33" x14ac:dyDescent="0.2">
      <c r="AE83" s="32"/>
      <c r="AF83" s="33"/>
      <c r="AG83" s="30"/>
    </row>
    <row r="84" spans="31:33" x14ac:dyDescent="0.2">
      <c r="AE84" s="32"/>
      <c r="AF84" s="33"/>
      <c r="AG84" s="30"/>
    </row>
    <row r="85" spans="31:33" x14ac:dyDescent="0.2">
      <c r="AE85" s="32"/>
      <c r="AF85" s="33"/>
      <c r="AG85" s="30"/>
    </row>
    <row r="86" spans="31:33" x14ac:dyDescent="0.2">
      <c r="AE86" s="32"/>
      <c r="AF86" s="33"/>
      <c r="AG86" s="30"/>
    </row>
    <row r="87" spans="31:33" x14ac:dyDescent="0.2">
      <c r="AE87" s="32"/>
      <c r="AF87" s="33"/>
      <c r="AG87" s="30"/>
    </row>
    <row r="88" spans="31:33" x14ac:dyDescent="0.2">
      <c r="AE88" s="32"/>
      <c r="AF88" s="33"/>
      <c r="AG88" s="30"/>
    </row>
    <row r="89" spans="31:33" x14ac:dyDescent="0.2">
      <c r="AE89" s="34"/>
      <c r="AF89" s="35"/>
      <c r="AG89" s="30"/>
    </row>
    <row r="90" spans="31:33" x14ac:dyDescent="0.2">
      <c r="AE90" s="34"/>
      <c r="AF90" s="35"/>
      <c r="AG90" s="30"/>
    </row>
    <row r="91" spans="31:33" x14ac:dyDescent="0.2">
      <c r="AF91" s="30"/>
      <c r="AG91" s="30"/>
    </row>
    <row r="92" spans="31:33" x14ac:dyDescent="0.2">
      <c r="AF92" s="30"/>
      <c r="AG92" s="30"/>
    </row>
    <row r="93" spans="31:33" x14ac:dyDescent="0.2">
      <c r="AF93" s="30"/>
      <c r="AG93" s="30"/>
    </row>
  </sheetData>
  <mergeCells count="7">
    <mergeCell ref="AH6:AI6"/>
    <mergeCell ref="A48:AE48"/>
    <mergeCell ref="A49:AE49"/>
    <mergeCell ref="A1:AE1"/>
    <mergeCell ref="A2:AE2"/>
    <mergeCell ref="A3:AE3"/>
    <mergeCell ref="A5:AE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I22" sqref="I2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8" t="s">
        <v>97</v>
      </c>
      <c r="B1" s="128"/>
      <c r="C1" s="128"/>
      <c r="D1" s="128"/>
      <c r="E1" s="128"/>
      <c r="F1" s="128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I24" sqref="I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98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5.6</v>
      </c>
      <c r="E4" s="12">
        <v>0</v>
      </c>
      <c r="F4" s="12">
        <f t="shared" ref="F4:F11" si="0">B4+C4+D4+E4</f>
        <v>5.6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18" t="s">
        <v>4</v>
      </c>
      <c r="B5" s="119">
        <v>0</v>
      </c>
      <c r="C5" s="119">
        <v>0</v>
      </c>
      <c r="D5" s="119">
        <v>24</v>
      </c>
      <c r="E5" s="119">
        <v>0</v>
      </c>
      <c r="F5" s="119">
        <f t="shared" si="0"/>
        <v>24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0.5</v>
      </c>
      <c r="E6" s="12">
        <v>0</v>
      </c>
      <c r="F6" s="12">
        <f t="shared" si="0"/>
        <v>0.5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0.2</v>
      </c>
      <c r="E7" s="12">
        <v>0</v>
      </c>
      <c r="F7" s="12">
        <f t="shared" si="0"/>
        <v>0.2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18" t="s">
        <v>7</v>
      </c>
      <c r="B8" s="119">
        <v>0</v>
      </c>
      <c r="C8" s="119">
        <v>0</v>
      </c>
      <c r="D8" s="119">
        <v>21</v>
      </c>
      <c r="E8" s="119">
        <v>0</v>
      </c>
      <c r="F8" s="119">
        <f t="shared" si="0"/>
        <v>21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3.9</v>
      </c>
      <c r="E10" s="12">
        <v>0</v>
      </c>
      <c r="F10" s="12">
        <f t="shared" si="0"/>
        <v>3.9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1.2</v>
      </c>
      <c r="E11" s="12">
        <v>0</v>
      </c>
      <c r="F11" s="12">
        <f t="shared" si="0"/>
        <v>1.2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7.05</v>
      </c>
      <c r="E12" s="43">
        <f>AVERAGE(E4:E11)</f>
        <v>0</v>
      </c>
      <c r="F12" s="43">
        <f>AVERAGE(F4:F11)</f>
        <v>7.05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11.5</v>
      </c>
      <c r="E28" s="12">
        <v>0</v>
      </c>
      <c r="F28" s="12">
        <f>B28+C28+D28+E28</f>
        <v>11.5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18" t="s">
        <v>27</v>
      </c>
      <c r="B29" s="119">
        <v>0</v>
      </c>
      <c r="C29" s="119">
        <v>0</v>
      </c>
      <c r="D29" s="119">
        <v>26</v>
      </c>
      <c r="E29" s="119">
        <v>0</v>
      </c>
      <c r="F29" s="119">
        <f>B29+C29+D29+E29</f>
        <v>26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4.5</v>
      </c>
      <c r="E30" s="12">
        <v>0</v>
      </c>
      <c r="F30" s="12">
        <f>B30+C30+D30+E30</f>
        <v>4.5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14</v>
      </c>
      <c r="E31" s="103">
        <f>AVERAGE(E28:E30)</f>
        <v>0</v>
      </c>
      <c r="F31" s="104">
        <f>AVERAGE(F28:F30)</f>
        <v>14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2.9818181818181819</v>
      </c>
      <c r="E42" s="47">
        <f>AVERAGE(E4:E11,E13:E23,E25:E26,E28:E30,E32:E40)</f>
        <v>0</v>
      </c>
      <c r="F42" s="47">
        <f>AVERAGE(F4:F11,F13:F23,F25:F26,F28:F30,F32:F40)</f>
        <v>2.9818181818181819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H16" sqref="H1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8" t="s">
        <v>99</v>
      </c>
      <c r="B1" s="128"/>
      <c r="C1" s="128"/>
      <c r="D1" s="128"/>
      <c r="E1" s="128"/>
      <c r="F1" s="128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0</v>
      </c>
      <c r="C11" s="12">
        <v>0</v>
      </c>
      <c r="D11" s="12">
        <v>0.8</v>
      </c>
      <c r="E11" s="12">
        <v>0</v>
      </c>
      <c r="F11" s="12">
        <f t="shared" si="0"/>
        <v>0.8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0.1</v>
      </c>
      <c r="E12" s="43">
        <f>AVERAGE(E4:E11)</f>
        <v>0</v>
      </c>
      <c r="F12" s="43">
        <f>AVERAGE(F4:F11)</f>
        <v>0.1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2.4242424242424242E-2</v>
      </c>
      <c r="E42" s="47">
        <f>AVERAGE(E4:E11,E13:E23,E25:E26,E28:E30,E32:E40)</f>
        <v>0</v>
      </c>
      <c r="F42" s="47">
        <f>AVERAGE(F4:F11,F13:F23,F25:F26,F28:F30,F32:F40)</f>
        <v>2.4242424242424242E-2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100</v>
      </c>
      <c r="B1" s="128"/>
      <c r="C1" s="128"/>
      <c r="D1" s="128"/>
      <c r="E1" s="128"/>
      <c r="F1" s="128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37" sqref="D3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101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10.1</v>
      </c>
      <c r="E4" s="12">
        <v>3.5</v>
      </c>
      <c r="F4" s="12">
        <f t="shared" ref="F4:F11" si="0">B4+C4+D4+E4</f>
        <v>13.6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1.9</v>
      </c>
      <c r="E5" s="12">
        <v>3</v>
      </c>
      <c r="F5" s="12">
        <f t="shared" si="0"/>
        <v>4.9000000000000004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3.8</v>
      </c>
      <c r="F6" s="12">
        <f t="shared" si="0"/>
        <v>3.8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2.8</v>
      </c>
      <c r="F7" s="12">
        <f t="shared" si="0"/>
        <v>2.8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5.4</v>
      </c>
      <c r="E8" s="12">
        <v>15</v>
      </c>
      <c r="F8" s="12">
        <f t="shared" si="0"/>
        <v>20.399999999999999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10</v>
      </c>
      <c r="F9" s="12">
        <f t="shared" si="0"/>
        <v>10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2.9</v>
      </c>
      <c r="F10" s="12">
        <f t="shared" si="0"/>
        <v>2.9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2.6</v>
      </c>
      <c r="F11" s="12">
        <f t="shared" si="0"/>
        <v>2.6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2.1749999999999998</v>
      </c>
      <c r="E12" s="43">
        <f>AVERAGE(E4:E11)</f>
        <v>5.45</v>
      </c>
      <c r="F12" s="43">
        <f>AVERAGE(F4:F11)</f>
        <v>7.625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5.8</v>
      </c>
      <c r="F13" s="12">
        <f t="shared" ref="F13:F23" si="1">B13+C13+D13+E13</f>
        <v>5.8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5.2</v>
      </c>
      <c r="F14" s="12">
        <f t="shared" si="1"/>
        <v>5.2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3.1</v>
      </c>
      <c r="E15" s="12">
        <v>26.4</v>
      </c>
      <c r="F15" s="12">
        <f t="shared" si="1"/>
        <v>29.5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2.8</v>
      </c>
      <c r="F16" s="12">
        <f t="shared" si="1"/>
        <v>2.8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0.3</v>
      </c>
      <c r="E17" s="12">
        <v>5</v>
      </c>
      <c r="F17" s="12">
        <f t="shared" si="1"/>
        <v>5.3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0.1</v>
      </c>
      <c r="E18" s="12">
        <v>5.8</v>
      </c>
      <c r="F18" s="12">
        <f t="shared" si="1"/>
        <v>5.8999999999999995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0.3</v>
      </c>
      <c r="E19" s="12">
        <v>4.5</v>
      </c>
      <c r="F19" s="12">
        <f t="shared" si="1"/>
        <v>4.8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1.9</v>
      </c>
      <c r="F20" s="12">
        <f t="shared" si="1"/>
        <v>1.9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2.5</v>
      </c>
      <c r="E21" s="12">
        <v>6.8</v>
      </c>
      <c r="F21" s="12">
        <f t="shared" si="1"/>
        <v>9.3000000000000007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7.3</v>
      </c>
      <c r="E22" s="12">
        <v>6.2</v>
      </c>
      <c r="F22" s="12">
        <f t="shared" si="1"/>
        <v>13.5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3.6</v>
      </c>
      <c r="E23" s="12">
        <v>5.2</v>
      </c>
      <c r="F23" s="12">
        <f t="shared" si="1"/>
        <v>8.8000000000000007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1.5636363636363635</v>
      </c>
      <c r="E24" s="44">
        <f>AVERAGE(E13:E23)</f>
        <v>6.8727272727272721</v>
      </c>
      <c r="F24" s="44">
        <f>AVERAGE(F13:F23)</f>
        <v>8.4363636363636356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9</v>
      </c>
      <c r="E25" s="12">
        <v>5.8</v>
      </c>
      <c r="F25" s="12">
        <f>B25+C25+D25+E25</f>
        <v>14.8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0.4</v>
      </c>
      <c r="E26" s="12">
        <v>4.5999999999999996</v>
      </c>
      <c r="F26" s="12">
        <f>B26+C26+D26+E26</f>
        <v>5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4.7</v>
      </c>
      <c r="E27" s="43">
        <f>AVERAGE(E25:E26)</f>
        <v>5.1999999999999993</v>
      </c>
      <c r="F27" s="44">
        <f>AVERAGE(F25:F26)</f>
        <v>9.9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5.5</v>
      </c>
      <c r="F28" s="12">
        <f>B28+C28+D28+E28</f>
        <v>5.5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10.6</v>
      </c>
      <c r="E29" s="12">
        <v>4.8</v>
      </c>
      <c r="F29" s="12">
        <f>B29+C29+D29+E29</f>
        <v>15.399999999999999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0.4</v>
      </c>
      <c r="E30" s="12">
        <v>6.5</v>
      </c>
      <c r="F30" s="12">
        <f>B30+C30+D30+E30</f>
        <v>6.9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3.6666666666666665</v>
      </c>
      <c r="E31" s="43">
        <f>AVERAGE(E28:E30)</f>
        <v>5.6000000000000005</v>
      </c>
      <c r="F31" s="44">
        <f>AVERAGE(F28:F30)</f>
        <v>9.2666666666666657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6</v>
      </c>
      <c r="F32" s="12">
        <f t="shared" ref="F32:F40" si="2">B32+C32+D32+E32</f>
        <v>6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4</v>
      </c>
      <c r="F33" s="12">
        <f t="shared" si="2"/>
        <v>4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0.3</v>
      </c>
      <c r="E34" s="12">
        <v>4.3</v>
      </c>
      <c r="F34" s="12">
        <f t="shared" si="2"/>
        <v>4.5999999999999996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4</v>
      </c>
      <c r="E35" s="12">
        <v>6</v>
      </c>
      <c r="F35" s="12">
        <f t="shared" si="2"/>
        <v>10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16.7</v>
      </c>
      <c r="E36" s="12">
        <v>4.8</v>
      </c>
      <c r="F36" s="12">
        <f t="shared" si="2"/>
        <v>21.5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3.8</v>
      </c>
      <c r="F37" s="12">
        <f t="shared" si="2"/>
        <v>3.8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34</v>
      </c>
      <c r="B38" s="12">
        <v>0</v>
      </c>
      <c r="C38" s="12">
        <v>0</v>
      </c>
      <c r="D38" s="12">
        <v>1</v>
      </c>
      <c r="E38" s="12">
        <v>5</v>
      </c>
      <c r="F38" s="12">
        <f t="shared" si="2"/>
        <v>6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15</v>
      </c>
      <c r="F39" s="12">
        <f t="shared" si="2"/>
        <v>15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0.8</v>
      </c>
      <c r="E40" s="12">
        <v>3.6</v>
      </c>
      <c r="F40" s="12">
        <f t="shared" si="2"/>
        <v>4.4000000000000004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2.5333333333333332</v>
      </c>
      <c r="E41" s="44">
        <f>AVERAGE(E32:E40)</f>
        <v>5.8333333333333339</v>
      </c>
      <c r="F41" s="44">
        <f>AVERAGE(F32:F40)</f>
        <v>8.3666666666666671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2.3575757575757574</v>
      </c>
      <c r="E42" s="47">
        <f>AVERAGE(E4:E11,E13:E23,E25:E26,E28:E30,E32:E40)</f>
        <v>6.0272727272727282</v>
      </c>
      <c r="F42" s="47">
        <f>AVERAGE(F4:F11,F13:F23,F25:F26,F28:F30,F32:F40)</f>
        <v>8.3848484848484865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25" sqref="G2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102</v>
      </c>
      <c r="B1" s="128"/>
      <c r="C1" s="128"/>
      <c r="D1" s="128"/>
      <c r="E1" s="128"/>
      <c r="F1" s="128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13.6</v>
      </c>
      <c r="F4" s="12">
        <f t="shared" ref="F4:F11" si="0">B4+C4+D4+E4</f>
        <v>13.6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19">
        <v>0</v>
      </c>
      <c r="C5" s="119">
        <v>0</v>
      </c>
      <c r="D5" s="119">
        <v>18</v>
      </c>
      <c r="E5" s="119">
        <v>20.6</v>
      </c>
      <c r="F5" s="119">
        <f t="shared" si="0"/>
        <v>38.6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8" t="s">
        <v>5</v>
      </c>
      <c r="B6" s="119">
        <v>0.4</v>
      </c>
      <c r="C6" s="119">
        <v>0</v>
      </c>
      <c r="D6" s="119">
        <v>26</v>
      </c>
      <c r="E6" s="119">
        <v>11.2</v>
      </c>
      <c r="F6" s="119">
        <f t="shared" si="0"/>
        <v>37.599999999999994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9.6</v>
      </c>
      <c r="F7" s="12">
        <f t="shared" si="0"/>
        <v>9.6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18" t="s">
        <v>7</v>
      </c>
      <c r="B8" s="119">
        <v>0</v>
      </c>
      <c r="C8" s="119">
        <v>0</v>
      </c>
      <c r="D8" s="119">
        <v>10.8</v>
      </c>
      <c r="E8" s="119">
        <v>39.200000000000003</v>
      </c>
      <c r="F8" s="119">
        <f t="shared" si="0"/>
        <v>50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18" t="s">
        <v>8</v>
      </c>
      <c r="B9" s="119">
        <v>0.3</v>
      </c>
      <c r="C9" s="119">
        <v>0</v>
      </c>
      <c r="D9" s="119">
        <v>66</v>
      </c>
      <c r="E9" s="119">
        <v>4.4000000000000004</v>
      </c>
      <c r="F9" s="119">
        <f t="shared" si="0"/>
        <v>70.7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10</v>
      </c>
      <c r="E10" s="12">
        <v>10.5</v>
      </c>
      <c r="F10" s="12">
        <f t="shared" si="0"/>
        <v>20.5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16</v>
      </c>
      <c r="F11" s="12">
        <f t="shared" si="0"/>
        <v>16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8.7499999999999994E-2</v>
      </c>
      <c r="C12" s="43">
        <f>AVERAGE(C4:C11)</f>
        <v>0</v>
      </c>
      <c r="D12" s="43">
        <f>AVERAGE(D4:D11)</f>
        <v>16.350000000000001</v>
      </c>
      <c r="E12" s="43">
        <f>AVERAGE(E4:E11)</f>
        <v>15.637500000000003</v>
      </c>
      <c r="F12" s="43">
        <f>AVERAGE(F4:F11)</f>
        <v>32.074999999999996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0.2</v>
      </c>
      <c r="F13" s="12">
        <f t="shared" ref="F13:F23" si="1">B13+C13+D13+E13</f>
        <v>0.2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0.2</v>
      </c>
      <c r="C14" s="12">
        <v>0</v>
      </c>
      <c r="D14" s="12">
        <v>0</v>
      </c>
      <c r="E14" s="12">
        <v>0</v>
      </c>
      <c r="F14" s="12">
        <f t="shared" si="1"/>
        <v>0.2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0.2</v>
      </c>
      <c r="F16" s="12">
        <f t="shared" si="1"/>
        <v>0.2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18" t="s">
        <v>15</v>
      </c>
      <c r="B17" s="119">
        <v>0</v>
      </c>
      <c r="C17" s="119">
        <v>0</v>
      </c>
      <c r="D17" s="119">
        <v>22.5</v>
      </c>
      <c r="E17" s="119">
        <v>4.5</v>
      </c>
      <c r="F17" s="119">
        <f t="shared" si="1"/>
        <v>27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0.2</v>
      </c>
      <c r="C18" s="12">
        <v>0</v>
      </c>
      <c r="D18" s="12">
        <v>0</v>
      </c>
      <c r="E18" s="12">
        <v>5.5</v>
      </c>
      <c r="F18" s="12">
        <f t="shared" si="1"/>
        <v>5.7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18" t="s">
        <v>17</v>
      </c>
      <c r="B19" s="119">
        <v>0.2</v>
      </c>
      <c r="C19" s="119">
        <v>0</v>
      </c>
      <c r="D19" s="119">
        <v>18.8</v>
      </c>
      <c r="E19" s="119">
        <v>7</v>
      </c>
      <c r="F19" s="119">
        <f t="shared" si="1"/>
        <v>26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3.5</v>
      </c>
      <c r="F20" s="12">
        <f t="shared" si="1"/>
        <v>3.5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0.2</v>
      </c>
      <c r="F23" s="12">
        <f t="shared" si="1"/>
        <v>0.2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5.4545454545454557E-2</v>
      </c>
      <c r="C24" s="44">
        <f>AVERAGE(C13:C23)</f>
        <v>0</v>
      </c>
      <c r="D24" s="44">
        <f>AVERAGE(D13:D23)</f>
        <v>3.7545454545454544</v>
      </c>
      <c r="E24" s="44">
        <f>AVERAGE(E13:E23)</f>
        <v>1.918181818181818</v>
      </c>
      <c r="F24" s="44">
        <f>AVERAGE(F13:F23)</f>
        <v>5.7272727272727275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0.8</v>
      </c>
      <c r="F25" s="12">
        <f>B25+C25+D25+E25</f>
        <v>0.8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3.6</v>
      </c>
      <c r="F26" s="12">
        <f>B26+C26+D26+E26</f>
        <v>3.6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2.2000000000000002</v>
      </c>
      <c r="F27" s="44">
        <f>AVERAGE(F25:F26)</f>
        <v>2.2000000000000002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18" t="s">
        <v>26</v>
      </c>
      <c r="B28" s="119">
        <v>0</v>
      </c>
      <c r="C28" s="119">
        <v>0</v>
      </c>
      <c r="D28" s="119">
        <v>0</v>
      </c>
      <c r="E28" s="119">
        <v>54.7</v>
      </c>
      <c r="F28" s="119">
        <f>B28+C28+D28+E28</f>
        <v>54.7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0.2</v>
      </c>
      <c r="C29" s="12">
        <v>0</v>
      </c>
      <c r="D29" s="12">
        <v>0</v>
      </c>
      <c r="E29" s="12">
        <v>22.2</v>
      </c>
      <c r="F29" s="12">
        <f>B29+C29+D29+E29</f>
        <v>22.4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8.1999999999999993</v>
      </c>
      <c r="F30" s="12">
        <f>B30+C30+D30+E30</f>
        <v>8.1999999999999993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6.6666666666666666E-2</v>
      </c>
      <c r="C31" s="43">
        <f>AVERAGE(C28:C30)</f>
        <v>0</v>
      </c>
      <c r="D31" s="43">
        <f>AVERAGE(D28:D30)</f>
        <v>0</v>
      </c>
      <c r="E31" s="43">
        <f>AVERAGE(E28:E30)</f>
        <v>28.366666666666671</v>
      </c>
      <c r="F31" s="44">
        <f>AVERAGE(F28:F30)</f>
        <v>28.433333333333334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2</v>
      </c>
      <c r="E32" s="12">
        <v>0.4</v>
      </c>
      <c r="F32" s="12">
        <f t="shared" ref="F32:F40" si="2">B32+C32+D32+E32</f>
        <v>2.4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8" t="s">
        <v>30</v>
      </c>
      <c r="B33" s="119">
        <v>0</v>
      </c>
      <c r="C33" s="119">
        <v>0</v>
      </c>
      <c r="D33" s="119">
        <v>0</v>
      </c>
      <c r="E33" s="119">
        <v>24.4</v>
      </c>
      <c r="F33" s="119">
        <f t="shared" si="2"/>
        <v>24.4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0.66</v>
      </c>
      <c r="E34" s="12">
        <v>0.2</v>
      </c>
      <c r="F34" s="12">
        <f t="shared" si="2"/>
        <v>0.8600000000000001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4.2</v>
      </c>
      <c r="F38" s="12">
        <f t="shared" si="2"/>
        <v>4.2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0.2</v>
      </c>
      <c r="F39" s="12">
        <f t="shared" si="2"/>
        <v>0.2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0.29555555555555557</v>
      </c>
      <c r="E41" s="44">
        <f>AVERAGE(E32:E40)</f>
        <v>3.2666666666666662</v>
      </c>
      <c r="F41" s="44">
        <f>AVERAGE(F32:F40)</f>
        <v>3.5622222222222217</v>
      </c>
    </row>
    <row r="42" spans="1:19" x14ac:dyDescent="0.2">
      <c r="A42" s="46" t="s">
        <v>37</v>
      </c>
      <c r="B42" s="47">
        <f>AVERAGE(B4:B11,B13:B23,B25:B26,B28:B30,B32:B40)</f>
        <v>4.5454545454545449E-2</v>
      </c>
      <c r="C42" s="47">
        <f>AVERAGE(C4:C11,C13:C23,C25:C26,C28:C30,C32:C40)</f>
        <v>0</v>
      </c>
      <c r="D42" s="47">
        <f>AVERAGE(D4:D11,D13:D23,D25:D26,D28:D30,D32:D40)</f>
        <v>5.2957575757575768</v>
      </c>
      <c r="E42" s="47">
        <f>AVERAGE(E4:E11,E13:E23,E25:E26,E28:E30,E32:E40)</f>
        <v>8.0333333333333314</v>
      </c>
      <c r="F42" s="47">
        <f>AVERAGE(F4:F11,F13:F23,F25:F26,F28:F30,F32:F40)</f>
        <v>13.37454545454545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C26" sqref="C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8" t="s">
        <v>103</v>
      </c>
      <c r="B1" s="128"/>
      <c r="C1" s="128"/>
      <c r="D1" s="128"/>
      <c r="E1" s="128"/>
      <c r="F1" s="128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7</v>
      </c>
      <c r="B8" s="12">
        <v>0.2</v>
      </c>
      <c r="C8" s="12">
        <v>0</v>
      </c>
      <c r="D8" s="12">
        <v>0</v>
      </c>
      <c r="E8" s="12">
        <v>0</v>
      </c>
      <c r="F8" s="12">
        <f t="shared" si="0"/>
        <v>0.2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0.3</v>
      </c>
      <c r="C9" s="12">
        <v>0</v>
      </c>
      <c r="D9" s="12">
        <v>0</v>
      </c>
      <c r="E9" s="12">
        <v>0</v>
      </c>
      <c r="F9" s="12">
        <f t="shared" si="0"/>
        <v>0.3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6.25E-2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6.25E-2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0.4</v>
      </c>
      <c r="C17" s="12">
        <v>0</v>
      </c>
      <c r="D17" s="12">
        <v>0</v>
      </c>
      <c r="E17" s="12">
        <v>0</v>
      </c>
      <c r="F17" s="12">
        <f t="shared" si="1"/>
        <v>0.4</v>
      </c>
      <c r="J17" s="53"/>
      <c r="K17" s="41"/>
      <c r="L17" s="41"/>
      <c r="M17" s="41"/>
      <c r="N17" s="41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3.6363636363636369E-2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3.6363636363636369E-2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1.3</v>
      </c>
      <c r="C26" s="12">
        <v>0</v>
      </c>
      <c r="D26" s="12">
        <v>0</v>
      </c>
      <c r="E26" s="12">
        <v>0</v>
      </c>
      <c r="F26" s="12">
        <f>B26+C26+D26+E26</f>
        <v>1.3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0.65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0.65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0.2</v>
      </c>
      <c r="C28" s="12">
        <v>0</v>
      </c>
      <c r="D28" s="12">
        <v>0</v>
      </c>
      <c r="E28" s="12">
        <v>0</v>
      </c>
      <c r="F28" s="12">
        <f>B28+C28+D28+E28</f>
        <v>0.2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0.13333333333333333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0.13333333333333333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7.8787878787878809E-2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7.8787878787878809E-2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104</v>
      </c>
      <c r="B1" s="128"/>
      <c r="C1" s="128"/>
      <c r="D1" s="128"/>
      <c r="E1" s="128"/>
      <c r="F1" s="128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18" t="s">
        <v>3</v>
      </c>
      <c r="B4" s="119">
        <v>0</v>
      </c>
      <c r="C4" s="119">
        <v>0</v>
      </c>
      <c r="D4" s="119">
        <v>60</v>
      </c>
      <c r="E4" s="119">
        <v>0</v>
      </c>
      <c r="F4" s="119">
        <f t="shared" ref="F4:F11" si="0">B4+C4+D4+E4</f>
        <v>60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19</v>
      </c>
      <c r="E5" s="12">
        <v>0</v>
      </c>
      <c r="F5" s="12">
        <f t="shared" si="0"/>
        <v>19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3.5</v>
      </c>
      <c r="E6" s="12">
        <v>0</v>
      </c>
      <c r="F6" s="12">
        <f t="shared" si="0"/>
        <v>3.5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21.2</v>
      </c>
      <c r="E7" s="12">
        <v>0.8</v>
      </c>
      <c r="F7" s="12">
        <f t="shared" si="0"/>
        <v>22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10">
        <v>10</v>
      </c>
      <c r="E8" s="12">
        <v>2</v>
      </c>
      <c r="F8" s="12">
        <f t="shared" si="0"/>
        <v>12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16.600000000000001</v>
      </c>
      <c r="E10" s="12">
        <v>0</v>
      </c>
      <c r="F10" s="12">
        <f t="shared" si="0"/>
        <v>16.600000000000001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0" t="s">
        <v>48</v>
      </c>
      <c r="B11" s="119">
        <v>0</v>
      </c>
      <c r="C11" s="119">
        <v>0</v>
      </c>
      <c r="D11" s="119">
        <v>51.6</v>
      </c>
      <c r="E11" s="119">
        <v>0</v>
      </c>
      <c r="F11" s="119">
        <f t="shared" si="0"/>
        <v>51.6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22.737500000000001</v>
      </c>
      <c r="E12" s="43">
        <f>AVERAGE(E4:E11)</f>
        <v>0.35</v>
      </c>
      <c r="F12" s="43">
        <f>AVERAGE(F4:F11)</f>
        <v>23.087499999999999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10">
        <v>7.2</v>
      </c>
      <c r="E13" s="12">
        <v>0</v>
      </c>
      <c r="F13" s="12">
        <f t="shared" ref="F13:F23" si="1">B13+C13+D13+E13</f>
        <v>7.2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3.7</v>
      </c>
      <c r="E14" s="12">
        <v>0.2</v>
      </c>
      <c r="F14" s="12">
        <f t="shared" si="1"/>
        <v>3.9000000000000004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18" t="s">
        <v>13</v>
      </c>
      <c r="B15" s="119">
        <v>0</v>
      </c>
      <c r="C15" s="119">
        <v>0</v>
      </c>
      <c r="D15" s="119">
        <v>29</v>
      </c>
      <c r="E15" s="119">
        <v>0</v>
      </c>
      <c r="F15" s="119">
        <f t="shared" si="1"/>
        <v>29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12</v>
      </c>
      <c r="E16" s="12">
        <v>0</v>
      </c>
      <c r="F16" s="12">
        <f t="shared" si="1"/>
        <v>12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0.4</v>
      </c>
      <c r="E17" s="12">
        <v>0</v>
      </c>
      <c r="F17" s="12">
        <f t="shared" si="1"/>
        <v>0.4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4.2</v>
      </c>
      <c r="E18" s="12">
        <v>0</v>
      </c>
      <c r="F18" s="12">
        <f t="shared" si="1"/>
        <v>4.2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0.3</v>
      </c>
      <c r="E19" s="12">
        <v>0</v>
      </c>
      <c r="F19" s="12">
        <f t="shared" si="1"/>
        <v>0.3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18" t="s">
        <v>18</v>
      </c>
      <c r="B20" s="119">
        <v>0</v>
      </c>
      <c r="C20" s="119">
        <v>0</v>
      </c>
      <c r="D20" s="119">
        <v>29.2</v>
      </c>
      <c r="E20" s="119">
        <v>0</v>
      </c>
      <c r="F20" s="119">
        <f t="shared" si="1"/>
        <v>29.2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3</v>
      </c>
      <c r="E21" s="12">
        <v>0</v>
      </c>
      <c r="F21" s="12">
        <f t="shared" si="1"/>
        <v>3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15</v>
      </c>
      <c r="E22" s="12">
        <v>0</v>
      </c>
      <c r="F22" s="12">
        <f t="shared" si="1"/>
        <v>15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11</v>
      </c>
      <c r="E23" s="12">
        <v>0</v>
      </c>
      <c r="F23" s="12">
        <f t="shared" si="1"/>
        <v>11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10.454545454545455</v>
      </c>
      <c r="E24" s="44">
        <f>AVERAGE(E13:E23)</f>
        <v>1.8181818181818184E-2</v>
      </c>
      <c r="F24" s="44">
        <f>AVERAGE(F13:F23)</f>
        <v>10.472727272727273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21.8</v>
      </c>
      <c r="E25" s="12">
        <v>0.2</v>
      </c>
      <c r="F25" s="12">
        <f>B25+C25+D25+E25</f>
        <v>22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18" t="s">
        <v>24</v>
      </c>
      <c r="B26" s="119">
        <v>0</v>
      </c>
      <c r="C26" s="119">
        <v>0</v>
      </c>
      <c r="D26" s="119">
        <v>31.8</v>
      </c>
      <c r="E26" s="119">
        <v>0.2</v>
      </c>
      <c r="F26" s="119">
        <f>B26+C26+D26+E26</f>
        <v>32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26.8</v>
      </c>
      <c r="E27" s="43">
        <f>AVERAGE(E25:E26)</f>
        <v>0.2</v>
      </c>
      <c r="F27" s="44">
        <f>AVERAGE(F25:F26)</f>
        <v>27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10">
        <v>12.9</v>
      </c>
      <c r="E28" s="12">
        <v>5.4</v>
      </c>
      <c r="F28" s="12">
        <f>B28+C28+D28+E28</f>
        <v>18.3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8" t="s">
        <v>27</v>
      </c>
      <c r="B29" s="119">
        <v>0</v>
      </c>
      <c r="C29" s="119">
        <v>0</v>
      </c>
      <c r="D29" s="119">
        <v>52</v>
      </c>
      <c r="E29" s="119">
        <v>0</v>
      </c>
      <c r="F29" s="119">
        <f>B29+C29+D29+E29</f>
        <v>52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10">
        <v>11.6</v>
      </c>
      <c r="E30" s="12">
        <v>0</v>
      </c>
      <c r="F30" s="12">
        <f>B30+C30+D30+E30</f>
        <v>11.6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25.5</v>
      </c>
      <c r="E31" s="43">
        <f>AVERAGE(E28:E30)</f>
        <v>1.8</v>
      </c>
      <c r="F31" s="44">
        <f>AVERAGE(F28:F30)</f>
        <v>27.299999999999997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7.5</v>
      </c>
      <c r="F32" s="12">
        <f t="shared" ref="F32:F40" si="2">B32+C32+D32+E32</f>
        <v>7.5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11.6</v>
      </c>
      <c r="F33" s="12">
        <f t="shared" si="2"/>
        <v>11.6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4.0999999999999996</v>
      </c>
      <c r="F34" s="12">
        <f t="shared" si="2"/>
        <v>4.0999999999999996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11.1</v>
      </c>
      <c r="E35" s="12">
        <v>0</v>
      </c>
      <c r="F35" s="12">
        <f t="shared" si="2"/>
        <v>11.1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1.5</v>
      </c>
      <c r="F36" s="12">
        <f t="shared" si="2"/>
        <v>1.5</v>
      </c>
      <c r="G36" s="64"/>
      <c r="H36" s="64"/>
      <c r="I36" s="77"/>
      <c r="J36" s="64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15.7</v>
      </c>
      <c r="F37" s="12">
        <f t="shared" si="2"/>
        <v>15.7</v>
      </c>
      <c r="G37" s="64"/>
      <c r="H37" s="64"/>
      <c r="I37" s="77"/>
      <c r="J37" s="64"/>
    </row>
    <row r="38" spans="1:19" x14ac:dyDescent="0.2">
      <c r="A38" s="118" t="s">
        <v>34</v>
      </c>
      <c r="B38" s="119">
        <v>0</v>
      </c>
      <c r="C38" s="119">
        <v>0</v>
      </c>
      <c r="D38" s="119">
        <v>42</v>
      </c>
      <c r="E38" s="119">
        <v>3</v>
      </c>
      <c r="F38" s="119">
        <f t="shared" si="2"/>
        <v>45</v>
      </c>
      <c r="G38" s="64"/>
      <c r="H38" s="64"/>
      <c r="I38" s="77"/>
      <c r="J38" s="64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23.1</v>
      </c>
      <c r="F39" s="12">
        <f t="shared" si="2"/>
        <v>23.1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1</v>
      </c>
      <c r="F40" s="12">
        <f t="shared" si="2"/>
        <v>1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5.9</v>
      </c>
      <c r="E41" s="44">
        <f>AVERAGE(E32:E40)</f>
        <v>7.5</v>
      </c>
      <c r="F41" s="44">
        <f>AVERAGE(F32:F40)</f>
        <v>13.399999999999999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14.548484848484849</v>
      </c>
      <c r="E42" s="47">
        <f>AVERAGE(E4:E11,E13:E23,E25:E26,E28:E30,E32:E40)</f>
        <v>2.3121212121212125</v>
      </c>
      <c r="F42" s="47">
        <f>AVERAGE(F4:F11,F13:F23,F25:F26,F28:F30,F32:F40)</f>
        <v>16.860606060606063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105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8" t="s">
        <v>106</v>
      </c>
      <c r="B1" s="128"/>
      <c r="C1" s="128"/>
      <c r="D1" s="128"/>
      <c r="E1" s="128"/>
      <c r="F1" s="12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1</v>
      </c>
      <c r="F6" s="12">
        <f t="shared" si="0"/>
        <v>1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0.5</v>
      </c>
      <c r="F10" s="12">
        <f t="shared" si="0"/>
        <v>0.5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0.1875</v>
      </c>
      <c r="F12" s="43">
        <f>AVERAGE(F4:F11)</f>
        <v>0.1875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18" t="s">
        <v>11</v>
      </c>
      <c r="B13" s="119">
        <v>0</v>
      </c>
      <c r="C13" s="119">
        <v>0</v>
      </c>
      <c r="D13" s="119">
        <v>28.6</v>
      </c>
      <c r="E13" s="119">
        <v>0</v>
      </c>
      <c r="F13" s="119">
        <f t="shared" ref="F13:F23" si="1">B13+C13+D13+E13</f>
        <v>28.6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</v>
      </c>
      <c r="C14" s="12">
        <v>0</v>
      </c>
      <c r="D14" s="12">
        <v>12</v>
      </c>
      <c r="E14" s="12">
        <v>0</v>
      </c>
      <c r="F14" s="12">
        <f t="shared" si="1"/>
        <v>12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13</v>
      </c>
      <c r="B15" s="12">
        <v>0</v>
      </c>
      <c r="C15" s="12">
        <v>0</v>
      </c>
      <c r="D15" s="12">
        <v>5</v>
      </c>
      <c r="E15" s="12">
        <v>0</v>
      </c>
      <c r="F15" s="12">
        <f t="shared" si="1"/>
        <v>5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</v>
      </c>
      <c r="D16" s="12">
        <v>8</v>
      </c>
      <c r="E16" s="12">
        <v>0</v>
      </c>
      <c r="F16" s="12">
        <f t="shared" si="1"/>
        <v>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15</v>
      </c>
      <c r="B17" s="12">
        <v>0</v>
      </c>
      <c r="C17" s="12">
        <v>0</v>
      </c>
      <c r="D17" s="12">
        <v>8.4</v>
      </c>
      <c r="E17" s="12">
        <v>0</v>
      </c>
      <c r="F17" s="12">
        <f t="shared" si="1"/>
        <v>8.4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18" t="s">
        <v>16</v>
      </c>
      <c r="B18" s="119">
        <v>0</v>
      </c>
      <c r="C18" s="119">
        <v>0</v>
      </c>
      <c r="D18" s="119">
        <v>23.7</v>
      </c>
      <c r="E18" s="119">
        <v>0</v>
      </c>
      <c r="F18" s="119">
        <f t="shared" si="1"/>
        <v>23.7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15</v>
      </c>
      <c r="E19" s="12">
        <v>0</v>
      </c>
      <c r="F19" s="12">
        <f t="shared" si="1"/>
        <v>15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0</v>
      </c>
      <c r="D20" s="12">
        <v>18.100000000000001</v>
      </c>
      <c r="E20" s="12">
        <v>0</v>
      </c>
      <c r="F20" s="12">
        <f t="shared" si="1"/>
        <v>18.100000000000001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18" t="s">
        <v>19</v>
      </c>
      <c r="B21" s="119">
        <v>0</v>
      </c>
      <c r="C21" s="119">
        <v>0</v>
      </c>
      <c r="D21" s="119">
        <v>42.5</v>
      </c>
      <c r="E21" s="119">
        <v>0</v>
      </c>
      <c r="F21" s="119">
        <f t="shared" si="1"/>
        <v>42.5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</v>
      </c>
      <c r="C22" s="12">
        <v>0</v>
      </c>
      <c r="D22" s="12">
        <v>1.1000000000000001</v>
      </c>
      <c r="E22" s="12">
        <v>0</v>
      </c>
      <c r="F22" s="12">
        <f t="shared" si="1"/>
        <v>1.1000000000000001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21</v>
      </c>
      <c r="B23" s="12">
        <v>0</v>
      </c>
      <c r="C23" s="12">
        <v>0</v>
      </c>
      <c r="D23" s="12">
        <v>9.1999999999999993</v>
      </c>
      <c r="E23" s="12">
        <v>0</v>
      </c>
      <c r="F23" s="12">
        <f t="shared" si="1"/>
        <v>9.1999999999999993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15.6</v>
      </c>
      <c r="E24" s="44">
        <f>AVERAGE(E13:E23)</f>
        <v>0</v>
      </c>
      <c r="F24" s="44">
        <f>AVERAGE(F13:F23)</f>
        <v>15.6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0</v>
      </c>
      <c r="D25" s="12">
        <v>4.8</v>
      </c>
      <c r="E25" s="12">
        <v>0</v>
      </c>
      <c r="F25" s="12">
        <f>B25+C25+D25+E25</f>
        <v>4.8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2">
        <v>0</v>
      </c>
      <c r="D26" s="12">
        <v>3.7</v>
      </c>
      <c r="E26" s="12">
        <v>0</v>
      </c>
      <c r="F26" s="12">
        <f>B26+C26+D26+E26</f>
        <v>3.7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4.25</v>
      </c>
      <c r="E27" s="43">
        <f>AVERAGE(E25:E26)</f>
        <v>0</v>
      </c>
      <c r="F27" s="44">
        <f>AVERAGE(F25:F26)</f>
        <v>4.25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0</v>
      </c>
      <c r="C35" s="12">
        <v>0</v>
      </c>
      <c r="D35" s="12">
        <v>7.1</v>
      </c>
      <c r="E35" s="12">
        <v>0</v>
      </c>
      <c r="F35" s="12">
        <f t="shared" si="2"/>
        <v>7.1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0</v>
      </c>
      <c r="D38" s="110">
        <v>9.1999999999999993</v>
      </c>
      <c r="E38" s="12">
        <v>0</v>
      </c>
      <c r="F38" s="12">
        <f t="shared" si="2"/>
        <v>9.1999999999999993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45</v>
      </c>
      <c r="B39" s="12">
        <v>0</v>
      </c>
      <c r="C39" s="12">
        <v>0</v>
      </c>
      <c r="D39" s="12">
        <v>2.8</v>
      </c>
      <c r="E39" s="12">
        <v>0</v>
      </c>
      <c r="F39" s="12">
        <f t="shared" si="2"/>
        <v>2.8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2.1222222222222218</v>
      </c>
      <c r="E41" s="44">
        <f>AVERAGE(E32:E40)</f>
        <v>0</v>
      </c>
      <c r="F41" s="44">
        <f>AVERAGE(F32:F40)</f>
        <v>2.1222222222222218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6.0363636363636362</v>
      </c>
      <c r="E42" s="47">
        <f>AVERAGE(E4:E11,E13:E23,E25:E26,E28:E30,E32:E40)</f>
        <v>4.5454545454545456E-2</v>
      </c>
      <c r="F42" s="47">
        <f>AVERAGE(F4:F11,F13:F23,F25:F26,F28:F30,F32:F40)</f>
        <v>6.0818181818181811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E32" sqref="E3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8" t="s">
        <v>107</v>
      </c>
      <c r="B1" s="128"/>
      <c r="C1" s="128"/>
      <c r="D1" s="128"/>
      <c r="E1" s="128"/>
      <c r="F1" s="128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0.4</v>
      </c>
      <c r="E9" s="12">
        <v>0</v>
      </c>
      <c r="F9" s="12">
        <f t="shared" si="0"/>
        <v>0.4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2.2000000000000002</v>
      </c>
      <c r="E10" s="12">
        <v>0</v>
      </c>
      <c r="F10" s="12">
        <f t="shared" si="0"/>
        <v>2.2000000000000002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v>0</v>
      </c>
      <c r="C12" s="43">
        <f>AVERAGE(C4:C11)</f>
        <v>0</v>
      </c>
      <c r="D12" s="43">
        <v>0.32500000000000001</v>
      </c>
      <c r="E12" s="43">
        <f>AVERAGE(E4:E11)</f>
        <v>0</v>
      </c>
      <c r="F12" s="43">
        <f>AVERAGE(F4:F11)</f>
        <v>0.32500000000000001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18" t="s">
        <v>11</v>
      </c>
      <c r="B13" s="119">
        <v>0</v>
      </c>
      <c r="C13" s="119">
        <v>0</v>
      </c>
      <c r="D13" s="119">
        <v>7</v>
      </c>
      <c r="E13" s="119">
        <v>0</v>
      </c>
      <c r="F13" s="119">
        <f t="shared" ref="F13:F23" si="1">B13+C13+D13+E13</f>
        <v>7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12</v>
      </c>
      <c r="B14" s="12">
        <v>0</v>
      </c>
      <c r="C14" s="12">
        <v>0</v>
      </c>
      <c r="D14" s="12">
        <v>1.6</v>
      </c>
      <c r="E14" s="12">
        <v>0</v>
      </c>
      <c r="F14" s="12">
        <f t="shared" si="1"/>
        <v>1.6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2</v>
      </c>
      <c r="E15" s="12">
        <v>0</v>
      </c>
      <c r="F15" s="12">
        <f t="shared" si="1"/>
        <v>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2</v>
      </c>
      <c r="E16" s="12">
        <v>0</v>
      </c>
      <c r="F16" s="12">
        <f t="shared" si="1"/>
        <v>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1.6</v>
      </c>
      <c r="E17" s="12">
        <v>0</v>
      </c>
      <c r="F17" s="12">
        <f t="shared" si="1"/>
        <v>1.6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2</v>
      </c>
      <c r="E19" s="12">
        <v>0</v>
      </c>
      <c r="F19" s="12">
        <f t="shared" si="1"/>
        <v>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18" t="s">
        <v>18</v>
      </c>
      <c r="B20" s="119">
        <v>0</v>
      </c>
      <c r="C20" s="119">
        <v>0</v>
      </c>
      <c r="D20" s="119">
        <v>4.3</v>
      </c>
      <c r="E20" s="119">
        <v>0</v>
      </c>
      <c r="F20" s="119">
        <f t="shared" si="1"/>
        <v>4.3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18" t="s">
        <v>19</v>
      </c>
      <c r="B21" s="119">
        <v>0</v>
      </c>
      <c r="C21" s="119">
        <v>0</v>
      </c>
      <c r="D21" s="119">
        <v>5.3</v>
      </c>
      <c r="E21" s="119">
        <v>0</v>
      </c>
      <c r="F21" s="119">
        <f t="shared" si="1"/>
        <v>5.3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121" t="s">
        <v>21</v>
      </c>
      <c r="B23" s="119">
        <v>0</v>
      </c>
      <c r="C23" s="119">
        <v>0</v>
      </c>
      <c r="D23" s="119">
        <v>7.2</v>
      </c>
      <c r="E23" s="119">
        <v>0</v>
      </c>
      <c r="F23" s="119">
        <f t="shared" si="1"/>
        <v>7.2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v>0</v>
      </c>
      <c r="C24" s="44">
        <f>AVERAGE(C13:C23)</f>
        <v>0</v>
      </c>
      <c r="D24" s="44">
        <v>3</v>
      </c>
      <c r="E24" s="44">
        <f>AVERAGE(E13:E23)</f>
        <v>0</v>
      </c>
      <c r="F24" s="44">
        <f>AVERAGE(F13:F23)</f>
        <v>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0.5</v>
      </c>
      <c r="E25" s="12">
        <v>0</v>
      </c>
      <c r="F25" s="12">
        <f>B25+C25+D25+E25</f>
        <v>0.5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v>0</v>
      </c>
      <c r="C27" s="43">
        <f>AVERAGE(C25:C26)</f>
        <v>0</v>
      </c>
      <c r="D27" s="43">
        <v>0.25</v>
      </c>
      <c r="E27" s="43">
        <f>AVERAGE(E25:E26)</f>
        <v>0</v>
      </c>
      <c r="F27" s="44">
        <f>AVERAGE(F25:F26)</f>
        <v>0.25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v>0</v>
      </c>
      <c r="C31" s="43">
        <f>AVERAGE(C28:C30)</f>
        <v>0</v>
      </c>
      <c r="D31" s="43"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0.8</v>
      </c>
      <c r="E32" s="12">
        <v>0</v>
      </c>
      <c r="F32" s="12">
        <f t="shared" ref="F32:F40" si="2">B32+C32+D32+E32</f>
        <v>0.8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0.6</v>
      </c>
      <c r="F33" s="12">
        <f t="shared" si="2"/>
        <v>0.6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18" t="s">
        <v>31</v>
      </c>
      <c r="B34" s="119">
        <v>0</v>
      </c>
      <c r="C34" s="119">
        <v>0</v>
      </c>
      <c r="D34" s="119">
        <v>12.7</v>
      </c>
      <c r="E34" s="119">
        <v>1.7</v>
      </c>
      <c r="F34" s="119">
        <f t="shared" si="2"/>
        <v>14.399999999999999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18" t="s">
        <v>32</v>
      </c>
      <c r="B35" s="119">
        <v>0</v>
      </c>
      <c r="C35" s="119">
        <v>0</v>
      </c>
      <c r="D35" s="119">
        <v>4.7</v>
      </c>
      <c r="E35" s="119">
        <v>0</v>
      </c>
      <c r="F35" s="119">
        <f t="shared" si="2"/>
        <v>4.7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18" t="s">
        <v>47</v>
      </c>
      <c r="B36" s="119">
        <v>0</v>
      </c>
      <c r="C36" s="119">
        <v>0</v>
      </c>
      <c r="D36" s="119">
        <v>9</v>
      </c>
      <c r="E36" s="119">
        <v>0</v>
      </c>
      <c r="F36" s="119">
        <f t="shared" si="2"/>
        <v>9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0</v>
      </c>
      <c r="C37" s="12">
        <v>0</v>
      </c>
      <c r="D37" s="12">
        <v>0.2</v>
      </c>
      <c r="E37" s="12">
        <v>0.2</v>
      </c>
      <c r="F37" s="12">
        <f t="shared" si="2"/>
        <v>0.4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0</v>
      </c>
      <c r="C38" s="12">
        <v>0</v>
      </c>
      <c r="D38" s="12">
        <v>0.6</v>
      </c>
      <c r="E38" s="12">
        <v>0</v>
      </c>
      <c r="F38" s="12">
        <f t="shared" si="2"/>
        <v>0.6</v>
      </c>
    </row>
    <row r="39" spans="1:20" s="6" customFormat="1" x14ac:dyDescent="0.2">
      <c r="A39" s="118" t="s">
        <v>45</v>
      </c>
      <c r="B39" s="119">
        <v>0</v>
      </c>
      <c r="C39" s="119">
        <v>0</v>
      </c>
      <c r="D39" s="119">
        <v>12.2</v>
      </c>
      <c r="E39" s="119">
        <v>2.2999999999999998</v>
      </c>
      <c r="F39" s="119">
        <f t="shared" si="2"/>
        <v>14.5</v>
      </c>
    </row>
    <row r="40" spans="1:20" s="6" customFormat="1" x14ac:dyDescent="0.2">
      <c r="A40" s="118" t="s">
        <v>89</v>
      </c>
      <c r="B40" s="119">
        <v>0</v>
      </c>
      <c r="C40" s="119">
        <v>0</v>
      </c>
      <c r="D40" s="119">
        <v>6.4</v>
      </c>
      <c r="E40" s="119">
        <v>0</v>
      </c>
      <c r="F40" s="119">
        <f t="shared" si="2"/>
        <v>6.4</v>
      </c>
    </row>
    <row r="41" spans="1:20" x14ac:dyDescent="0.2">
      <c r="A41" s="42" t="s">
        <v>36</v>
      </c>
      <c r="B41" s="44">
        <v>0</v>
      </c>
      <c r="C41" s="44">
        <f>AVERAGE(C32:C40)</f>
        <v>0</v>
      </c>
      <c r="D41" s="44">
        <v>5.177777777777778</v>
      </c>
      <c r="E41" s="44">
        <f>AVERAGE(E32:E40)</f>
        <v>0.53333333333333333</v>
      </c>
      <c r="F41" s="44">
        <f>AVERAGE(F32:F40)</f>
        <v>5.7111111111111112</v>
      </c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2.5060606060606063</v>
      </c>
      <c r="E42" s="47">
        <f>AVERAGE(E4:E11,E13:E23,E25:E26,E28:E30,E32:E40)</f>
        <v>0.14545454545454545</v>
      </c>
      <c r="F42" s="47">
        <f>AVERAGE(F4:F11,F13:F23,F25:F26,F28:F30,F32:F40)</f>
        <v>2.6515151515151514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8" t="s">
        <v>108</v>
      </c>
      <c r="B1" s="128"/>
      <c r="C1" s="128"/>
      <c r="D1" s="128"/>
      <c r="E1" s="128"/>
      <c r="F1" s="128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109</v>
      </c>
      <c r="B1" s="128"/>
      <c r="C1" s="128"/>
      <c r="D1" s="128"/>
      <c r="E1" s="128"/>
      <c r="F1" s="128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8" t="s">
        <v>110</v>
      </c>
      <c r="B1" s="128"/>
      <c r="C1" s="128"/>
      <c r="D1" s="128"/>
      <c r="E1" s="128"/>
      <c r="F1" s="128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F41" sqref="F41"/>
    </sheetView>
  </sheetViews>
  <sheetFormatPr defaultRowHeight="12.75" x14ac:dyDescent="0.2"/>
  <cols>
    <col min="1" max="1" width="29.7109375" customWidth="1"/>
    <col min="2" max="5" width="6.7109375" customWidth="1"/>
    <col min="6" max="6" width="12.42578125" customWidth="1"/>
  </cols>
  <sheetData>
    <row r="1" spans="1:20" s="5" customFormat="1" ht="15.75" x14ac:dyDescent="0.25">
      <c r="A1" s="128" t="s">
        <v>111</v>
      </c>
      <c r="B1" s="128"/>
      <c r="C1" s="128"/>
      <c r="D1" s="128"/>
      <c r="E1" s="128"/>
      <c r="F1" s="128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21.4</v>
      </c>
      <c r="E4" s="12">
        <v>4.8</v>
      </c>
      <c r="F4" s="12">
        <f t="shared" ref="F4:F11" si="0">B4+C4+D4+E4</f>
        <v>26.2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7.1</v>
      </c>
      <c r="E5" s="12">
        <v>8.3000000000000007</v>
      </c>
      <c r="F5" s="12">
        <f t="shared" si="0"/>
        <v>15.4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19.7</v>
      </c>
      <c r="E6" s="12">
        <v>2.8</v>
      </c>
      <c r="F6" s="12">
        <f t="shared" si="0"/>
        <v>22.5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14.8</v>
      </c>
      <c r="E7" s="12">
        <v>4.2</v>
      </c>
      <c r="F7" s="12">
        <f t="shared" si="0"/>
        <v>19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19.399999999999999</v>
      </c>
      <c r="E8" s="12">
        <v>2</v>
      </c>
      <c r="F8" s="12">
        <f t="shared" si="0"/>
        <v>21.4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7.8</v>
      </c>
      <c r="E9" s="12">
        <v>1.6</v>
      </c>
      <c r="F9" s="12">
        <f t="shared" si="0"/>
        <v>9.4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8.9</v>
      </c>
      <c r="E10" s="12">
        <v>5.0999999999999996</v>
      </c>
      <c r="F10" s="12">
        <f t="shared" si="0"/>
        <v>14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21</v>
      </c>
      <c r="E11" s="12">
        <v>4</v>
      </c>
      <c r="F11" s="12">
        <f t="shared" si="0"/>
        <v>25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15.012500000000001</v>
      </c>
      <c r="E12" s="43">
        <f>AVERAGE(E4:E11)</f>
        <v>4.1000000000000005</v>
      </c>
      <c r="F12" s="43">
        <f>AVERAGE(F4:F11)</f>
        <v>19.112500000000001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0</v>
      </c>
      <c r="C13" s="12">
        <v>0</v>
      </c>
      <c r="D13" s="12">
        <v>25</v>
      </c>
      <c r="E13" s="12">
        <v>4.8</v>
      </c>
      <c r="F13" s="94">
        <f t="shared" ref="F13:F23" si="1">B13+C13+D13+E13</f>
        <v>29.8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0</v>
      </c>
      <c r="C14" s="12">
        <v>0</v>
      </c>
      <c r="D14" s="12">
        <v>23.5</v>
      </c>
      <c r="E14" s="12">
        <v>5.6</v>
      </c>
      <c r="F14" s="12">
        <f t="shared" si="1"/>
        <v>29.1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18" t="s">
        <v>13</v>
      </c>
      <c r="B15" s="119">
        <v>0</v>
      </c>
      <c r="C15" s="119">
        <v>0</v>
      </c>
      <c r="D15" s="119">
        <v>46</v>
      </c>
      <c r="E15" s="119">
        <v>6</v>
      </c>
      <c r="F15" s="119">
        <f t="shared" si="1"/>
        <v>52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31.8</v>
      </c>
      <c r="E16" s="12">
        <v>3</v>
      </c>
      <c r="F16" s="12">
        <f t="shared" si="1"/>
        <v>34.799999999999997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23.7</v>
      </c>
      <c r="E17" s="12">
        <v>4.4000000000000004</v>
      </c>
      <c r="F17" s="12">
        <f t="shared" si="1"/>
        <v>28.1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18" t="s">
        <v>16</v>
      </c>
      <c r="B18" s="119">
        <v>0</v>
      </c>
      <c r="C18" s="119">
        <v>0</v>
      </c>
      <c r="D18" s="119">
        <v>57.7</v>
      </c>
      <c r="E18" s="119">
        <v>4.8</v>
      </c>
      <c r="F18" s="119">
        <f t="shared" si="1"/>
        <v>62.5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31.6</v>
      </c>
      <c r="E19" s="12">
        <v>4.5999999999999996</v>
      </c>
      <c r="F19" s="12">
        <f t="shared" si="1"/>
        <v>36.200000000000003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43.7</v>
      </c>
      <c r="E20" s="12">
        <v>9.6999999999999993</v>
      </c>
      <c r="F20" s="12">
        <f t="shared" si="1"/>
        <v>53.400000000000006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18" t="s">
        <v>19</v>
      </c>
      <c r="B21" s="119">
        <v>0</v>
      </c>
      <c r="C21" s="119">
        <v>0</v>
      </c>
      <c r="D21" s="119">
        <v>116</v>
      </c>
      <c r="E21" s="119">
        <v>8.6</v>
      </c>
      <c r="F21" s="119">
        <f t="shared" si="1"/>
        <v>124.6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121" t="s">
        <v>20</v>
      </c>
      <c r="B22" s="119">
        <v>0</v>
      </c>
      <c r="C22" s="119">
        <v>0</v>
      </c>
      <c r="D22" s="119">
        <v>72</v>
      </c>
      <c r="E22" s="119">
        <v>5.3</v>
      </c>
      <c r="F22" s="119">
        <f t="shared" si="1"/>
        <v>77.3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121" t="s">
        <v>21</v>
      </c>
      <c r="B23" s="119">
        <v>0</v>
      </c>
      <c r="C23" s="119">
        <v>0</v>
      </c>
      <c r="D23" s="119">
        <v>62</v>
      </c>
      <c r="E23" s="119">
        <v>7</v>
      </c>
      <c r="F23" s="119">
        <f t="shared" si="1"/>
        <v>69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48.454545454545453</v>
      </c>
      <c r="E24" s="44">
        <f>AVERAGE(E13:E23)</f>
        <v>5.7999999999999989</v>
      </c>
      <c r="F24" s="44">
        <f>AVERAGE(F13:F23)</f>
        <v>54.25454545454545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32.200000000000003</v>
      </c>
      <c r="E25" s="12">
        <v>9.6</v>
      </c>
      <c r="F25" s="12">
        <f>B25+C25+D25+E25</f>
        <v>41.800000000000004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28.7</v>
      </c>
      <c r="E26" s="12">
        <v>5.5</v>
      </c>
      <c r="F26" s="12">
        <f>B26+C26+D26+E26</f>
        <v>34.200000000000003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30.450000000000003</v>
      </c>
      <c r="E27" s="43">
        <f>AVERAGE(E25:E26)</f>
        <v>7.55</v>
      </c>
      <c r="F27" s="44">
        <f>AVERAGE(F25:F26)</f>
        <v>38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18" t="s">
        <v>26</v>
      </c>
      <c r="B28" s="119">
        <v>0</v>
      </c>
      <c r="C28" s="119">
        <v>0</v>
      </c>
      <c r="D28" s="119">
        <v>46</v>
      </c>
      <c r="E28" s="119">
        <v>4</v>
      </c>
      <c r="F28" s="119">
        <f>B28+C28+D28+E28</f>
        <v>50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24</v>
      </c>
      <c r="E29" s="12">
        <v>20</v>
      </c>
      <c r="F29" s="12">
        <f>B29+C29+D29+E29</f>
        <v>44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18" t="s">
        <v>28</v>
      </c>
      <c r="B30" s="119">
        <v>0</v>
      </c>
      <c r="C30" s="119">
        <v>0</v>
      </c>
      <c r="D30" s="119">
        <v>62</v>
      </c>
      <c r="E30" s="119">
        <v>3.8</v>
      </c>
      <c r="F30" s="119">
        <f>B30+C30+D30+E30</f>
        <v>65.8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44</v>
      </c>
      <c r="E31" s="43">
        <f>AVERAGE(E28:E30)</f>
        <v>9.2666666666666675</v>
      </c>
      <c r="F31" s="44">
        <f>AVERAGE(F28:F30)</f>
        <v>53.266666666666673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36.799999999999997</v>
      </c>
      <c r="E32" s="12">
        <v>5.7</v>
      </c>
      <c r="F32" s="12">
        <f t="shared" ref="F32:F40" si="2">B32+C32+D32+E32</f>
        <v>42.5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21</v>
      </c>
      <c r="E33" s="12">
        <v>5.6</v>
      </c>
      <c r="F33" s="12">
        <f t="shared" si="2"/>
        <v>26.6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34.5</v>
      </c>
      <c r="E34" s="12">
        <v>8.5</v>
      </c>
      <c r="F34" s="12">
        <f t="shared" si="2"/>
        <v>43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18" t="s">
        <v>32</v>
      </c>
      <c r="B35" s="119">
        <v>0</v>
      </c>
      <c r="C35" s="119">
        <v>0</v>
      </c>
      <c r="D35" s="119">
        <v>57.7</v>
      </c>
      <c r="E35" s="119">
        <v>12.5</v>
      </c>
      <c r="F35" s="119">
        <f t="shared" si="2"/>
        <v>70.2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18" t="s">
        <v>47</v>
      </c>
      <c r="B36" s="119">
        <v>0</v>
      </c>
      <c r="C36" s="119">
        <v>0</v>
      </c>
      <c r="D36" s="119">
        <v>68.7</v>
      </c>
      <c r="E36" s="119">
        <v>6.7</v>
      </c>
      <c r="F36" s="119">
        <f t="shared" si="2"/>
        <v>75.400000000000006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18" t="s">
        <v>33</v>
      </c>
      <c r="B37" s="119">
        <v>0</v>
      </c>
      <c r="C37" s="119">
        <v>0</v>
      </c>
      <c r="D37" s="119">
        <v>59.2</v>
      </c>
      <c r="E37" s="119">
        <v>6.2</v>
      </c>
      <c r="F37" s="119">
        <f t="shared" si="2"/>
        <v>65.400000000000006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18" t="s">
        <v>34</v>
      </c>
      <c r="B38" s="119">
        <v>0</v>
      </c>
      <c r="C38" s="119">
        <v>0</v>
      </c>
      <c r="D38" s="119">
        <v>84.4</v>
      </c>
      <c r="E38" s="119">
        <v>9.1999999999999993</v>
      </c>
      <c r="F38" s="119">
        <f t="shared" si="2"/>
        <v>93.600000000000009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18" t="s">
        <v>45</v>
      </c>
      <c r="B39" s="119">
        <v>0</v>
      </c>
      <c r="C39" s="119">
        <v>0</v>
      </c>
      <c r="D39" s="119">
        <v>117.3</v>
      </c>
      <c r="E39" s="119">
        <v>36</v>
      </c>
      <c r="F39" s="119">
        <f t="shared" si="2"/>
        <v>153.30000000000001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45.2</v>
      </c>
      <c r="E40" s="12">
        <v>3.6</v>
      </c>
      <c r="F40" s="12">
        <f t="shared" si="2"/>
        <v>48.800000000000004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58.311111111111103</v>
      </c>
      <c r="E41" s="44">
        <f>AVERAGE(E32:E40)</f>
        <v>10.444444444444445</v>
      </c>
      <c r="F41" s="44">
        <f>AVERAGE(F32:F40)</f>
        <v>68.755555555555546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41.539393939393946</v>
      </c>
      <c r="E42" s="47">
        <f>AVERAGE(E4:E11,E13:E23,E25:E26,E28:E30,E32:E40)</f>
        <v>7.0757575757575744</v>
      </c>
      <c r="F42" s="47">
        <f>AVERAGE(F4:F11,F13:F23,F25:F26,F28:F30,F32:F40)</f>
        <v>48.615151515151517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39" sqref="E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112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0.5</v>
      </c>
      <c r="C6" s="12">
        <v>0</v>
      </c>
      <c r="D6" s="12">
        <v>0</v>
      </c>
      <c r="E6" s="12">
        <v>0</v>
      </c>
      <c r="F6" s="12">
        <f t="shared" si="0"/>
        <v>0.5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0.3</v>
      </c>
      <c r="C9" s="12">
        <v>0</v>
      </c>
      <c r="D9" s="12">
        <v>0</v>
      </c>
      <c r="E9" s="12">
        <v>0</v>
      </c>
      <c r="F9" s="12">
        <f t="shared" si="0"/>
        <v>0.3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0.125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0.125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4.5</v>
      </c>
      <c r="C13" s="12">
        <v>0</v>
      </c>
      <c r="D13" s="12">
        <v>0</v>
      </c>
      <c r="E13" s="12">
        <v>0</v>
      </c>
      <c r="F13" s="12">
        <f t="shared" ref="F13:F23" si="1">B13+C13+D13+E13</f>
        <v>4.5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0.1</v>
      </c>
      <c r="C19" s="12">
        <v>0</v>
      </c>
      <c r="D19" s="12">
        <v>0</v>
      </c>
      <c r="E19" s="12">
        <v>0</v>
      </c>
      <c r="F19" s="12">
        <f t="shared" si="1"/>
        <v>0.1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1.2</v>
      </c>
      <c r="C20" s="12">
        <v>0</v>
      </c>
      <c r="D20" s="12">
        <v>0</v>
      </c>
      <c r="E20" s="12">
        <v>0</v>
      </c>
      <c r="F20" s="12">
        <f t="shared" si="1"/>
        <v>1.2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1.5</v>
      </c>
      <c r="C21" s="12">
        <v>0</v>
      </c>
      <c r="D21" s="12">
        <v>0</v>
      </c>
      <c r="E21" s="12">
        <v>0</v>
      </c>
      <c r="F21" s="12">
        <f t="shared" si="1"/>
        <v>1.5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0.4</v>
      </c>
      <c r="C22" s="12">
        <v>0</v>
      </c>
      <c r="D22" s="12">
        <v>0</v>
      </c>
      <c r="E22" s="12">
        <v>0</v>
      </c>
      <c r="F22" s="12">
        <f t="shared" si="1"/>
        <v>0.4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0.70000000000000007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0.70000000000000007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0.1</v>
      </c>
      <c r="C28" s="12">
        <v>0</v>
      </c>
      <c r="D28" s="12">
        <v>0</v>
      </c>
      <c r="E28" s="12">
        <v>0</v>
      </c>
      <c r="F28" s="12">
        <f>B28+C28+D28+E28</f>
        <v>0.1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3.3333333333333333E-2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3.3333333333333333E-2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1</v>
      </c>
      <c r="C32" s="12">
        <v>0</v>
      </c>
      <c r="D32" s="12">
        <v>0</v>
      </c>
      <c r="E32" s="12">
        <v>0.2</v>
      </c>
      <c r="F32" s="12">
        <f t="shared" ref="F32:F40" si="2">B32+C32+D32+E32</f>
        <v>1.2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0.3</v>
      </c>
      <c r="C34" s="12">
        <v>0</v>
      </c>
      <c r="D34" s="12">
        <v>0</v>
      </c>
      <c r="E34" s="12">
        <v>8.5</v>
      </c>
      <c r="F34" s="12">
        <f t="shared" si="2"/>
        <v>8.8000000000000007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0.4</v>
      </c>
      <c r="F35" s="12">
        <f t="shared" si="2"/>
        <v>0.4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0.3</v>
      </c>
      <c r="C36" s="12">
        <v>0</v>
      </c>
      <c r="D36" s="12">
        <v>0</v>
      </c>
      <c r="E36" s="12">
        <v>2.2000000000000002</v>
      </c>
      <c r="F36" s="12">
        <f t="shared" si="2"/>
        <v>2.5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0.4</v>
      </c>
      <c r="F38" s="12">
        <f t="shared" si="2"/>
        <v>0.4</v>
      </c>
      <c r="G38" s="37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22.8</v>
      </c>
      <c r="F39" s="12">
        <f t="shared" si="2"/>
        <v>22.8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2.6</v>
      </c>
      <c r="F40" s="12">
        <f t="shared" si="2"/>
        <v>2.6</v>
      </c>
      <c r="G40" s="60"/>
    </row>
    <row r="41" spans="1:18" x14ac:dyDescent="0.2">
      <c r="A41" s="42" t="s">
        <v>36</v>
      </c>
      <c r="B41" s="44">
        <f>AVERAGE(B32:B40)</f>
        <v>0.17777777777777778</v>
      </c>
      <c r="C41" s="44">
        <f>AVERAGE(C32:C40)</f>
        <v>0</v>
      </c>
      <c r="D41" s="44">
        <f>AVERAGE(D32:D40)</f>
        <v>0</v>
      </c>
      <c r="E41" s="44">
        <f>AVERAGE(E32:E40)</f>
        <v>4.1222222222222227</v>
      </c>
      <c r="F41" s="44">
        <f>AVERAGE(F32:F40)</f>
        <v>4.3000000000000007</v>
      </c>
      <c r="G41" s="37"/>
    </row>
    <row r="42" spans="1:18" x14ac:dyDescent="0.2">
      <c r="A42" s="46" t="s">
        <v>37</v>
      </c>
      <c r="B42" s="47">
        <f>AVERAGE(B4:B11,B13:B23,B25:B26,B28:B30,B32:B40)</f>
        <v>0.31515151515151524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1.1242424242424243</v>
      </c>
      <c r="F42" s="47">
        <f>AVERAGE(F4:F11,F13:F23,F25:F26,F28:F30,F32:F40)</f>
        <v>1.4393939393939394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J22" sqref="J2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8" t="s">
        <v>113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1.6</v>
      </c>
      <c r="E4" s="12">
        <v>0.2</v>
      </c>
      <c r="F4" s="12">
        <f t="shared" ref="F4:F11" si="0">B4+C4+D4+E4</f>
        <v>1.8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2.5</v>
      </c>
      <c r="E5" s="12">
        <v>0</v>
      </c>
      <c r="F5" s="12">
        <f t="shared" si="0"/>
        <v>2.5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4.2</v>
      </c>
      <c r="E6" s="12">
        <v>0</v>
      </c>
      <c r="F6" s="12">
        <f t="shared" si="0"/>
        <v>4.2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3.4</v>
      </c>
      <c r="E7" s="12">
        <v>0.2</v>
      </c>
      <c r="F7" s="12">
        <f t="shared" si="0"/>
        <v>3.6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1</v>
      </c>
      <c r="E8" s="12">
        <v>0</v>
      </c>
      <c r="F8" s="12">
        <f t="shared" si="0"/>
        <v>1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0.8</v>
      </c>
      <c r="E9" s="12">
        <v>0</v>
      </c>
      <c r="F9" s="12">
        <f t="shared" si="0"/>
        <v>0.8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0.8</v>
      </c>
      <c r="E10" s="12">
        <v>0</v>
      </c>
      <c r="F10" s="12">
        <f t="shared" si="0"/>
        <v>0.8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86">
        <v>0</v>
      </c>
      <c r="C11" s="12">
        <v>0</v>
      </c>
      <c r="D11" s="12">
        <v>0.6</v>
      </c>
      <c r="E11" s="86">
        <v>0.2</v>
      </c>
      <c r="F11" s="12">
        <f t="shared" si="0"/>
        <v>0.8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1.8625000000000003</v>
      </c>
      <c r="E12" s="43">
        <f>AVERAGE(E4:E11)</f>
        <v>7.5000000000000011E-2</v>
      </c>
      <c r="F12" s="43">
        <f>AVERAGE(F4:F11)</f>
        <v>1.9375000000000002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8.1</v>
      </c>
      <c r="E13" s="12">
        <v>3</v>
      </c>
      <c r="F13" s="12">
        <f t="shared" ref="F13:F23" si="1">B13+C13+D13+E13</f>
        <v>11.1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2.7</v>
      </c>
      <c r="E14" s="12">
        <v>2.2000000000000002</v>
      </c>
      <c r="F14" s="12">
        <f t="shared" si="1"/>
        <v>4.9000000000000004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18" t="s">
        <v>13</v>
      </c>
      <c r="B15" s="119">
        <v>0</v>
      </c>
      <c r="C15" s="119">
        <v>0</v>
      </c>
      <c r="D15" s="119">
        <v>22.5</v>
      </c>
      <c r="E15" s="119">
        <v>6.6</v>
      </c>
      <c r="F15" s="119">
        <f t="shared" si="1"/>
        <v>29.1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18" t="s">
        <v>14</v>
      </c>
      <c r="B16" s="119">
        <v>0</v>
      </c>
      <c r="C16" s="119">
        <v>0</v>
      </c>
      <c r="D16" s="119">
        <v>16.2</v>
      </c>
      <c r="E16" s="119">
        <v>3.4</v>
      </c>
      <c r="F16" s="119">
        <f t="shared" si="1"/>
        <v>19.599999999999998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18" t="s">
        <v>15</v>
      </c>
      <c r="B17" s="119">
        <v>0</v>
      </c>
      <c r="C17" s="119">
        <v>0</v>
      </c>
      <c r="D17" s="119">
        <v>17.8</v>
      </c>
      <c r="E17" s="119">
        <v>3.6</v>
      </c>
      <c r="F17" s="119">
        <f t="shared" si="1"/>
        <v>21.400000000000002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2.7</v>
      </c>
      <c r="E18" s="12">
        <v>1.6</v>
      </c>
      <c r="F18" s="12">
        <f t="shared" si="1"/>
        <v>4.3000000000000007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6.8</v>
      </c>
      <c r="E19" s="12">
        <v>4</v>
      </c>
      <c r="F19" s="12">
        <f t="shared" si="1"/>
        <v>10.8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4.9000000000000004</v>
      </c>
      <c r="E20" s="12">
        <v>4.0999999999999996</v>
      </c>
      <c r="F20" s="12">
        <f t="shared" si="1"/>
        <v>9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18" t="s">
        <v>19</v>
      </c>
      <c r="B21" s="119">
        <v>6.5</v>
      </c>
      <c r="C21" s="119">
        <v>0</v>
      </c>
      <c r="D21" s="119">
        <v>45</v>
      </c>
      <c r="E21" s="119">
        <v>26.8</v>
      </c>
      <c r="F21" s="119">
        <f t="shared" si="1"/>
        <v>78.3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121" t="s">
        <v>20</v>
      </c>
      <c r="B22" s="119">
        <v>0</v>
      </c>
      <c r="C22" s="119">
        <v>0</v>
      </c>
      <c r="D22" s="119">
        <v>41.5</v>
      </c>
      <c r="E22" s="119">
        <v>0</v>
      </c>
      <c r="F22" s="119">
        <f t="shared" si="1"/>
        <v>41.5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121" t="s">
        <v>21</v>
      </c>
      <c r="B23" s="119">
        <v>0</v>
      </c>
      <c r="C23" s="119">
        <v>0</v>
      </c>
      <c r="D23" s="119">
        <v>38</v>
      </c>
      <c r="E23" s="119">
        <v>1.2</v>
      </c>
      <c r="F23" s="119">
        <f t="shared" si="1"/>
        <v>39.200000000000003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0.59090909090909094</v>
      </c>
      <c r="C24" s="44">
        <f>AVERAGE(C13:C23)</f>
        <v>0</v>
      </c>
      <c r="D24" s="44">
        <f>AVERAGE(D13:D23)</f>
        <v>18.745454545454546</v>
      </c>
      <c r="E24" s="44">
        <f>AVERAGE(E13:E23)</f>
        <v>5.1363636363636367</v>
      </c>
      <c r="F24" s="44">
        <f>AVERAGE(F13:F23)</f>
        <v>24.472727272727273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0.8</v>
      </c>
      <c r="E25" s="12">
        <v>0.4</v>
      </c>
      <c r="F25" s="12">
        <f>B25+C25+D25+E25</f>
        <v>1.2000000000000002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0.8</v>
      </c>
      <c r="E26" s="12">
        <v>1</v>
      </c>
      <c r="F26" s="12">
        <f>B26+C26+D26+E26</f>
        <v>1.8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0.8</v>
      </c>
      <c r="E27" s="43">
        <f>AVERAGE(E25:E26)</f>
        <v>0.7</v>
      </c>
      <c r="F27" s="44">
        <f>AVERAGE(F25:F26)</f>
        <v>1.5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1</v>
      </c>
      <c r="E28" s="12">
        <v>0.8</v>
      </c>
      <c r="F28" s="12">
        <f>B28+C28+D28+E28</f>
        <v>1.8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1.2</v>
      </c>
      <c r="E29" s="12">
        <v>0.2</v>
      </c>
      <c r="F29" s="12">
        <f>B29+C29+D29+E29</f>
        <v>1.4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1</v>
      </c>
      <c r="E30" s="12">
        <v>10</v>
      </c>
      <c r="F30" s="12">
        <f>B30+C30+D30+E30</f>
        <v>11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1.0666666666666667</v>
      </c>
      <c r="E31" s="43">
        <f>AVERAGE(E28:E30)</f>
        <v>3.6666666666666665</v>
      </c>
      <c r="F31" s="44">
        <f>AVERAGE(F28:F30)</f>
        <v>4.7333333333333334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18" t="s">
        <v>46</v>
      </c>
      <c r="B32" s="119">
        <v>0</v>
      </c>
      <c r="C32" s="119">
        <v>0</v>
      </c>
      <c r="D32" s="119">
        <v>24</v>
      </c>
      <c r="E32" s="119">
        <v>1.8</v>
      </c>
      <c r="F32" s="119">
        <f t="shared" ref="F32:F40" si="2">B32+C32+D32+E32</f>
        <v>25.8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18" t="s">
        <v>30</v>
      </c>
      <c r="B33" s="119">
        <v>0</v>
      </c>
      <c r="C33" s="119">
        <v>0</v>
      </c>
      <c r="D33" s="119">
        <v>16.8</v>
      </c>
      <c r="E33" s="119">
        <v>1.8</v>
      </c>
      <c r="F33" s="119">
        <f t="shared" si="2"/>
        <v>18.600000000000001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18" t="s">
        <v>31</v>
      </c>
      <c r="B34" s="119">
        <v>0</v>
      </c>
      <c r="C34" s="119">
        <v>0</v>
      </c>
      <c r="D34" s="119">
        <v>32.200000000000003</v>
      </c>
      <c r="E34" s="119">
        <v>2.2999999999999998</v>
      </c>
      <c r="F34" s="119">
        <f t="shared" si="2"/>
        <v>34.5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8.4</v>
      </c>
      <c r="E35" s="12">
        <v>5.5</v>
      </c>
      <c r="F35" s="12">
        <f t="shared" si="2"/>
        <v>13.9</v>
      </c>
    </row>
    <row r="36" spans="1:18" x14ac:dyDescent="0.2">
      <c r="A36" s="118" t="s">
        <v>47</v>
      </c>
      <c r="B36" s="119">
        <v>0.2</v>
      </c>
      <c r="C36" s="119">
        <v>0</v>
      </c>
      <c r="D36" s="119">
        <v>30.8</v>
      </c>
      <c r="E36" s="119">
        <v>4.0999999999999996</v>
      </c>
      <c r="F36" s="119">
        <f t="shared" si="2"/>
        <v>35.1</v>
      </c>
    </row>
    <row r="37" spans="1:18" x14ac:dyDescent="0.2">
      <c r="A37" s="118" t="s">
        <v>33</v>
      </c>
      <c r="B37" s="119">
        <v>0</v>
      </c>
      <c r="C37" s="119">
        <v>0</v>
      </c>
      <c r="D37" s="119">
        <v>20</v>
      </c>
      <c r="E37" s="119">
        <v>2</v>
      </c>
      <c r="F37" s="119">
        <f t="shared" si="2"/>
        <v>22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6.8</v>
      </c>
      <c r="E38" s="12">
        <v>0.8</v>
      </c>
      <c r="F38" s="12">
        <f t="shared" si="2"/>
        <v>7.6</v>
      </c>
    </row>
    <row r="39" spans="1:18" s="6" customFormat="1" x14ac:dyDescent="0.2">
      <c r="A39" s="118" t="s">
        <v>45</v>
      </c>
      <c r="B39" s="119">
        <v>1.8</v>
      </c>
      <c r="C39" s="119">
        <v>0</v>
      </c>
      <c r="D39" s="119">
        <v>40.799999999999997</v>
      </c>
      <c r="E39" s="119">
        <v>7.5</v>
      </c>
      <c r="F39" s="119">
        <f t="shared" si="2"/>
        <v>50.099999999999994</v>
      </c>
    </row>
    <row r="40" spans="1:18" s="6" customFormat="1" x14ac:dyDescent="0.2">
      <c r="A40" s="118" t="s">
        <v>89</v>
      </c>
      <c r="B40" s="119">
        <v>2.6</v>
      </c>
      <c r="C40" s="119">
        <v>0</v>
      </c>
      <c r="D40" s="122">
        <v>25.2</v>
      </c>
      <c r="E40" s="119">
        <v>1.4</v>
      </c>
      <c r="F40" s="119">
        <f t="shared" si="2"/>
        <v>29.2</v>
      </c>
    </row>
    <row r="41" spans="1:18" x14ac:dyDescent="0.2">
      <c r="A41" s="42" t="s">
        <v>36</v>
      </c>
      <c r="B41" s="44">
        <f>AVERAGE(B32:B40)</f>
        <v>0.51111111111111107</v>
      </c>
      <c r="C41" s="44">
        <f>AVERAGE(C32:C40)</f>
        <v>0</v>
      </c>
      <c r="D41" s="44">
        <f>AVERAGE(D32:D40)</f>
        <v>22.777777777777779</v>
      </c>
      <c r="E41" s="44">
        <f>AVERAGE(E32:E40)</f>
        <v>3.0222222222222221</v>
      </c>
      <c r="F41" s="44">
        <f>AVERAGE(F32:F40)</f>
        <v>26.31111111111111</v>
      </c>
    </row>
    <row r="42" spans="1:18" x14ac:dyDescent="0.2">
      <c r="A42" s="46" t="s">
        <v>37</v>
      </c>
      <c r="B42" s="47">
        <f>AVERAGE(B4:B11,B13:B23,B25:B26,B28:B30,B32:B40)</f>
        <v>0.33636363636363636</v>
      </c>
      <c r="C42" s="47">
        <f>AVERAGE(C4:C11,C13:C23,C25:C26,C28:C30,C32:C40)</f>
        <v>0</v>
      </c>
      <c r="D42" s="47">
        <f>AVERAGE(D4:D11,D13:D23,D25:D26,D28:D30,D32:D40)</f>
        <v>13.057575757575759</v>
      </c>
      <c r="E42" s="47">
        <f>AVERAGE(E4:E11,E13:E23,E25:E26,E28:E30,E32:E40)</f>
        <v>2.9303030303030297</v>
      </c>
      <c r="F42" s="47">
        <f>AVERAGE(F4:F11,F13:F23,F25:F26,F28:F30,F32:F40)</f>
        <v>16.324242424242424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N26" sqref="N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8" t="s">
        <v>114</v>
      </c>
      <c r="B1" s="128"/>
      <c r="C1" s="128"/>
      <c r="D1" s="128"/>
      <c r="E1" s="128"/>
      <c r="F1" s="128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18" t="s">
        <v>3</v>
      </c>
      <c r="B4" s="119">
        <v>0</v>
      </c>
      <c r="C4" s="119">
        <v>0</v>
      </c>
      <c r="D4" s="119">
        <v>19.2</v>
      </c>
      <c r="E4" s="119">
        <v>0</v>
      </c>
      <c r="F4" s="119">
        <f t="shared" ref="F4:F11" si="0">B4+C4+D4+E4</f>
        <v>19.2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8" t="s">
        <v>4</v>
      </c>
      <c r="B5" s="119">
        <v>0</v>
      </c>
      <c r="C5" s="119">
        <v>0</v>
      </c>
      <c r="D5" s="119">
        <v>19</v>
      </c>
      <c r="E5" s="119">
        <v>0</v>
      </c>
      <c r="F5" s="119">
        <f t="shared" si="0"/>
        <v>19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0.4</v>
      </c>
      <c r="E6" s="12">
        <v>0</v>
      </c>
      <c r="F6" s="12">
        <f t="shared" si="0"/>
        <v>0.4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2.8</v>
      </c>
      <c r="C8" s="12">
        <v>0</v>
      </c>
      <c r="D8" s="12">
        <v>12</v>
      </c>
      <c r="E8" s="12">
        <v>0</v>
      </c>
      <c r="F8" s="12">
        <f t="shared" si="0"/>
        <v>14.8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6.4</v>
      </c>
      <c r="E10" s="12">
        <v>0</v>
      </c>
      <c r="F10" s="12">
        <f t="shared" si="0"/>
        <v>6.4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0.8</v>
      </c>
      <c r="E11" s="12">
        <v>0</v>
      </c>
      <c r="F11" s="12">
        <f t="shared" si="0"/>
        <v>0.8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0.35</v>
      </c>
      <c r="C12" s="43">
        <f>AVERAGE(C4:C11)</f>
        <v>0</v>
      </c>
      <c r="D12" s="43">
        <f>AVERAGE(D4:D11)</f>
        <v>7.2249999999999996</v>
      </c>
      <c r="E12" s="43">
        <f>AVERAGE(E4:E11)</f>
        <v>0</v>
      </c>
      <c r="F12" s="43">
        <f>AVERAGE(F4:F11)</f>
        <v>7.5750000000000002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1.7</v>
      </c>
      <c r="C14" s="12">
        <v>0</v>
      </c>
      <c r="D14" s="12">
        <v>0</v>
      </c>
      <c r="E14" s="12">
        <v>0</v>
      </c>
      <c r="F14" s="12">
        <f t="shared" si="1"/>
        <v>1.7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2.2000000000000002</v>
      </c>
      <c r="E15" s="12">
        <v>0</v>
      </c>
      <c r="F15" s="12">
        <f t="shared" si="1"/>
        <v>2.2000000000000002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1.2</v>
      </c>
      <c r="C16" s="12">
        <v>0</v>
      </c>
      <c r="D16" s="12">
        <v>2.2000000000000002</v>
      </c>
      <c r="E16" s="12">
        <v>0</v>
      </c>
      <c r="F16" s="12">
        <f t="shared" si="1"/>
        <v>3.4000000000000004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0.4</v>
      </c>
      <c r="E17" s="12">
        <v>0</v>
      </c>
      <c r="F17" s="12">
        <f t="shared" si="1"/>
        <v>0.4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2.1</v>
      </c>
      <c r="C19" s="12">
        <v>0</v>
      </c>
      <c r="D19" s="12">
        <v>4.2</v>
      </c>
      <c r="E19" s="12">
        <v>0</v>
      </c>
      <c r="F19" s="12">
        <f t="shared" si="1"/>
        <v>6.3000000000000007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0.2</v>
      </c>
      <c r="E20" s="12">
        <v>0</v>
      </c>
      <c r="F20" s="12">
        <f t="shared" si="1"/>
        <v>0.2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3</v>
      </c>
      <c r="C21" s="12">
        <v>0</v>
      </c>
      <c r="D21" s="12">
        <v>0</v>
      </c>
      <c r="E21" s="12">
        <v>0</v>
      </c>
      <c r="F21" s="12">
        <f t="shared" si="1"/>
        <v>3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8.6</v>
      </c>
      <c r="C22" s="12">
        <v>0</v>
      </c>
      <c r="D22" s="12">
        <v>1.5</v>
      </c>
      <c r="E22" s="12">
        <v>0</v>
      </c>
      <c r="F22" s="12">
        <f t="shared" si="1"/>
        <v>10.1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1.5090909090909093</v>
      </c>
      <c r="C24" s="44">
        <f>AVERAGE(C13:C23)</f>
        <v>0</v>
      </c>
      <c r="D24" s="44">
        <f>AVERAGE(D13:D23)</f>
        <v>0.97272727272727266</v>
      </c>
      <c r="E24" s="44">
        <f>AVERAGE(E13:E23)</f>
        <v>0</v>
      </c>
      <c r="F24" s="44">
        <f>AVERAGE(F13:F23)</f>
        <v>2.4818181818181824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23" t="s">
        <v>23</v>
      </c>
      <c r="B25" s="124">
        <v>0</v>
      </c>
      <c r="C25" s="110">
        <v>0</v>
      </c>
      <c r="D25" s="110">
        <v>14.8</v>
      </c>
      <c r="E25" s="110">
        <v>0</v>
      </c>
      <c r="F25" s="110">
        <f>B25+C25+D25+E25</f>
        <v>14.8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4.8</v>
      </c>
      <c r="E26" s="12">
        <v>0</v>
      </c>
      <c r="F26" s="12">
        <f>B26+C26+D26+E26</f>
        <v>4.8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9.8000000000000007</v>
      </c>
      <c r="E27" s="43">
        <v>0</v>
      </c>
      <c r="F27" s="44">
        <f>AVERAGE(F25:F26)</f>
        <v>9.8000000000000007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18" t="s">
        <v>26</v>
      </c>
      <c r="B28" s="119">
        <v>0</v>
      </c>
      <c r="C28" s="119">
        <v>0</v>
      </c>
      <c r="D28" s="119">
        <v>15.6</v>
      </c>
      <c r="E28" s="119">
        <v>0</v>
      </c>
      <c r="F28" s="119">
        <f>B28+C28+D28+E28</f>
        <v>15.6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8" t="s">
        <v>27</v>
      </c>
      <c r="B29" s="119">
        <v>0</v>
      </c>
      <c r="C29" s="119">
        <v>0</v>
      </c>
      <c r="D29" s="119">
        <v>17</v>
      </c>
      <c r="E29" s="119">
        <v>0</v>
      </c>
      <c r="F29" s="119">
        <f>B29+C29+D29+E29</f>
        <v>17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10</v>
      </c>
      <c r="E30" s="12">
        <v>0</v>
      </c>
      <c r="F30" s="12">
        <f>B30+C30+D30+E30</f>
        <v>10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14.200000000000001</v>
      </c>
      <c r="E31" s="43">
        <f>AVERAGE(E28:E30)</f>
        <v>0</v>
      </c>
      <c r="F31" s="44">
        <f>AVERAGE(F28:F30)</f>
        <v>14.200000000000001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0.5</v>
      </c>
      <c r="E32" s="12">
        <v>0</v>
      </c>
      <c r="F32" s="12">
        <f t="shared" ref="F32:F40" si="2">B32+C32+D32+E32</f>
        <v>0.5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13.6</v>
      </c>
      <c r="E33" s="12">
        <v>0</v>
      </c>
      <c r="F33" s="12">
        <f t="shared" si="2"/>
        <v>13.6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3.9</v>
      </c>
      <c r="E34" s="12">
        <v>0</v>
      </c>
      <c r="F34" s="12">
        <f t="shared" si="2"/>
        <v>3.9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3</v>
      </c>
      <c r="E35" s="12">
        <v>0</v>
      </c>
      <c r="F35" s="12">
        <f t="shared" si="2"/>
        <v>3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9</v>
      </c>
      <c r="E36" s="12">
        <v>0</v>
      </c>
      <c r="F36" s="12">
        <f t="shared" si="2"/>
        <v>9</v>
      </c>
      <c r="G36" s="72"/>
    </row>
    <row r="37" spans="1:19" x14ac:dyDescent="0.2">
      <c r="A37" s="16" t="s">
        <v>33</v>
      </c>
      <c r="B37" s="12">
        <v>0</v>
      </c>
      <c r="C37" s="12">
        <v>0</v>
      </c>
      <c r="D37" s="12">
        <v>11.4</v>
      </c>
      <c r="E37" s="12">
        <v>0</v>
      </c>
      <c r="F37" s="12">
        <f t="shared" si="2"/>
        <v>11.4</v>
      </c>
      <c r="G37" s="75"/>
    </row>
    <row r="38" spans="1:19" x14ac:dyDescent="0.2">
      <c r="A38" s="16" t="s">
        <v>34</v>
      </c>
      <c r="B38" s="12">
        <v>0</v>
      </c>
      <c r="C38" s="12">
        <v>0</v>
      </c>
      <c r="D38" s="12">
        <v>3.3</v>
      </c>
      <c r="E38" s="12">
        <v>0</v>
      </c>
      <c r="F38" s="12">
        <f t="shared" si="2"/>
        <v>3.3</v>
      </c>
      <c r="G38" s="72"/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12.6</v>
      </c>
      <c r="E39" s="12">
        <v>0</v>
      </c>
      <c r="F39" s="12">
        <f t="shared" si="2"/>
        <v>12.6</v>
      </c>
      <c r="G39" s="67"/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13.2</v>
      </c>
      <c r="E40" s="12">
        <v>0</v>
      </c>
      <c r="F40" s="12">
        <f t="shared" si="2"/>
        <v>13.2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7.833333333333333</v>
      </c>
      <c r="E41" s="44">
        <f>AVERAGE(E32:E40)</f>
        <v>0</v>
      </c>
      <c r="F41" s="44">
        <f>AVERAGE(F32:F40)</f>
        <v>7.833333333333333</v>
      </c>
    </row>
    <row r="42" spans="1:19" x14ac:dyDescent="0.2">
      <c r="A42" s="46" t="s">
        <v>37</v>
      </c>
      <c r="B42" s="47">
        <f>AVERAGE(B4:B11,B13:B23,B25:B26,B28:B30,B32:B40)</f>
        <v>0.58787878787878789</v>
      </c>
      <c r="C42" s="47">
        <f>AVERAGE(C4:C11,C13:C23,C25:C26,C28:C30,C32:C40)</f>
        <v>0</v>
      </c>
      <c r="D42" s="47">
        <f>AVERAGE(D4:D11,D13:D23,D25:D26,D28:D30,D32:D40)</f>
        <v>6.0969696969696967</v>
      </c>
      <c r="E42" s="47">
        <f>AVERAGE(E4:E11,E13:E23,E25:E26,E28:E30,E32:E40)</f>
        <v>0</v>
      </c>
      <c r="F42" s="47">
        <f>AVERAGE(F4:F11,F13:F23,F25:F26,F28:F30,F32:F40)</f>
        <v>6.6848484848484846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115</v>
      </c>
      <c r="B1" s="128"/>
      <c r="C1" s="128"/>
      <c r="D1" s="128"/>
      <c r="E1" s="128"/>
      <c r="F1" s="128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3.6</v>
      </c>
      <c r="E4" s="12">
        <v>0</v>
      </c>
      <c r="F4" s="12">
        <f t="shared" ref="F4:F11" si="0">B4+C4+D4+E4</f>
        <v>3.6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2.8</v>
      </c>
      <c r="E5" s="12">
        <v>0</v>
      </c>
      <c r="F5" s="12">
        <f t="shared" si="0"/>
        <v>2.8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0.4</v>
      </c>
      <c r="E7" s="12">
        <v>0</v>
      </c>
      <c r="F7" s="12">
        <f t="shared" si="0"/>
        <v>0.4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18" t="s">
        <v>7</v>
      </c>
      <c r="B8" s="119">
        <v>0</v>
      </c>
      <c r="C8" s="119">
        <v>0</v>
      </c>
      <c r="D8" s="119">
        <v>22</v>
      </c>
      <c r="E8" s="119">
        <v>0</v>
      </c>
      <c r="F8" s="119">
        <f t="shared" si="0"/>
        <v>22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0.1</v>
      </c>
      <c r="E9" s="12">
        <v>0</v>
      </c>
      <c r="F9" s="12">
        <f t="shared" si="0"/>
        <v>0.1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4.5</v>
      </c>
      <c r="E10" s="12">
        <v>0</v>
      </c>
      <c r="F10" s="12">
        <f t="shared" si="0"/>
        <v>4.5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2.6</v>
      </c>
      <c r="E11" s="12">
        <v>0</v>
      </c>
      <c r="F11" s="12">
        <f t="shared" si="0"/>
        <v>2.6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4.5000000000000009</v>
      </c>
      <c r="E12" s="43">
        <f>AVERAGE(E4:E11)</f>
        <v>0</v>
      </c>
      <c r="F12" s="43">
        <f>AVERAGE(F4:F11)</f>
        <v>4.5000000000000009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8</v>
      </c>
      <c r="E13" s="12">
        <v>0</v>
      </c>
      <c r="F13" s="12">
        <f t="shared" ref="F13:F23" si="1">B13+C13+D13+E13</f>
        <v>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5.8</v>
      </c>
      <c r="E14" s="12">
        <v>0</v>
      </c>
      <c r="F14" s="12">
        <f t="shared" si="1"/>
        <v>5.8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19.5</v>
      </c>
      <c r="E15" s="12">
        <v>0</v>
      </c>
      <c r="F15" s="12">
        <f t="shared" si="1"/>
        <v>19.5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16.5</v>
      </c>
      <c r="E16" s="12">
        <v>0</v>
      </c>
      <c r="F16" s="12">
        <f t="shared" si="1"/>
        <v>16.5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25.7</v>
      </c>
      <c r="E17" s="12">
        <v>0</v>
      </c>
      <c r="F17" s="12">
        <f t="shared" si="1"/>
        <v>25.7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2.4</v>
      </c>
      <c r="E18" s="12">
        <v>0</v>
      </c>
      <c r="F18" s="12">
        <f t="shared" si="1"/>
        <v>2.4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5.5</v>
      </c>
      <c r="E19" s="12">
        <v>0</v>
      </c>
      <c r="F19" s="12">
        <f t="shared" si="1"/>
        <v>5.5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6</v>
      </c>
      <c r="E20" s="12">
        <v>0</v>
      </c>
      <c r="F20" s="12">
        <f t="shared" si="1"/>
        <v>6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18</v>
      </c>
      <c r="E21" s="12">
        <v>0</v>
      </c>
      <c r="F21" s="12">
        <f t="shared" si="1"/>
        <v>18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121" t="s">
        <v>20</v>
      </c>
      <c r="B22" s="119">
        <v>0</v>
      </c>
      <c r="C22" s="119">
        <v>0</v>
      </c>
      <c r="D22" s="119">
        <v>72</v>
      </c>
      <c r="E22" s="119">
        <v>0</v>
      </c>
      <c r="F22" s="119">
        <f t="shared" si="1"/>
        <v>72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16.8</v>
      </c>
      <c r="E23" s="12">
        <v>0</v>
      </c>
      <c r="F23" s="12">
        <f t="shared" si="1"/>
        <v>16.8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17.83636363636364</v>
      </c>
      <c r="E24" s="44">
        <f>AVERAGE(E13:E23)</f>
        <v>0</v>
      </c>
      <c r="F24" s="44">
        <f>AVERAGE(F13:F23)</f>
        <v>17.83636363636364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4.5</v>
      </c>
      <c r="E25" s="12">
        <v>0</v>
      </c>
      <c r="F25" s="12">
        <f>B25+C25+D25+E25</f>
        <v>4.5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1.4</v>
      </c>
      <c r="E26" s="12">
        <v>0</v>
      </c>
      <c r="F26" s="12">
        <f>B26+C26+D26+E26</f>
        <v>1.4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2.95</v>
      </c>
      <c r="E27" s="43">
        <f>AVERAGE(E25:E26)</f>
        <v>0</v>
      </c>
      <c r="F27" s="44">
        <f>AVERAGE(F25:F26)</f>
        <v>2.95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18" t="s">
        <v>26</v>
      </c>
      <c r="B28" s="119">
        <v>0</v>
      </c>
      <c r="C28" s="119">
        <v>0</v>
      </c>
      <c r="D28" s="119">
        <v>41.7</v>
      </c>
      <c r="E28" s="119">
        <v>0</v>
      </c>
      <c r="F28" s="119">
        <f>B28+C28+D28+E28</f>
        <v>41.7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10.199999999999999</v>
      </c>
      <c r="E29" s="12">
        <v>0</v>
      </c>
      <c r="F29" s="12">
        <f>B29+C29+D29+E29</f>
        <v>10.199999999999999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12.7</v>
      </c>
      <c r="E30" s="12">
        <v>0</v>
      </c>
      <c r="F30" s="12">
        <f>B30+C30+D30+E30</f>
        <v>12.7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21.533333333333335</v>
      </c>
      <c r="E31" s="43">
        <f>AVERAGE(E28:E30)</f>
        <v>0</v>
      </c>
      <c r="F31" s="44">
        <f>AVERAGE(F28:F30)</f>
        <v>21.533333333333335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18" t="s">
        <v>46</v>
      </c>
      <c r="B32" s="119">
        <v>0</v>
      </c>
      <c r="C32" s="119">
        <v>0</v>
      </c>
      <c r="D32" s="119">
        <v>70.2</v>
      </c>
      <c r="E32" s="119">
        <v>0</v>
      </c>
      <c r="F32" s="119">
        <f t="shared" ref="F32:F40" si="2">B32+C32+D32+E32</f>
        <v>70.2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18" t="s">
        <v>30</v>
      </c>
      <c r="B33" s="119">
        <v>0</v>
      </c>
      <c r="C33" s="119">
        <v>0</v>
      </c>
      <c r="D33" s="119">
        <v>51.2</v>
      </c>
      <c r="E33" s="119">
        <v>0</v>
      </c>
      <c r="F33" s="119">
        <f t="shared" si="2"/>
        <v>51.2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18" t="s">
        <v>31</v>
      </c>
      <c r="B34" s="119">
        <v>0</v>
      </c>
      <c r="C34" s="119">
        <v>0</v>
      </c>
      <c r="D34" s="119">
        <v>76.8</v>
      </c>
      <c r="E34" s="119">
        <v>0</v>
      </c>
      <c r="F34" s="119">
        <f t="shared" si="2"/>
        <v>76.8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15</v>
      </c>
      <c r="E35" s="12">
        <v>0</v>
      </c>
      <c r="F35" s="12">
        <f t="shared" si="2"/>
        <v>15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37.200000000000003</v>
      </c>
      <c r="E36" s="12">
        <v>0</v>
      </c>
      <c r="F36" s="12">
        <f t="shared" si="2"/>
        <v>37.200000000000003</v>
      </c>
    </row>
    <row r="37" spans="1:18" x14ac:dyDescent="0.2">
      <c r="A37" s="118" t="s">
        <v>33</v>
      </c>
      <c r="B37" s="119">
        <v>0</v>
      </c>
      <c r="C37" s="119">
        <v>0</v>
      </c>
      <c r="D37" s="119">
        <v>60.2</v>
      </c>
      <c r="E37" s="119">
        <v>0</v>
      </c>
      <c r="F37" s="119">
        <f t="shared" si="2"/>
        <v>60.2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32.799999999999997</v>
      </c>
      <c r="E38" s="12">
        <v>0</v>
      </c>
      <c r="F38" s="12">
        <f t="shared" si="2"/>
        <v>32.799999999999997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6.3</v>
      </c>
      <c r="E39" s="12">
        <v>0</v>
      </c>
      <c r="F39" s="12">
        <f t="shared" si="2"/>
        <v>6.3</v>
      </c>
    </row>
    <row r="40" spans="1:18" s="6" customFormat="1" x14ac:dyDescent="0.2">
      <c r="A40" s="118" t="s">
        <v>89</v>
      </c>
      <c r="B40" s="119">
        <v>0</v>
      </c>
      <c r="C40" s="119">
        <v>0</v>
      </c>
      <c r="D40" s="119">
        <v>42.4</v>
      </c>
      <c r="E40" s="119">
        <v>0</v>
      </c>
      <c r="F40" s="119">
        <f t="shared" si="2"/>
        <v>42.4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43.566666666666663</v>
      </c>
      <c r="E41" s="44">
        <f>AVERAGE(E32:E40)</f>
        <v>0</v>
      </c>
      <c r="F41" s="44">
        <f>AVERAGE(F32:F40)</f>
        <v>43.566666666666663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21.054545454545458</v>
      </c>
      <c r="E42" s="47">
        <f>AVERAGE(E4:E11,E13:E23,E25:E26,E28:E30,E32:E40)</f>
        <v>0</v>
      </c>
      <c r="F42" s="47">
        <f>AVERAGE(F4:F11,F13:F23,F25:F26,F28:F30,F32:F40)</f>
        <v>21.054545454545458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10" sqref="D1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8" t="s">
        <v>116</v>
      </c>
      <c r="B1" s="128"/>
      <c r="C1" s="128"/>
      <c r="D1" s="128"/>
      <c r="E1" s="128"/>
      <c r="F1" s="128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17</v>
      </c>
      <c r="E4" s="12">
        <v>3.4</v>
      </c>
      <c r="F4" s="12">
        <f t="shared" ref="F4:F11" si="0">B4+C4+D4+E4</f>
        <v>20.399999999999999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13.5</v>
      </c>
      <c r="E5" s="12">
        <v>23</v>
      </c>
      <c r="F5" s="12">
        <f t="shared" si="0"/>
        <v>36.5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8.9</v>
      </c>
      <c r="E6" s="12">
        <v>12.3</v>
      </c>
      <c r="F6" s="12">
        <f t="shared" si="0"/>
        <v>21.200000000000003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30.6</v>
      </c>
      <c r="E7" s="12">
        <v>11.8</v>
      </c>
      <c r="F7" s="12">
        <f t="shared" si="0"/>
        <v>42.400000000000006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16.8</v>
      </c>
      <c r="E8" s="12">
        <v>11.8</v>
      </c>
      <c r="F8" s="12">
        <f t="shared" si="0"/>
        <v>28.6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0.2</v>
      </c>
      <c r="E9" s="12">
        <v>0.4</v>
      </c>
      <c r="F9" s="12">
        <f t="shared" si="0"/>
        <v>0.60000000000000009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22.5</v>
      </c>
      <c r="E10" s="12">
        <v>15.7</v>
      </c>
      <c r="F10" s="12">
        <f t="shared" si="0"/>
        <v>38.200000000000003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24.4</v>
      </c>
      <c r="E11" s="86">
        <v>13.4</v>
      </c>
      <c r="F11" s="12">
        <f t="shared" si="0"/>
        <v>37.799999999999997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28.212499999999999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4</v>
      </c>
      <c r="E13" s="12">
        <v>4.2</v>
      </c>
      <c r="F13" s="12">
        <f t="shared" ref="F13:F23" si="1">B13+C13+D13+E13</f>
        <v>8.1999999999999993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48.5</v>
      </c>
      <c r="E14" s="12">
        <v>0.4</v>
      </c>
      <c r="F14" s="12">
        <f t="shared" si="1"/>
        <v>48.9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6</v>
      </c>
      <c r="E15" s="12">
        <v>0.8</v>
      </c>
      <c r="F15" s="12">
        <f t="shared" si="1"/>
        <v>6.8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10.4</v>
      </c>
      <c r="E16" s="12">
        <v>0.2</v>
      </c>
      <c r="F16" s="12">
        <f t="shared" si="1"/>
        <v>10.6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24.4</v>
      </c>
      <c r="E17" s="12">
        <v>0</v>
      </c>
      <c r="F17" s="12">
        <f t="shared" si="1"/>
        <v>24.4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42.3</v>
      </c>
      <c r="F18" s="12">
        <f t="shared" si="1"/>
        <v>42.3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63.7</v>
      </c>
      <c r="E19" s="12">
        <v>0.2</v>
      </c>
      <c r="F19" s="12">
        <f t="shared" si="1"/>
        <v>63.900000000000006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11.6</v>
      </c>
      <c r="E20" s="12">
        <v>0.6</v>
      </c>
      <c r="F20" s="12">
        <f t="shared" si="1"/>
        <v>12.2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6.5</v>
      </c>
      <c r="F21" s="12">
        <f t="shared" si="1"/>
        <v>6.5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0.5</v>
      </c>
      <c r="E22" s="12">
        <v>5.3</v>
      </c>
      <c r="F22" s="12">
        <f t="shared" si="1"/>
        <v>5.8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0.2</v>
      </c>
      <c r="E23" s="12">
        <v>3.8</v>
      </c>
      <c r="F23" s="12">
        <f t="shared" si="1"/>
        <v>4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21.236363636363635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0.8</v>
      </c>
      <c r="E25" s="12">
        <v>13.4</v>
      </c>
      <c r="F25" s="12">
        <f>B25+C25+D25+E25</f>
        <v>14.200000000000001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0.8</v>
      </c>
      <c r="E26" s="12">
        <v>29.8</v>
      </c>
      <c r="F26" s="12">
        <f>B26+C26+D26+E26</f>
        <v>30.6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22.400000000000002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4.0999999999999996</v>
      </c>
      <c r="E28" s="12">
        <v>7.7</v>
      </c>
      <c r="F28" s="12">
        <f>B28+C28+D28+E28</f>
        <v>11.8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35</v>
      </c>
      <c r="E29" s="12">
        <v>10.4</v>
      </c>
      <c r="F29" s="12">
        <f>B29+C29+D29+E29</f>
        <v>45.4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2</v>
      </c>
      <c r="E30" s="12">
        <v>6.6</v>
      </c>
      <c r="F30" s="12">
        <f>B30+C30+D30+E30</f>
        <v>8.6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21.933333333333334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1.4</v>
      </c>
      <c r="E32" s="12">
        <v>25</v>
      </c>
      <c r="F32" s="12">
        <f t="shared" ref="F32:F40" si="2">B32+C32+D32+E32</f>
        <v>26.4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4</v>
      </c>
      <c r="F33" s="12">
        <f t="shared" si="2"/>
        <v>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1.3</v>
      </c>
      <c r="F34" s="12">
        <f t="shared" si="2"/>
        <v>1.3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29.4</v>
      </c>
      <c r="F35" s="12">
        <f t="shared" si="2"/>
        <v>29.4</v>
      </c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6.5</v>
      </c>
      <c r="F36" s="12">
        <f t="shared" si="2"/>
        <v>6.5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5.9</v>
      </c>
      <c r="E37" s="12">
        <v>11.6</v>
      </c>
      <c r="F37" s="12">
        <f t="shared" si="2"/>
        <v>17.5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47</v>
      </c>
      <c r="F38" s="12">
        <f t="shared" si="2"/>
        <v>47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10.6</v>
      </c>
      <c r="F40" s="12">
        <f t="shared" si="2"/>
        <v>10.6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0.81111111111111123</v>
      </c>
      <c r="E41" s="44">
        <f>AVERAGE(E32:E40)</f>
        <v>15.044444444444444</v>
      </c>
      <c r="F41" s="44">
        <f>AVERAGE(F32:F40)</f>
        <v>15.855555555555554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10.703030303030305</v>
      </c>
      <c r="E42" s="47">
        <f>AVERAGE(E4:E11,E13:E23,E25:E26,E28:E30,E32:E40)</f>
        <v>10.890909090909092</v>
      </c>
      <c r="F42" s="47">
        <f>AVERAGE(F4:F11,F13:F23,F25:F26,F28:F30,F32:F40)</f>
        <v>21.59393939393939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44" sqref="J4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8" t="s">
        <v>117</v>
      </c>
      <c r="B1" s="128"/>
      <c r="C1" s="128"/>
      <c r="D1" s="128"/>
      <c r="E1" s="128"/>
      <c r="F1" s="128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10</v>
      </c>
      <c r="C4" s="12">
        <v>0</v>
      </c>
      <c r="D4" s="12">
        <v>0</v>
      </c>
      <c r="E4" s="12">
        <v>4.5999999999999996</v>
      </c>
      <c r="F4" s="12">
        <f t="shared" ref="F4:F11" si="0">B4+C4+D4+E4</f>
        <v>14.6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6">
        <v>17.5</v>
      </c>
      <c r="C5" s="12">
        <v>0</v>
      </c>
      <c r="D5" s="12">
        <v>0</v>
      </c>
      <c r="E5" s="12">
        <v>5</v>
      </c>
      <c r="F5" s="12">
        <f t="shared" si="0"/>
        <v>22.5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6">
        <v>13.4</v>
      </c>
      <c r="C6" s="12">
        <v>0</v>
      </c>
      <c r="D6" s="12">
        <v>0</v>
      </c>
      <c r="E6" s="12">
        <v>5</v>
      </c>
      <c r="F6" s="12">
        <f t="shared" si="0"/>
        <v>18.399999999999999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10">
        <v>20.399999999999999</v>
      </c>
      <c r="C7" s="12">
        <v>0</v>
      </c>
      <c r="D7" s="12">
        <v>0</v>
      </c>
      <c r="E7" s="12">
        <v>6</v>
      </c>
      <c r="F7" s="12">
        <f t="shared" si="0"/>
        <v>26.4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6">
        <v>9.8000000000000007</v>
      </c>
      <c r="C8" s="12">
        <v>0</v>
      </c>
      <c r="D8" s="12">
        <v>0</v>
      </c>
      <c r="E8" s="12">
        <v>5.6</v>
      </c>
      <c r="F8" s="12">
        <f t="shared" si="0"/>
        <v>15.4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6">
        <v>22.4</v>
      </c>
      <c r="C9" s="12">
        <v>0</v>
      </c>
      <c r="D9" s="12">
        <v>0</v>
      </c>
      <c r="E9" s="12">
        <v>6.3</v>
      </c>
      <c r="F9" s="12">
        <f t="shared" si="0"/>
        <v>28.7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6">
        <v>17.100000000000001</v>
      </c>
      <c r="C10" s="12">
        <v>0</v>
      </c>
      <c r="D10" s="12">
        <v>0</v>
      </c>
      <c r="E10" s="12">
        <v>5.2</v>
      </c>
      <c r="F10" s="12">
        <f t="shared" si="0"/>
        <v>22.3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11</v>
      </c>
      <c r="C11" s="12">
        <v>0</v>
      </c>
      <c r="D11" s="12">
        <v>0</v>
      </c>
      <c r="E11" s="12">
        <v>3</v>
      </c>
      <c r="F11" s="12">
        <f t="shared" si="0"/>
        <v>14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15.2</v>
      </c>
      <c r="C12" s="43">
        <f>AVERAGE(C4:C11)</f>
        <v>0</v>
      </c>
      <c r="D12" s="43">
        <f>AVERAGE(D4:D11)</f>
        <v>0</v>
      </c>
      <c r="E12" s="43">
        <f>AVERAGE(E4:E11)</f>
        <v>5.0875000000000004</v>
      </c>
      <c r="F12" s="43">
        <f>AVERAGE(F4:F11)</f>
        <v>20.287500000000001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2.4</v>
      </c>
      <c r="C13" s="12">
        <v>0</v>
      </c>
      <c r="D13" s="12">
        <v>0</v>
      </c>
      <c r="E13" s="12">
        <v>50</v>
      </c>
      <c r="F13" s="12">
        <f t="shared" ref="F13:F23" si="1">B13+C13+D13+E13</f>
        <v>52.4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17.600000000000001</v>
      </c>
      <c r="F14" s="12">
        <f t="shared" si="1"/>
        <v>17.600000000000001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67.900000000000006</v>
      </c>
      <c r="F15" s="12">
        <f t="shared" si="1"/>
        <v>67.900000000000006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30.8</v>
      </c>
      <c r="F16" s="12">
        <f t="shared" si="1"/>
        <v>30.8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18</v>
      </c>
      <c r="F17" s="12">
        <f t="shared" si="1"/>
        <v>18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24.7</v>
      </c>
      <c r="F18" s="12">
        <f t="shared" si="1"/>
        <v>24.7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24.8</v>
      </c>
      <c r="F19" s="12">
        <f t="shared" si="1"/>
        <v>24.8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16.399999999999999</v>
      </c>
      <c r="F20" s="12">
        <f t="shared" si="1"/>
        <v>16.399999999999999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45</v>
      </c>
      <c r="F21" s="12">
        <f t="shared" si="1"/>
        <v>45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5.3</v>
      </c>
      <c r="C22" s="12">
        <v>0</v>
      </c>
      <c r="D22" s="12">
        <v>0</v>
      </c>
      <c r="E22" s="12">
        <v>45.6</v>
      </c>
      <c r="F22" s="12">
        <f t="shared" si="1"/>
        <v>50.9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1.4</v>
      </c>
      <c r="C23" s="12">
        <v>0</v>
      </c>
      <c r="D23" s="12">
        <v>0</v>
      </c>
      <c r="E23" s="12">
        <v>71.8</v>
      </c>
      <c r="F23" s="12">
        <f t="shared" si="1"/>
        <v>73.2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0.82727272727272727</v>
      </c>
      <c r="C24" s="44">
        <f>AVERAGE(C13:C23)</f>
        <v>0</v>
      </c>
      <c r="D24" s="44">
        <f>AVERAGE(D13:D23)</f>
        <v>0</v>
      </c>
      <c r="E24" s="44">
        <f>AVERAGE(E13:E23)</f>
        <v>37.509090909090915</v>
      </c>
      <c r="F24" s="44">
        <f>AVERAGE(F13:F23)</f>
        <v>38.336363636363636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8</v>
      </c>
      <c r="C25" s="12">
        <v>0</v>
      </c>
      <c r="D25" s="12">
        <v>0</v>
      </c>
      <c r="E25" s="12">
        <v>22.8</v>
      </c>
      <c r="F25" s="12">
        <f>B25+C25+D25+E25</f>
        <v>30.8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6">
        <v>9</v>
      </c>
      <c r="C26" s="12">
        <v>0</v>
      </c>
      <c r="D26" s="12">
        <v>0</v>
      </c>
      <c r="E26" s="12">
        <v>4</v>
      </c>
      <c r="F26" s="12">
        <f>B26+C26+D26+E26</f>
        <v>13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8.5</v>
      </c>
      <c r="C27" s="43">
        <v>0</v>
      </c>
      <c r="D27" s="43">
        <f>AVERAGE(D25:D26)</f>
        <v>0</v>
      </c>
      <c r="E27" s="43">
        <f>AVERAGE(E25:E26)</f>
        <v>13.4</v>
      </c>
      <c r="F27" s="44">
        <f>AVERAGE(F25:F26)</f>
        <v>21.9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13.2</v>
      </c>
      <c r="C28" s="12">
        <v>0</v>
      </c>
      <c r="D28" s="12">
        <v>0</v>
      </c>
      <c r="E28" s="12">
        <v>20.9</v>
      </c>
      <c r="F28" s="12">
        <f>B28+C28+D28+E28</f>
        <v>34.099999999999994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6">
        <v>6</v>
      </c>
      <c r="C29" s="12">
        <v>0</v>
      </c>
      <c r="D29" s="12">
        <v>0</v>
      </c>
      <c r="E29" s="12">
        <v>15</v>
      </c>
      <c r="F29" s="12">
        <f>B29+C29+D29+E29</f>
        <v>21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6">
        <v>6</v>
      </c>
      <c r="C30" s="12">
        <v>0</v>
      </c>
      <c r="D30" s="12">
        <v>0</v>
      </c>
      <c r="E30" s="12">
        <v>46</v>
      </c>
      <c r="F30" s="12">
        <f>B30+C30+D30+E30</f>
        <v>52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8.4</v>
      </c>
      <c r="C31" s="43">
        <f>AVERAGE(C28:C30)</f>
        <v>0</v>
      </c>
      <c r="D31" s="43">
        <f>AVERAGE(D28:D30)</f>
        <v>0</v>
      </c>
      <c r="E31" s="43">
        <f>AVERAGE(E28:E30)</f>
        <v>27.3</v>
      </c>
      <c r="F31" s="44">
        <f>AVERAGE(F28:F30)</f>
        <v>35.699999999999996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6">
        <v>34.799999999999997</v>
      </c>
      <c r="C32" s="12">
        <v>0</v>
      </c>
      <c r="D32" s="12">
        <v>0</v>
      </c>
      <c r="E32" s="12">
        <v>9.8000000000000007</v>
      </c>
      <c r="F32" s="12">
        <f t="shared" ref="F32:F40" si="2">B32+C32+D32+E32</f>
        <v>44.599999999999994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57.4</v>
      </c>
      <c r="C33" s="12">
        <v>0</v>
      </c>
      <c r="D33" s="12">
        <v>0</v>
      </c>
      <c r="E33" s="12">
        <v>11.6</v>
      </c>
      <c r="F33" s="12">
        <f t="shared" si="2"/>
        <v>69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3</v>
      </c>
      <c r="C34" s="12">
        <v>0</v>
      </c>
      <c r="D34" s="12">
        <v>3.2</v>
      </c>
      <c r="E34" s="12">
        <v>31.5</v>
      </c>
      <c r="F34" s="12">
        <f t="shared" si="2"/>
        <v>37.700000000000003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6">
        <v>3</v>
      </c>
      <c r="C35" s="12">
        <v>0</v>
      </c>
      <c r="D35" s="12">
        <v>0</v>
      </c>
      <c r="E35" s="12">
        <v>73.900000000000006</v>
      </c>
      <c r="F35" s="12">
        <f t="shared" si="2"/>
        <v>76.900000000000006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6">
        <v>2</v>
      </c>
      <c r="C36" s="12">
        <v>0</v>
      </c>
      <c r="D36" s="12">
        <v>0</v>
      </c>
      <c r="E36" s="12">
        <v>28.5</v>
      </c>
      <c r="F36" s="12">
        <f t="shared" si="2"/>
        <v>30.5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6">
        <v>23</v>
      </c>
      <c r="C37" s="12">
        <v>0</v>
      </c>
      <c r="D37" s="12">
        <v>0</v>
      </c>
      <c r="E37" s="12">
        <v>41.3</v>
      </c>
      <c r="F37" s="12">
        <f t="shared" si="2"/>
        <v>64.3</v>
      </c>
      <c r="G37" s="37"/>
    </row>
    <row r="38" spans="1:19" x14ac:dyDescent="0.2">
      <c r="A38" s="16" t="s">
        <v>34</v>
      </c>
      <c r="B38" s="126">
        <v>3.8</v>
      </c>
      <c r="C38" s="12">
        <v>0</v>
      </c>
      <c r="D38" s="12">
        <v>2</v>
      </c>
      <c r="E38" s="12">
        <v>58</v>
      </c>
      <c r="F38" s="12">
        <f t="shared" si="2"/>
        <v>63.8</v>
      </c>
      <c r="G38" s="37"/>
    </row>
    <row r="39" spans="1:19" s="6" customFormat="1" x14ac:dyDescent="0.2">
      <c r="A39" s="16" t="s">
        <v>45</v>
      </c>
      <c r="B39" s="12">
        <v>1.5</v>
      </c>
      <c r="C39" s="12">
        <v>0</v>
      </c>
      <c r="D39" s="12">
        <v>2.2000000000000002</v>
      </c>
      <c r="E39" s="12">
        <v>24.5</v>
      </c>
      <c r="F39" s="12">
        <f t="shared" si="2"/>
        <v>28.2</v>
      </c>
      <c r="G39" s="60"/>
    </row>
    <row r="40" spans="1:19" s="6" customFormat="1" x14ac:dyDescent="0.2">
      <c r="A40" s="16" t="s">
        <v>89</v>
      </c>
      <c r="B40" s="12">
        <v>0.8</v>
      </c>
      <c r="C40" s="12">
        <v>0</v>
      </c>
      <c r="D40" s="12">
        <v>0</v>
      </c>
      <c r="E40" s="12">
        <v>25.4</v>
      </c>
      <c r="F40" s="12">
        <f t="shared" si="2"/>
        <v>26.2</v>
      </c>
      <c r="G40" s="60"/>
    </row>
    <row r="41" spans="1:19" x14ac:dyDescent="0.2">
      <c r="A41" s="42" t="s">
        <v>36</v>
      </c>
      <c r="B41" s="44">
        <f>AVERAGE(B32:B40)</f>
        <v>14.366666666666667</v>
      </c>
      <c r="C41" s="44">
        <f>AVERAGE(C32:C40)</f>
        <v>0</v>
      </c>
      <c r="D41" s="44">
        <f>AVERAGE(D32:D40)</f>
        <v>0.8222222222222223</v>
      </c>
      <c r="E41" s="44">
        <f>AVERAGE(E32:E40)</f>
        <v>33.833333333333336</v>
      </c>
      <c r="F41" s="44">
        <f>AVERAGE(F32:F40)</f>
        <v>49.022222222222226</v>
      </c>
    </row>
    <row r="42" spans="1:19" x14ac:dyDescent="0.2">
      <c r="A42" s="46" t="s">
        <v>37</v>
      </c>
      <c r="B42" s="47">
        <f>AVERAGE(B4:B11,B13:B23,B25:B26,B28:B30,B32:B40)</f>
        <v>9.1575757575757564</v>
      </c>
      <c r="C42" s="47">
        <f>AVERAGE(C4:C11,C13:C23,C25:C26,C28:C30,C32:C40)</f>
        <v>0</v>
      </c>
      <c r="D42" s="47">
        <f>AVERAGE(D4:D11,D13:D23,D25:D26,D28:D30,D32:D40)</f>
        <v>0.22424242424242424</v>
      </c>
      <c r="E42" s="47">
        <f>AVERAGE(E4:E11,E13:E23,E25:E26,E28:E30,E32:E40)</f>
        <v>26.257575757575754</v>
      </c>
      <c r="F42" s="47">
        <f>AVERAGE(F4:F11,F13:F23,F25:F26,F28:F30,F32:F40)</f>
        <v>35.639393939393941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31" sqref="F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118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0.5</v>
      </c>
      <c r="D5" s="12">
        <v>0</v>
      </c>
      <c r="E5" s="12">
        <v>0</v>
      </c>
      <c r="F5" s="12">
        <f t="shared" si="0"/>
        <v>0.5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4.5</v>
      </c>
      <c r="C6" s="12">
        <v>9.5</v>
      </c>
      <c r="D6" s="12">
        <v>0.2</v>
      </c>
      <c r="E6" s="12">
        <v>0</v>
      </c>
      <c r="F6" s="12">
        <f t="shared" si="0"/>
        <v>14.2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0.2</v>
      </c>
      <c r="C7" s="12">
        <v>3.4</v>
      </c>
      <c r="D7" s="12">
        <v>3.4</v>
      </c>
      <c r="E7" s="12">
        <v>0</v>
      </c>
      <c r="F7" s="12">
        <f t="shared" si="0"/>
        <v>7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0.2</v>
      </c>
      <c r="C9" s="12">
        <v>1.6</v>
      </c>
      <c r="D9" s="12">
        <v>0</v>
      </c>
      <c r="E9" s="12">
        <v>0</v>
      </c>
      <c r="F9" s="12">
        <f t="shared" si="0"/>
        <v>1.8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3.9</v>
      </c>
      <c r="D10" s="12">
        <v>0</v>
      </c>
      <c r="E10" s="12">
        <v>0.2</v>
      </c>
      <c r="F10" s="12">
        <f t="shared" si="0"/>
        <v>4.0999999999999996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0.6</v>
      </c>
      <c r="D11" s="12">
        <v>0</v>
      </c>
      <c r="E11" s="12">
        <v>0</v>
      </c>
      <c r="F11" s="12">
        <f t="shared" si="0"/>
        <v>0.6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0.61250000000000004</v>
      </c>
      <c r="C12" s="43">
        <f>AVERAGE(C4:C11)</f>
        <v>2.4375</v>
      </c>
      <c r="D12" s="43">
        <f>AVERAGE(D4:D11)</f>
        <v>0.45</v>
      </c>
      <c r="E12" s="43">
        <f>AVERAGE(E4:E11)</f>
        <v>2.5000000000000001E-2</v>
      </c>
      <c r="F12" s="43">
        <f>AVERAGE(F4:F11)</f>
        <v>3.5250000000000004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5.6</v>
      </c>
      <c r="D13" s="12">
        <v>0.2</v>
      </c>
      <c r="E13" s="12">
        <v>0</v>
      </c>
      <c r="F13" s="12">
        <f t="shared" ref="F13:F23" si="1">B13+C13+D13+E13</f>
        <v>5.8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11.5</v>
      </c>
      <c r="D14" s="12">
        <v>1.1000000000000001</v>
      </c>
      <c r="E14" s="12">
        <v>0</v>
      </c>
      <c r="F14" s="12">
        <f t="shared" si="1"/>
        <v>12.6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13.6</v>
      </c>
      <c r="D15" s="12">
        <v>0.4</v>
      </c>
      <c r="E15" s="12">
        <v>0</v>
      </c>
      <c r="F15" s="12">
        <f t="shared" si="1"/>
        <v>14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10.199999999999999</v>
      </c>
      <c r="D16" s="12">
        <v>1</v>
      </c>
      <c r="E16" s="12">
        <v>0</v>
      </c>
      <c r="F16" s="12">
        <f t="shared" si="1"/>
        <v>11.2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0.5</v>
      </c>
      <c r="C17" s="12">
        <v>13.1</v>
      </c>
      <c r="D17" s="12">
        <v>1.1000000000000001</v>
      </c>
      <c r="E17" s="12">
        <v>0.9</v>
      </c>
      <c r="F17" s="12">
        <f t="shared" si="1"/>
        <v>15.6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0.8</v>
      </c>
      <c r="D18" s="12">
        <v>0.2</v>
      </c>
      <c r="E18" s="12">
        <v>0</v>
      </c>
      <c r="F18" s="12">
        <f t="shared" si="1"/>
        <v>1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0.3</v>
      </c>
      <c r="C19" s="12">
        <v>14.7</v>
      </c>
      <c r="D19" s="12">
        <v>1.2</v>
      </c>
      <c r="E19" s="12">
        <v>0</v>
      </c>
      <c r="F19" s="12">
        <f t="shared" si="1"/>
        <v>16.2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22</v>
      </c>
      <c r="D20" s="12">
        <v>3.1</v>
      </c>
      <c r="E20" s="12">
        <v>0</v>
      </c>
      <c r="F20" s="12">
        <f t="shared" si="1"/>
        <v>25.1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10.199999999999999</v>
      </c>
      <c r="D21" s="12">
        <v>0.2</v>
      </c>
      <c r="E21" s="12">
        <v>0</v>
      </c>
      <c r="F21" s="12">
        <f t="shared" si="1"/>
        <v>10.399999999999999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17.5</v>
      </c>
      <c r="D22" s="12">
        <v>0</v>
      </c>
      <c r="E22" s="12">
        <v>0</v>
      </c>
      <c r="F22" s="12">
        <f t="shared" si="1"/>
        <v>17.5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1</v>
      </c>
      <c r="C23" s="12">
        <v>0.5</v>
      </c>
      <c r="D23" s="12">
        <v>0</v>
      </c>
      <c r="E23" s="12">
        <v>0</v>
      </c>
      <c r="F23" s="12">
        <f t="shared" si="1"/>
        <v>1.5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0.16363636363636364</v>
      </c>
      <c r="C24" s="44">
        <f>AVERAGE(C13:C23)</f>
        <v>10.881818181818183</v>
      </c>
      <c r="D24" s="44">
        <f>AVERAGE(D13:D23)</f>
        <v>0.77272727272727271</v>
      </c>
      <c r="E24" s="44">
        <f>AVERAGE(E13:E23)</f>
        <v>8.1818181818181818E-2</v>
      </c>
      <c r="F24" s="44">
        <f>AVERAGE(F13:F23)</f>
        <v>11.9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0.2</v>
      </c>
      <c r="C25" s="12">
        <v>0</v>
      </c>
      <c r="D25" s="12">
        <v>0</v>
      </c>
      <c r="E25" s="12">
        <v>0</v>
      </c>
      <c r="F25" s="12">
        <f>B25+C25+D25+E25</f>
        <v>0.2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0.2</v>
      </c>
      <c r="D26" s="12">
        <v>0</v>
      </c>
      <c r="E26" s="12">
        <v>0</v>
      </c>
      <c r="F26" s="12">
        <f>B26+C26+D26+E26</f>
        <v>0.2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0.1</v>
      </c>
      <c r="C27" s="43">
        <f>AVERAGE(C25:C26)</f>
        <v>0.1</v>
      </c>
      <c r="D27" s="43">
        <f>AVERAGE(D25:D26)</f>
        <v>0</v>
      </c>
      <c r="E27" s="43">
        <f>AVERAGE(E25:E26)</f>
        <v>0</v>
      </c>
      <c r="F27" s="44">
        <f>AVERAGE(F25:F26)</f>
        <v>0.2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0.3</v>
      </c>
      <c r="F34" s="12">
        <f t="shared" si="2"/>
        <v>0.3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0.1</v>
      </c>
      <c r="C39" s="12">
        <v>0</v>
      </c>
      <c r="D39" s="12">
        <v>0</v>
      </c>
      <c r="E39" s="12">
        <v>0</v>
      </c>
      <c r="F39" s="12">
        <f t="shared" si="2"/>
        <v>0.1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1.1111111111111112E-2</v>
      </c>
      <c r="C41" s="44">
        <f>AVERAGE(C32:C40)</f>
        <v>0</v>
      </c>
      <c r="D41" s="44">
        <f>AVERAGE(D32:D40)</f>
        <v>0</v>
      </c>
      <c r="E41" s="44">
        <f>AVERAGE(E32:E40)</f>
        <v>3.3333333333333333E-2</v>
      </c>
      <c r="F41" s="44">
        <f>AVERAGE(F32:F40)</f>
        <v>4.4444444444444446E-2</v>
      </c>
    </row>
    <row r="42" spans="1:18" x14ac:dyDescent="0.2">
      <c r="A42" s="46" t="s">
        <v>37</v>
      </c>
      <c r="B42" s="47">
        <f>AVERAGE(B4:B11,B13:B23,B25:B26,B28:B30,B32:B40)</f>
        <v>0.21212121212121213</v>
      </c>
      <c r="C42" s="47">
        <f>AVERAGE(C4:C11,C13:C23,C25:C26,C28:C30,C32:C40)</f>
        <v>4.2242424242424237</v>
      </c>
      <c r="D42" s="47">
        <f>AVERAGE(D4:D11,D13:D23,D25:D26,D28:D30,D32:D40)</f>
        <v>0.36666666666666664</v>
      </c>
      <c r="E42" s="47">
        <f>AVERAGE(E4:E11,E13:E23,E25:E26,E28:E30,E32:E40)</f>
        <v>4.2424242424242427E-2</v>
      </c>
      <c r="F42" s="47">
        <f>AVERAGE(F4:F11,F13:F23,F25:F26,F28:F30,F32:F40)</f>
        <v>4.8454545454545448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100" workbookViewId="0">
      <selection activeCell="B41" sqref="B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8" t="s">
        <v>119</v>
      </c>
      <c r="B1" s="128"/>
      <c r="C1" s="128"/>
      <c r="D1" s="128"/>
      <c r="E1" s="128"/>
      <c r="F1" s="128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0.2</v>
      </c>
      <c r="C4" s="12">
        <v>0</v>
      </c>
      <c r="D4" s="12">
        <v>0.2</v>
      </c>
      <c r="E4" s="12">
        <v>0</v>
      </c>
      <c r="F4" s="12">
        <f t="shared" ref="F4:F11" si="0">B4+C4+D4+E4</f>
        <v>0.4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0.2</v>
      </c>
      <c r="C6" s="12">
        <v>0</v>
      </c>
      <c r="D6" s="12">
        <v>0</v>
      </c>
      <c r="E6" s="12">
        <v>0</v>
      </c>
      <c r="F6" s="12">
        <f t="shared" si="0"/>
        <v>0.2</v>
      </c>
    </row>
    <row r="7" spans="1:15" x14ac:dyDescent="0.2">
      <c r="A7" s="16" t="s">
        <v>6</v>
      </c>
      <c r="B7" s="12">
        <v>4</v>
      </c>
      <c r="C7" s="12">
        <v>0</v>
      </c>
      <c r="D7" s="12">
        <v>0</v>
      </c>
      <c r="E7" s="12">
        <v>0</v>
      </c>
      <c r="F7" s="12">
        <f t="shared" si="0"/>
        <v>4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0.1</v>
      </c>
      <c r="C9" s="12">
        <v>0</v>
      </c>
      <c r="D9" s="12">
        <v>0</v>
      </c>
      <c r="E9" s="12">
        <v>0</v>
      </c>
      <c r="F9" s="12">
        <f t="shared" si="0"/>
        <v>0.1</v>
      </c>
    </row>
    <row r="10" spans="1:15" x14ac:dyDescent="0.2">
      <c r="A10" s="16" t="s">
        <v>9</v>
      </c>
      <c r="B10" s="12">
        <v>0.3</v>
      </c>
      <c r="C10" s="12">
        <v>0</v>
      </c>
      <c r="D10" s="12">
        <v>0</v>
      </c>
      <c r="E10" s="12">
        <v>0</v>
      </c>
      <c r="F10" s="12">
        <f t="shared" si="0"/>
        <v>0.3</v>
      </c>
    </row>
    <row r="11" spans="1:15" x14ac:dyDescent="0.2">
      <c r="A11" s="22" t="s">
        <v>48</v>
      </c>
      <c r="B11" s="12">
        <v>0.2</v>
      </c>
      <c r="C11" s="12">
        <v>0</v>
      </c>
      <c r="D11" s="12">
        <v>0</v>
      </c>
      <c r="E11" s="12">
        <v>0</v>
      </c>
      <c r="F11" s="12">
        <f t="shared" si="0"/>
        <v>0.2</v>
      </c>
    </row>
    <row r="12" spans="1:15" x14ac:dyDescent="0.2">
      <c r="A12" s="42" t="s">
        <v>10</v>
      </c>
      <c r="B12" s="43">
        <f>AVERAGE(B4:B11)</f>
        <v>0.625</v>
      </c>
      <c r="C12" s="43">
        <f>AVERAGE(C4:C11)</f>
        <v>0</v>
      </c>
      <c r="D12" s="43">
        <f>AVERAGE(D4:D11)</f>
        <v>2.5000000000000001E-2</v>
      </c>
      <c r="E12" s="43">
        <f>AVERAGE(E4:E11)</f>
        <v>0</v>
      </c>
      <c r="F12" s="43">
        <f>AVERAGE(F4:F11)</f>
        <v>0.64999999999999991</v>
      </c>
    </row>
    <row r="13" spans="1:15" x14ac:dyDescent="0.2">
      <c r="A13" s="16" t="s">
        <v>11</v>
      </c>
      <c r="B13" s="12">
        <v>1</v>
      </c>
      <c r="C13" s="12">
        <v>0.4</v>
      </c>
      <c r="D13" s="12">
        <v>0</v>
      </c>
      <c r="E13" s="12">
        <v>0</v>
      </c>
      <c r="F13" s="12">
        <f t="shared" ref="F13:F23" si="1">B13+C13+D13+E13</f>
        <v>1.4</v>
      </c>
    </row>
    <row r="14" spans="1:15" x14ac:dyDescent="0.2">
      <c r="A14" s="16" t="s">
        <v>12</v>
      </c>
      <c r="B14" s="12">
        <v>0.5</v>
      </c>
      <c r="C14" s="12">
        <v>0</v>
      </c>
      <c r="D14" s="12">
        <v>0</v>
      </c>
      <c r="E14" s="12">
        <v>0</v>
      </c>
      <c r="F14" s="12">
        <f t="shared" si="1"/>
        <v>0.5</v>
      </c>
    </row>
    <row r="15" spans="1:15" x14ac:dyDescent="0.2">
      <c r="A15" s="16" t="s">
        <v>13</v>
      </c>
      <c r="B15" s="12">
        <v>0.2</v>
      </c>
      <c r="C15" s="12">
        <v>0</v>
      </c>
      <c r="D15" s="12">
        <v>0.7</v>
      </c>
      <c r="E15" s="12">
        <v>0</v>
      </c>
      <c r="F15" s="12">
        <f t="shared" si="1"/>
        <v>0.89999999999999991</v>
      </c>
    </row>
    <row r="16" spans="1:15" x14ac:dyDescent="0.2">
      <c r="A16" s="16" t="s">
        <v>14</v>
      </c>
      <c r="B16" s="12">
        <v>0.2</v>
      </c>
      <c r="C16" s="12">
        <v>0.2</v>
      </c>
      <c r="D16" s="12">
        <v>0</v>
      </c>
      <c r="E16" s="12">
        <v>0</v>
      </c>
      <c r="F16" s="12">
        <f t="shared" si="1"/>
        <v>0.4</v>
      </c>
    </row>
    <row r="17" spans="1:7" x14ac:dyDescent="0.2">
      <c r="A17" s="16" t="s">
        <v>15</v>
      </c>
      <c r="B17" s="12">
        <v>0.4</v>
      </c>
      <c r="C17" s="12">
        <v>0</v>
      </c>
      <c r="D17" s="12">
        <v>2.2000000000000002</v>
      </c>
      <c r="E17" s="12">
        <v>0</v>
      </c>
      <c r="F17" s="12">
        <f t="shared" si="1"/>
        <v>2.6</v>
      </c>
    </row>
    <row r="18" spans="1:7" x14ac:dyDescent="0.2">
      <c r="A18" s="16" t="s">
        <v>16</v>
      </c>
      <c r="B18" s="12">
        <v>6</v>
      </c>
      <c r="C18" s="12">
        <v>0</v>
      </c>
      <c r="D18" s="12">
        <v>0</v>
      </c>
      <c r="E18" s="12">
        <v>0</v>
      </c>
      <c r="F18" s="12">
        <f t="shared" si="1"/>
        <v>6</v>
      </c>
    </row>
    <row r="19" spans="1:7" x14ac:dyDescent="0.2">
      <c r="A19" s="16" t="s">
        <v>17</v>
      </c>
      <c r="B19" s="12">
        <v>0.9</v>
      </c>
      <c r="C19" s="12">
        <v>0</v>
      </c>
      <c r="D19" s="12">
        <v>1.2</v>
      </c>
      <c r="E19" s="12">
        <v>0</v>
      </c>
      <c r="F19" s="12">
        <f t="shared" si="1"/>
        <v>2.1</v>
      </c>
    </row>
    <row r="20" spans="1:7" x14ac:dyDescent="0.2">
      <c r="A20" s="16" t="s">
        <v>18</v>
      </c>
      <c r="B20" s="12">
        <v>2</v>
      </c>
      <c r="C20" s="12">
        <v>0</v>
      </c>
      <c r="D20" s="12">
        <v>0</v>
      </c>
      <c r="E20" s="12">
        <v>0</v>
      </c>
      <c r="F20" s="12">
        <f t="shared" si="1"/>
        <v>2</v>
      </c>
    </row>
    <row r="21" spans="1:7" x14ac:dyDescent="0.2">
      <c r="A21" s="16" t="s">
        <v>19</v>
      </c>
      <c r="B21" s="12">
        <v>0.2</v>
      </c>
      <c r="C21" s="12">
        <v>0</v>
      </c>
      <c r="D21" s="12">
        <v>0</v>
      </c>
      <c r="E21" s="12">
        <v>0</v>
      </c>
      <c r="F21" s="12">
        <f t="shared" si="1"/>
        <v>0.2</v>
      </c>
    </row>
    <row r="22" spans="1:7" x14ac:dyDescent="0.2">
      <c r="A22" s="20" t="s">
        <v>20</v>
      </c>
      <c r="B22" s="12">
        <v>0.2</v>
      </c>
      <c r="C22" s="12">
        <v>0</v>
      </c>
      <c r="D22" s="12">
        <v>0</v>
      </c>
      <c r="E22" s="12">
        <v>0</v>
      </c>
      <c r="F22" s="12">
        <f t="shared" si="1"/>
        <v>0.2</v>
      </c>
    </row>
    <row r="23" spans="1:7" x14ac:dyDescent="0.2">
      <c r="A23" s="20" t="s">
        <v>21</v>
      </c>
      <c r="B23" s="12">
        <v>0.5</v>
      </c>
      <c r="C23" s="12">
        <v>0.2</v>
      </c>
      <c r="D23" s="12">
        <v>0</v>
      </c>
      <c r="E23" s="12">
        <v>0</v>
      </c>
      <c r="F23" s="12">
        <f t="shared" si="1"/>
        <v>0.7</v>
      </c>
    </row>
    <row r="24" spans="1:7" x14ac:dyDescent="0.2">
      <c r="A24" s="42" t="s">
        <v>22</v>
      </c>
      <c r="B24" s="44">
        <f>AVERAGE(B13:B23)</f>
        <v>1.0999999999999999</v>
      </c>
      <c r="C24" s="44">
        <f>AVERAGE(C13:C23)</f>
        <v>7.2727272727272738E-2</v>
      </c>
      <c r="D24" s="44">
        <f>AVERAGE(D13:D23)</f>
        <v>0.3727272727272728</v>
      </c>
      <c r="E24" s="44">
        <f>AVERAGE(E13:E23)</f>
        <v>0</v>
      </c>
      <c r="F24" s="44">
        <f>AVERAGE(F13:F23)</f>
        <v>1.5454545454545454</v>
      </c>
      <c r="G24" t="s">
        <v>49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0.8</v>
      </c>
      <c r="C26" s="12">
        <v>0</v>
      </c>
      <c r="D26" s="12">
        <v>0</v>
      </c>
      <c r="E26" s="12">
        <v>0</v>
      </c>
      <c r="F26" s="12">
        <f>B26+C26+D26+E26</f>
        <v>0.8</v>
      </c>
    </row>
    <row r="27" spans="1:7" x14ac:dyDescent="0.2">
      <c r="A27" s="42" t="s">
        <v>25</v>
      </c>
      <c r="B27" s="43">
        <f>AVERAGE(B25:B26)</f>
        <v>0.4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0.4</v>
      </c>
    </row>
    <row r="28" spans="1:7" x14ac:dyDescent="0.2">
      <c r="A28" s="16" t="s">
        <v>26</v>
      </c>
      <c r="B28" s="12">
        <v>0.2</v>
      </c>
      <c r="C28" s="12">
        <v>0</v>
      </c>
      <c r="D28" s="12">
        <v>0.9</v>
      </c>
      <c r="E28" s="12">
        <v>0</v>
      </c>
      <c r="F28" s="12">
        <f>B28+C28+D28+E28</f>
        <v>1.1000000000000001</v>
      </c>
    </row>
    <row r="29" spans="1:7" x14ac:dyDescent="0.2">
      <c r="A29" s="16" t="s">
        <v>27</v>
      </c>
      <c r="B29" s="12">
        <v>0.2</v>
      </c>
      <c r="C29" s="12">
        <v>0</v>
      </c>
      <c r="D29" s="12">
        <v>0</v>
      </c>
      <c r="E29" s="12">
        <v>0</v>
      </c>
      <c r="F29" s="12">
        <f>B29+C29+D29+E29</f>
        <v>0.2</v>
      </c>
    </row>
    <row r="30" spans="1:7" x14ac:dyDescent="0.2">
      <c r="A30" s="16" t="s">
        <v>28</v>
      </c>
      <c r="B30" s="12">
        <v>0.2</v>
      </c>
      <c r="C30" s="12">
        <v>0</v>
      </c>
      <c r="D30" s="12">
        <v>0</v>
      </c>
      <c r="E30" s="12">
        <v>0</v>
      </c>
      <c r="F30" s="12">
        <f>B30+C30+D30+E30</f>
        <v>0.2</v>
      </c>
    </row>
    <row r="31" spans="1:7" x14ac:dyDescent="0.2">
      <c r="A31" s="42" t="s">
        <v>29</v>
      </c>
      <c r="B31" s="43">
        <f>AVERAGE(B28:B30)</f>
        <v>0.20000000000000004</v>
      </c>
      <c r="C31" s="43">
        <f>AVERAGE(C28:C30)</f>
        <v>0</v>
      </c>
      <c r="D31" s="43">
        <f>AVERAGE(D28:D30)</f>
        <v>0.3</v>
      </c>
      <c r="E31" s="43">
        <f>AVERAGE(E28:E30)</f>
        <v>0</v>
      </c>
      <c r="F31" s="44">
        <f>AVERAGE(F28:F30)</f>
        <v>0.5</v>
      </c>
    </row>
    <row r="32" spans="1:7" x14ac:dyDescent="0.2">
      <c r="A32" s="16" t="s">
        <v>46</v>
      </c>
      <c r="B32" s="12">
        <v>0.2</v>
      </c>
      <c r="C32" s="12">
        <v>0</v>
      </c>
      <c r="D32" s="12">
        <v>1.2</v>
      </c>
      <c r="E32" s="12">
        <v>0</v>
      </c>
      <c r="F32" s="12">
        <f t="shared" ref="F32:F40" si="2">B32+C32+D32+E32</f>
        <v>1.4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1.2</v>
      </c>
      <c r="E33" s="12">
        <v>0</v>
      </c>
      <c r="F33" s="12">
        <f t="shared" si="2"/>
        <v>1.2</v>
      </c>
    </row>
    <row r="34" spans="1:6" x14ac:dyDescent="0.2">
      <c r="A34" s="16" t="s">
        <v>31</v>
      </c>
      <c r="B34" s="12">
        <v>0.1</v>
      </c>
      <c r="C34" s="12">
        <v>0</v>
      </c>
      <c r="D34" s="12">
        <v>0.5</v>
      </c>
      <c r="E34" s="12">
        <v>0</v>
      </c>
      <c r="F34" s="12">
        <f t="shared" si="2"/>
        <v>0.6</v>
      </c>
    </row>
    <row r="35" spans="1:6" x14ac:dyDescent="0.2">
      <c r="A35" s="16" t="s">
        <v>32</v>
      </c>
      <c r="B35" s="12">
        <v>0.6</v>
      </c>
      <c r="C35" s="12">
        <v>0</v>
      </c>
      <c r="D35" s="12">
        <v>1.4</v>
      </c>
      <c r="E35" s="12">
        <v>0</v>
      </c>
      <c r="F35" s="12">
        <f t="shared" si="2"/>
        <v>2</v>
      </c>
    </row>
    <row r="36" spans="1:6" x14ac:dyDescent="0.2">
      <c r="A36" s="16" t="s">
        <v>47</v>
      </c>
      <c r="B36" s="12">
        <v>0.5</v>
      </c>
      <c r="C36" s="12">
        <v>0</v>
      </c>
      <c r="D36" s="12">
        <v>0</v>
      </c>
      <c r="E36" s="12">
        <v>0</v>
      </c>
      <c r="F36" s="12">
        <f t="shared" si="2"/>
        <v>0.5</v>
      </c>
    </row>
    <row r="37" spans="1:6" x14ac:dyDescent="0.2">
      <c r="A37" s="16" t="s">
        <v>33</v>
      </c>
      <c r="B37" s="12">
        <v>0</v>
      </c>
      <c r="C37" s="12">
        <v>0</v>
      </c>
      <c r="D37" s="12">
        <v>1.6</v>
      </c>
      <c r="E37" s="12">
        <v>0</v>
      </c>
      <c r="F37" s="12">
        <f t="shared" si="2"/>
        <v>1.6</v>
      </c>
    </row>
    <row r="38" spans="1:6" x14ac:dyDescent="0.2">
      <c r="A38" s="16" t="s">
        <v>34</v>
      </c>
      <c r="B38" s="12">
        <v>0.2</v>
      </c>
      <c r="C38" s="12">
        <v>0</v>
      </c>
      <c r="D38" s="12">
        <v>0</v>
      </c>
      <c r="E38" s="12">
        <v>0</v>
      </c>
      <c r="F38" s="12">
        <f t="shared" si="2"/>
        <v>0.2</v>
      </c>
    </row>
    <row r="39" spans="1:6" x14ac:dyDescent="0.2">
      <c r="A39" s="16" t="s">
        <v>45</v>
      </c>
      <c r="B39" s="12">
        <v>0.2</v>
      </c>
      <c r="C39" s="12">
        <v>0</v>
      </c>
      <c r="D39" s="12">
        <v>0.2</v>
      </c>
      <c r="E39" s="12">
        <v>0.4</v>
      </c>
      <c r="F39" s="12">
        <f t="shared" si="2"/>
        <v>0.8</v>
      </c>
    </row>
    <row r="40" spans="1:6" x14ac:dyDescent="0.2">
      <c r="A40" s="16" t="s">
        <v>89</v>
      </c>
      <c r="B40" s="12">
        <v>0</v>
      </c>
      <c r="C40" s="12">
        <v>0</v>
      </c>
      <c r="D40" s="12">
        <v>1.4</v>
      </c>
      <c r="E40" s="12">
        <v>0</v>
      </c>
      <c r="F40" s="12">
        <f t="shared" si="2"/>
        <v>1.4</v>
      </c>
    </row>
    <row r="41" spans="1:6" x14ac:dyDescent="0.2">
      <c r="A41" s="42" t="s">
        <v>36</v>
      </c>
      <c r="B41" s="44">
        <f>AVERAGE(B32:B40)</f>
        <v>0.19999999999999998</v>
      </c>
      <c r="C41" s="44">
        <f>AVERAGE(C32:C40)</f>
        <v>0</v>
      </c>
      <c r="D41" s="44">
        <f>AVERAGE(D32:D40)</f>
        <v>0.83333333333333337</v>
      </c>
      <c r="E41" s="44">
        <f>AVERAGE(E32:E40)</f>
        <v>4.4444444444444446E-2</v>
      </c>
      <c r="F41" s="44">
        <f>AVERAGE(F32:F40)</f>
        <v>1.0777777777777777</v>
      </c>
    </row>
    <row r="42" spans="1:6" x14ac:dyDescent="0.2">
      <c r="A42" s="46" t="s">
        <v>37</v>
      </c>
      <c r="B42" s="47">
        <f>AVERAGE(B4:B11,B13:B23,B25:B26,B28:B30,B32:B40)</f>
        <v>0.61515151515151523</v>
      </c>
      <c r="C42" s="47">
        <f>AVERAGE(C4:C11,C13:C23,C25:C26,C28:C30,C32:C40)</f>
        <v>2.4242424242424242E-2</v>
      </c>
      <c r="D42" s="47">
        <f>AVERAGE(D4:D11,D13:D23,D25:D26,D28:D30,D32:D40)</f>
        <v>0.38484848484848488</v>
      </c>
      <c r="E42" s="47">
        <f>AVERAGE(E4:E11,E13:E23,E25:E26,E28:E30,E32:E40)</f>
        <v>1.2121212121212121E-2</v>
      </c>
      <c r="F42" s="47">
        <f>AVERAGE(F4:F11,F13:F23,F25:F26,F28:F30,F32:F40)</f>
        <v>1.0363636363636362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M43" sqref="M4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120</v>
      </c>
      <c r="B1" s="128"/>
      <c r="C1" s="128"/>
      <c r="D1" s="128"/>
      <c r="E1" s="128"/>
      <c r="F1" s="128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18" t="s">
        <v>3</v>
      </c>
      <c r="B4" s="119">
        <v>0</v>
      </c>
      <c r="C4" s="119">
        <v>0</v>
      </c>
      <c r="D4" s="119">
        <v>13.2</v>
      </c>
      <c r="E4" s="119">
        <v>1.6</v>
      </c>
      <c r="F4" s="119">
        <f t="shared" ref="F4:F11" si="0">B4+C4+D4+E4</f>
        <v>14.799999999999999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8" t="s">
        <v>4</v>
      </c>
      <c r="B5" s="119">
        <v>0</v>
      </c>
      <c r="C5" s="119">
        <v>0</v>
      </c>
      <c r="D5" s="119">
        <v>12</v>
      </c>
      <c r="E5" s="119">
        <v>1.5</v>
      </c>
      <c r="F5" s="119">
        <f t="shared" si="0"/>
        <v>13.5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8" t="s">
        <v>5</v>
      </c>
      <c r="B6" s="119">
        <v>0</v>
      </c>
      <c r="C6" s="119">
        <v>0</v>
      </c>
      <c r="D6" s="119">
        <v>21.8</v>
      </c>
      <c r="E6" s="119">
        <v>0.5</v>
      </c>
      <c r="F6" s="119">
        <f t="shared" si="0"/>
        <v>22.3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8</v>
      </c>
      <c r="E7" s="12">
        <v>1.4</v>
      </c>
      <c r="F7" s="12">
        <f t="shared" si="0"/>
        <v>9.4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18" t="s">
        <v>7</v>
      </c>
      <c r="B8" s="119">
        <v>0</v>
      </c>
      <c r="C8" s="119">
        <v>0</v>
      </c>
      <c r="D8" s="119">
        <v>16.3</v>
      </c>
      <c r="E8" s="119">
        <v>2</v>
      </c>
      <c r="F8" s="119">
        <f t="shared" si="0"/>
        <v>18.3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8.4</v>
      </c>
      <c r="E9" s="12">
        <v>0.4</v>
      </c>
      <c r="F9" s="12">
        <f t="shared" si="0"/>
        <v>8.8000000000000007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3.2</v>
      </c>
      <c r="E10" s="12">
        <v>2</v>
      </c>
      <c r="F10" s="12">
        <f t="shared" si="0"/>
        <v>5.2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0" t="s">
        <v>48</v>
      </c>
      <c r="B11" s="119">
        <v>0</v>
      </c>
      <c r="C11" s="119">
        <v>0</v>
      </c>
      <c r="D11" s="119">
        <v>11.5</v>
      </c>
      <c r="E11" s="119">
        <v>1.5</v>
      </c>
      <c r="F11" s="119">
        <f t="shared" si="0"/>
        <v>13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11.8</v>
      </c>
      <c r="E12" s="43">
        <f>AVERAGE(E4:E11)</f>
        <v>1.3625</v>
      </c>
      <c r="F12" s="43">
        <f>AVERAGE(F4:F11)</f>
        <v>13.1625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18" t="s">
        <v>11</v>
      </c>
      <c r="B13" s="119">
        <v>0</v>
      </c>
      <c r="C13" s="119">
        <v>0</v>
      </c>
      <c r="D13" s="119">
        <v>38.799999999999997</v>
      </c>
      <c r="E13" s="119">
        <v>0.2</v>
      </c>
      <c r="F13" s="119">
        <f t="shared" ref="F13:F23" si="1">B13+C13+D13+E13</f>
        <v>39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18" t="s">
        <v>12</v>
      </c>
      <c r="B14" s="119">
        <v>0</v>
      </c>
      <c r="C14" s="119">
        <v>0</v>
      </c>
      <c r="D14" s="119">
        <v>80.3</v>
      </c>
      <c r="E14" s="119">
        <v>2</v>
      </c>
      <c r="F14" s="119">
        <f t="shared" si="1"/>
        <v>82.3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18" t="s">
        <v>13</v>
      </c>
      <c r="B15" s="119">
        <v>0</v>
      </c>
      <c r="C15" s="119">
        <v>0</v>
      </c>
      <c r="D15" s="119">
        <v>67.599999999999994</v>
      </c>
      <c r="E15" s="119">
        <v>1</v>
      </c>
      <c r="F15" s="119">
        <f t="shared" si="1"/>
        <v>68.599999999999994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18" t="s">
        <v>14</v>
      </c>
      <c r="B16" s="119">
        <v>0</v>
      </c>
      <c r="C16" s="119">
        <v>0</v>
      </c>
      <c r="D16" s="119">
        <v>67.8</v>
      </c>
      <c r="E16" s="119">
        <v>0.5</v>
      </c>
      <c r="F16" s="119">
        <f t="shared" si="1"/>
        <v>68.3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18" t="s">
        <v>15</v>
      </c>
      <c r="B17" s="119">
        <v>0</v>
      </c>
      <c r="C17" s="119">
        <v>0</v>
      </c>
      <c r="D17" s="119">
        <v>47.4</v>
      </c>
      <c r="E17" s="119">
        <v>2.4</v>
      </c>
      <c r="F17" s="119">
        <f t="shared" si="1"/>
        <v>49.8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18" t="s">
        <v>16</v>
      </c>
      <c r="B18" s="119">
        <v>0</v>
      </c>
      <c r="C18" s="119">
        <v>0</v>
      </c>
      <c r="D18" s="119">
        <v>15.2</v>
      </c>
      <c r="E18" s="119">
        <v>1.2</v>
      </c>
      <c r="F18" s="119">
        <f t="shared" si="1"/>
        <v>16.399999999999999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18" t="s">
        <v>17</v>
      </c>
      <c r="B19" s="119">
        <v>0</v>
      </c>
      <c r="C19" s="119">
        <v>0</v>
      </c>
      <c r="D19" s="119">
        <v>60.4</v>
      </c>
      <c r="E19" s="119">
        <v>3.5</v>
      </c>
      <c r="F19" s="119">
        <f t="shared" si="1"/>
        <v>63.9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18" t="s">
        <v>18</v>
      </c>
      <c r="B20" s="119">
        <v>0</v>
      </c>
      <c r="C20" s="119">
        <v>0</v>
      </c>
      <c r="D20" s="119">
        <v>38.5</v>
      </c>
      <c r="E20" s="119">
        <v>0.6</v>
      </c>
      <c r="F20" s="119">
        <f t="shared" si="1"/>
        <v>39.1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18" t="s">
        <v>19</v>
      </c>
      <c r="B21" s="119">
        <v>0</v>
      </c>
      <c r="C21" s="119">
        <v>0</v>
      </c>
      <c r="D21" s="119">
        <v>133.19999999999999</v>
      </c>
      <c r="E21" s="119">
        <v>1.2</v>
      </c>
      <c r="F21" s="119">
        <f t="shared" si="1"/>
        <v>134.39999999999998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1" t="s">
        <v>20</v>
      </c>
      <c r="B22" s="119">
        <v>0</v>
      </c>
      <c r="C22" s="119">
        <v>0</v>
      </c>
      <c r="D22" s="119">
        <v>52.6</v>
      </c>
      <c r="E22" s="119">
        <v>1.1000000000000001</v>
      </c>
      <c r="F22" s="119">
        <f t="shared" si="1"/>
        <v>53.7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1" t="s">
        <v>21</v>
      </c>
      <c r="B23" s="119">
        <v>0</v>
      </c>
      <c r="C23" s="119">
        <v>0</v>
      </c>
      <c r="D23" s="119">
        <v>39.200000000000003</v>
      </c>
      <c r="E23" s="119">
        <v>0.4</v>
      </c>
      <c r="F23" s="119">
        <f t="shared" si="1"/>
        <v>39.6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58.272727272727273</v>
      </c>
      <c r="E24" s="44">
        <f>AVERAGE(E13:E23)</f>
        <v>1.2818181818181817</v>
      </c>
      <c r="F24" s="44">
        <f>AVERAGE(F13:F23)</f>
        <v>59.554545454545455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18" t="s">
        <v>23</v>
      </c>
      <c r="B25" s="119">
        <v>0</v>
      </c>
      <c r="C25" s="119">
        <v>0</v>
      </c>
      <c r="D25" s="119">
        <v>17</v>
      </c>
      <c r="E25" s="119">
        <v>1.8</v>
      </c>
      <c r="F25" s="119">
        <f>B25+C25+D25+E25</f>
        <v>18.8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18" t="s">
        <v>24</v>
      </c>
      <c r="B26" s="119">
        <v>0</v>
      </c>
      <c r="C26" s="119">
        <v>0</v>
      </c>
      <c r="D26" s="119">
        <v>11.2</v>
      </c>
      <c r="E26" s="119">
        <v>1</v>
      </c>
      <c r="F26" s="119">
        <f>B26+C26+D26+E26</f>
        <v>12.2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14.1</v>
      </c>
      <c r="E27" s="43">
        <f>AVERAGE(E25:E26)</f>
        <v>1.4</v>
      </c>
      <c r="F27" s="44">
        <f>AVERAGE(F25:F26)</f>
        <v>15.5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6.5</v>
      </c>
      <c r="E28" s="12">
        <v>1.6</v>
      </c>
      <c r="F28" s="12">
        <f>B28+C28+D28+E28</f>
        <v>8.1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8" t="s">
        <v>27</v>
      </c>
      <c r="B29" s="119">
        <v>0</v>
      </c>
      <c r="C29" s="119">
        <v>0.2</v>
      </c>
      <c r="D29" s="119">
        <v>20.399999999999999</v>
      </c>
      <c r="E29" s="119">
        <v>1.5</v>
      </c>
      <c r="F29" s="119">
        <f>B29+C29+D29+E29</f>
        <v>22.099999999999998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28</v>
      </c>
      <c r="B30" s="119">
        <v>0</v>
      </c>
      <c r="C30" s="119">
        <v>1.8</v>
      </c>
      <c r="D30" s="119">
        <v>18</v>
      </c>
      <c r="E30" s="119">
        <v>1.8</v>
      </c>
      <c r="F30" s="119">
        <f>B30+C30+D30+E30</f>
        <v>21.6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0.66666666666666663</v>
      </c>
      <c r="D31" s="43">
        <f>AVERAGE(D28:D30)</f>
        <v>14.966666666666667</v>
      </c>
      <c r="E31" s="43">
        <f>AVERAGE(E28:E30)</f>
        <v>1.6333333333333335</v>
      </c>
      <c r="F31" s="44">
        <f>AVERAGE(F28:F30)</f>
        <v>17.266666666666666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18" t="s">
        <v>46</v>
      </c>
      <c r="B32" s="119">
        <v>0</v>
      </c>
      <c r="C32" s="119">
        <v>3.6</v>
      </c>
      <c r="D32" s="119">
        <v>17</v>
      </c>
      <c r="E32" s="119">
        <v>2</v>
      </c>
      <c r="F32" s="119">
        <f t="shared" ref="F32:F40" si="2">B32+C32+D32+E32</f>
        <v>22.6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7.8</v>
      </c>
      <c r="E33" s="12">
        <v>1.4</v>
      </c>
      <c r="F33" s="12">
        <f t="shared" si="2"/>
        <v>9.1999999999999993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5.7</v>
      </c>
      <c r="E34" s="12">
        <v>1.2</v>
      </c>
      <c r="F34" s="12">
        <f t="shared" si="2"/>
        <v>6.9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18" t="s">
        <v>32</v>
      </c>
      <c r="B35" s="119">
        <v>0.2</v>
      </c>
      <c r="C35" s="119">
        <v>0</v>
      </c>
      <c r="D35" s="119">
        <v>11.6</v>
      </c>
      <c r="E35" s="119">
        <v>1.4</v>
      </c>
      <c r="F35" s="119">
        <f t="shared" si="2"/>
        <v>13.2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1.8</v>
      </c>
      <c r="D36" s="12">
        <v>6</v>
      </c>
      <c r="E36" s="12">
        <v>0.7</v>
      </c>
      <c r="F36" s="12">
        <f t="shared" si="2"/>
        <v>8.5</v>
      </c>
    </row>
    <row r="37" spans="1:19" x14ac:dyDescent="0.2">
      <c r="A37" s="118" t="s">
        <v>33</v>
      </c>
      <c r="B37" s="119">
        <v>0</v>
      </c>
      <c r="C37" s="119">
        <v>0.6</v>
      </c>
      <c r="D37" s="119">
        <v>22.5</v>
      </c>
      <c r="E37" s="119">
        <v>1.8</v>
      </c>
      <c r="F37" s="119">
        <f t="shared" si="2"/>
        <v>24.900000000000002</v>
      </c>
    </row>
    <row r="38" spans="1:19" x14ac:dyDescent="0.2">
      <c r="A38" s="118" t="s">
        <v>34</v>
      </c>
      <c r="B38" s="119">
        <v>0</v>
      </c>
      <c r="C38" s="119">
        <v>0</v>
      </c>
      <c r="D38" s="119">
        <v>12.8</v>
      </c>
      <c r="E38" s="119">
        <v>1.8</v>
      </c>
      <c r="F38" s="119">
        <f t="shared" si="2"/>
        <v>14.600000000000001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0.2</v>
      </c>
      <c r="E39" s="12">
        <v>1.5</v>
      </c>
      <c r="F39" s="12">
        <f t="shared" si="2"/>
        <v>1.7</v>
      </c>
    </row>
    <row r="40" spans="1:19" s="6" customFormat="1" x14ac:dyDescent="0.2">
      <c r="A40" s="118" t="s">
        <v>89</v>
      </c>
      <c r="B40" s="119">
        <v>0</v>
      </c>
      <c r="C40" s="119">
        <v>0.2</v>
      </c>
      <c r="D40" s="119">
        <v>15.8</v>
      </c>
      <c r="E40" s="119">
        <v>0.2</v>
      </c>
      <c r="F40" s="119">
        <f t="shared" si="2"/>
        <v>16.2</v>
      </c>
    </row>
    <row r="41" spans="1:19" x14ac:dyDescent="0.2">
      <c r="A41" s="42" t="s">
        <v>36</v>
      </c>
      <c r="B41" s="44">
        <f>AVERAGE(B32:B40)</f>
        <v>2.2222222222222223E-2</v>
      </c>
      <c r="C41" s="44">
        <f>AVERAGE(C32:C40)</f>
        <v>0.68888888888888888</v>
      </c>
      <c r="D41" s="44">
        <f>AVERAGE(D32:D40)</f>
        <v>11.044444444444444</v>
      </c>
      <c r="E41" s="44">
        <f>AVERAGE(E32:E40)</f>
        <v>1.3333333333333333</v>
      </c>
      <c r="F41" s="44">
        <f>AVERAGE(F32:F40)</f>
        <v>13.08888888888889</v>
      </c>
    </row>
    <row r="42" spans="1:19" x14ac:dyDescent="0.2">
      <c r="A42" s="46" t="s">
        <v>37</v>
      </c>
      <c r="B42" s="47">
        <f>AVERAGE(B4:B11,B13:B23,B25:B26,B28:B30,B32:B40)</f>
        <v>6.0606060606060606E-3</v>
      </c>
      <c r="C42" s="47">
        <f>AVERAGE(C4:C11,C13:C23,C25:C26,C28:C30,C32:C40)</f>
        <v>0.24848484848484848</v>
      </c>
      <c r="D42" s="47">
        <f>AVERAGE(D4:D11,D13:D23,D25:D26,D28:D30,D32:D40)</f>
        <v>27.512121212121212</v>
      </c>
      <c r="E42" s="47">
        <f>AVERAGE(E4:E11,E13:E23,E25:E26,E28:E30,E32:E40)</f>
        <v>1.3545454545454547</v>
      </c>
      <c r="F42" s="47">
        <f>AVERAGE(F4:F11,F13:F23,F25:F26,F28:F30,F32:F40)</f>
        <v>29.121212121212132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B38" sqref="B3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8" t="s">
        <v>121</v>
      </c>
      <c r="B1" s="128"/>
      <c r="C1" s="128"/>
      <c r="D1" s="128"/>
      <c r="E1" s="128"/>
      <c r="F1" s="128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1</v>
      </c>
      <c r="C32" s="12">
        <v>0</v>
      </c>
      <c r="D32" s="12">
        <v>0</v>
      </c>
      <c r="E32" s="12">
        <v>0</v>
      </c>
      <c r="F32" s="12">
        <f t="shared" ref="F32:F40" si="2">B32+C32+D32+E32</f>
        <v>1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2</v>
      </c>
      <c r="C33" s="12">
        <v>0</v>
      </c>
      <c r="D33" s="12">
        <v>0</v>
      </c>
      <c r="E33" s="12">
        <v>0</v>
      </c>
      <c r="F33" s="12">
        <f t="shared" si="2"/>
        <v>2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">
        <v>0.8</v>
      </c>
      <c r="C36" s="12">
        <v>0</v>
      </c>
      <c r="D36" s="12">
        <v>0</v>
      </c>
      <c r="E36" s="12">
        <v>0</v>
      </c>
      <c r="F36" s="12">
        <f t="shared" si="2"/>
        <v>0.8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">
        <v>1</v>
      </c>
      <c r="C37" s="12">
        <v>0</v>
      </c>
      <c r="D37" s="12">
        <v>0</v>
      </c>
      <c r="E37" s="12">
        <v>0</v>
      </c>
      <c r="F37" s="12">
        <f t="shared" si="2"/>
        <v>1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1</v>
      </c>
      <c r="C39" s="12">
        <v>0</v>
      </c>
      <c r="D39" s="12">
        <v>0</v>
      </c>
      <c r="E39" s="12">
        <v>0</v>
      </c>
      <c r="F39" s="12">
        <f t="shared" si="2"/>
        <v>1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0.64444444444444438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0.64444444444444438</v>
      </c>
    </row>
    <row r="42" spans="1:18" x14ac:dyDescent="0.2">
      <c r="A42" s="46" t="s">
        <v>37</v>
      </c>
      <c r="B42" s="47">
        <f>AVERAGE(B4:B11,B13:B23,B25:B26,B28:B30,B32:B40)</f>
        <v>0.17575757575757575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0.17575757575757575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8" t="s">
        <v>122</v>
      </c>
      <c r="B1" s="128"/>
      <c r="C1" s="128"/>
      <c r="D1" s="128"/>
      <c r="E1" s="128"/>
      <c r="F1" s="12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2">
        <v>0</v>
      </c>
      <c r="C4" s="12">
        <v>0</v>
      </c>
      <c r="D4" s="12">
        <v>0.2</v>
      </c>
      <c r="E4" s="12">
        <v>0.2</v>
      </c>
      <c r="F4" s="12">
        <f t="shared" ref="F4:F11" si="0">B4+C4+D4+E4</f>
        <v>0.4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4</v>
      </c>
      <c r="C5" s="12">
        <v>0</v>
      </c>
      <c r="D5" s="126">
        <v>11.5</v>
      </c>
      <c r="E5" s="12">
        <v>0</v>
      </c>
      <c r="F5" s="12">
        <f t="shared" si="0"/>
        <v>15.5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5</v>
      </c>
      <c r="B6" s="12">
        <v>1.2</v>
      </c>
      <c r="C6" s="12">
        <v>0</v>
      </c>
      <c r="D6" s="12">
        <v>3.9</v>
      </c>
      <c r="E6" s="12">
        <v>0</v>
      </c>
      <c r="F6" s="12">
        <f t="shared" si="0"/>
        <v>5.0999999999999996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1.6</v>
      </c>
      <c r="C7" s="12">
        <v>0</v>
      </c>
      <c r="D7" s="12">
        <v>11.4</v>
      </c>
      <c r="E7" s="12">
        <v>0</v>
      </c>
      <c r="F7" s="12">
        <f t="shared" si="0"/>
        <v>13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18" t="s">
        <v>7</v>
      </c>
      <c r="B8" s="119">
        <v>31</v>
      </c>
      <c r="C8" s="119">
        <v>0</v>
      </c>
      <c r="D8" s="119">
        <v>8</v>
      </c>
      <c r="E8" s="119">
        <v>0</v>
      </c>
      <c r="F8" s="119">
        <f t="shared" si="0"/>
        <v>39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18" t="s">
        <v>8</v>
      </c>
      <c r="B9" s="119">
        <v>26.2</v>
      </c>
      <c r="C9" s="119">
        <v>0</v>
      </c>
      <c r="D9" s="119">
        <v>1</v>
      </c>
      <c r="E9" s="119">
        <v>0</v>
      </c>
      <c r="F9" s="119">
        <f t="shared" si="0"/>
        <v>27.2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</v>
      </c>
      <c r="C10" s="12">
        <v>0</v>
      </c>
      <c r="D10" s="12">
        <v>11.3</v>
      </c>
      <c r="E10" s="12">
        <v>0</v>
      </c>
      <c r="F10" s="12">
        <f t="shared" si="0"/>
        <v>11.3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3.5</v>
      </c>
      <c r="C11" s="12">
        <v>0</v>
      </c>
      <c r="D11" s="12">
        <v>9.8000000000000007</v>
      </c>
      <c r="E11" s="12">
        <v>0</v>
      </c>
      <c r="F11" s="12">
        <f t="shared" si="0"/>
        <v>13.3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8.4375</v>
      </c>
      <c r="C12" s="43">
        <f>AVERAGE(C4:C11)</f>
        <v>0</v>
      </c>
      <c r="D12" s="43">
        <f>AVERAGE(D4:D11)</f>
        <v>7.1374999999999993</v>
      </c>
      <c r="E12" s="43">
        <f>AVERAGE(E4:E11)</f>
        <v>2.5000000000000001E-2</v>
      </c>
      <c r="F12" s="43">
        <f>AVERAGE(F4:F11)</f>
        <v>15.6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">
        <v>0</v>
      </c>
      <c r="C13" s="12">
        <v>0</v>
      </c>
      <c r="D13" s="12">
        <v>2.8</v>
      </c>
      <c r="E13" s="12">
        <v>0</v>
      </c>
      <c r="F13" s="12">
        <f t="shared" ref="F13:F23" si="1">B13+C13+D13+E13</f>
        <v>2.8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12</v>
      </c>
      <c r="B14" s="12">
        <v>0</v>
      </c>
      <c r="C14" s="12">
        <v>0</v>
      </c>
      <c r="D14" s="12">
        <v>0.3</v>
      </c>
      <c r="E14" s="12">
        <v>0</v>
      </c>
      <c r="F14" s="12">
        <f t="shared" si="1"/>
        <v>0.3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4.4000000000000004</v>
      </c>
      <c r="E16" s="12">
        <v>0</v>
      </c>
      <c r="F16" s="12">
        <f t="shared" si="1"/>
        <v>4.4000000000000004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15</v>
      </c>
      <c r="B17" s="12">
        <v>0</v>
      </c>
      <c r="C17" s="12">
        <v>0</v>
      </c>
      <c r="D17" s="12">
        <v>2.5</v>
      </c>
      <c r="E17" s="12">
        <v>0</v>
      </c>
      <c r="F17" s="12">
        <f t="shared" si="1"/>
        <v>2.5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2">
        <v>2.2000000000000002</v>
      </c>
      <c r="E18" s="12">
        <v>0</v>
      </c>
      <c r="F18" s="12">
        <f t="shared" si="1"/>
        <v>2.2000000000000002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0.4</v>
      </c>
      <c r="C19" s="12">
        <v>0</v>
      </c>
      <c r="D19" s="12">
        <v>8.4</v>
      </c>
      <c r="E19" s="12">
        <v>0</v>
      </c>
      <c r="F19" s="12">
        <f t="shared" si="1"/>
        <v>8.8000000000000007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6">
        <v>1</v>
      </c>
      <c r="E20" s="12">
        <v>0</v>
      </c>
      <c r="F20" s="12">
        <f t="shared" si="1"/>
        <v>1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1.7</v>
      </c>
      <c r="E21" s="12">
        <v>0</v>
      </c>
      <c r="F21" s="12">
        <f t="shared" si="1"/>
        <v>1.7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2">
        <v>1.4</v>
      </c>
      <c r="E22" s="12">
        <v>0</v>
      </c>
      <c r="F22" s="12">
        <f t="shared" si="1"/>
        <v>1.4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3.8</v>
      </c>
      <c r="C23" s="12">
        <v>0</v>
      </c>
      <c r="D23" s="12">
        <v>3.6</v>
      </c>
      <c r="E23" s="12">
        <v>0</v>
      </c>
      <c r="F23" s="12">
        <f t="shared" si="1"/>
        <v>7.4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0.38181818181818183</v>
      </c>
      <c r="C24" s="44">
        <f>AVERAGE(C13:C23)</f>
        <v>0</v>
      </c>
      <c r="D24" s="44">
        <f>AVERAGE(D13:D23)</f>
        <v>2.5727272727272728</v>
      </c>
      <c r="E24" s="44">
        <f>AVERAGE(E13:E23)</f>
        <v>0</v>
      </c>
      <c r="F24" s="44">
        <f>AVERAGE(F13:F23)</f>
        <v>2.9545454545454546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5</v>
      </c>
      <c r="C25" s="12">
        <v>0</v>
      </c>
      <c r="D25" s="12">
        <v>1</v>
      </c>
      <c r="E25" s="12">
        <v>0.2</v>
      </c>
      <c r="F25" s="12">
        <f>B25+C25+D25+E25</f>
        <v>6.2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3.4</v>
      </c>
      <c r="C26" s="12">
        <v>0</v>
      </c>
      <c r="D26" s="12">
        <v>7.4</v>
      </c>
      <c r="E26" s="12">
        <v>0</v>
      </c>
      <c r="F26" s="12">
        <f>B26+C26+D26+E26</f>
        <v>10.8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4.2</v>
      </c>
      <c r="C27" s="43">
        <f>AVERAGE(C25:C26)</f>
        <v>0</v>
      </c>
      <c r="D27" s="43">
        <f>AVERAGE(D25:D26)</f>
        <v>4.2</v>
      </c>
      <c r="E27" s="43">
        <f>AVERAGE(E25:E26)</f>
        <v>0.1</v>
      </c>
      <c r="F27" s="44">
        <f>AVERAGE(F25:F26)</f>
        <v>8.5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18" t="s">
        <v>26</v>
      </c>
      <c r="B28" s="119">
        <v>17.5</v>
      </c>
      <c r="C28" s="119">
        <v>0</v>
      </c>
      <c r="D28" s="119">
        <v>0.6</v>
      </c>
      <c r="E28" s="119">
        <v>0</v>
      </c>
      <c r="F28" s="119">
        <f>B28+C28+D28+E28</f>
        <v>18.100000000000001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18" t="s">
        <v>27</v>
      </c>
      <c r="B29" s="119">
        <v>17</v>
      </c>
      <c r="C29" s="119">
        <v>0</v>
      </c>
      <c r="D29" s="119">
        <v>4</v>
      </c>
      <c r="E29" s="119">
        <v>0</v>
      </c>
      <c r="F29" s="119">
        <f>B29+C29+D29+E29</f>
        <v>21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18" t="s">
        <v>28</v>
      </c>
      <c r="B30" s="119">
        <v>10.5</v>
      </c>
      <c r="C30" s="119">
        <v>0</v>
      </c>
      <c r="D30" s="119">
        <v>0.2</v>
      </c>
      <c r="E30" s="119">
        <v>0</v>
      </c>
      <c r="F30" s="119">
        <f>B30+C30+D30+E30</f>
        <v>10.7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15</v>
      </c>
      <c r="C31" s="43">
        <f>AVERAGE(C28:C30)</f>
        <v>0</v>
      </c>
      <c r="D31" s="43">
        <f>AVERAGE(D28:D30)</f>
        <v>1.5999999999999999</v>
      </c>
      <c r="E31" s="43">
        <f>AVERAGE(E28:E30)</f>
        <v>0</v>
      </c>
      <c r="F31" s="44">
        <f>AVERAGE(F28:F30)</f>
        <v>16.599999999999998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4</v>
      </c>
      <c r="C32" s="12">
        <v>0</v>
      </c>
      <c r="D32" s="12">
        <v>0</v>
      </c>
      <c r="E32" s="12">
        <v>0</v>
      </c>
      <c r="F32" s="12">
        <f t="shared" ref="F32:F40" si="2">B32+C32+D32+E32</f>
        <v>4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18" t="s">
        <v>30</v>
      </c>
      <c r="B33" s="119">
        <v>18.2</v>
      </c>
      <c r="C33" s="119">
        <v>0</v>
      </c>
      <c r="D33" s="119">
        <v>0</v>
      </c>
      <c r="E33" s="119">
        <v>0</v>
      </c>
      <c r="F33" s="119">
        <f t="shared" si="2"/>
        <v>18.2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5.6</v>
      </c>
      <c r="C34" s="12">
        <v>0</v>
      </c>
      <c r="D34" s="12">
        <v>0</v>
      </c>
      <c r="E34" s="12">
        <v>0</v>
      </c>
      <c r="F34" s="12">
        <f t="shared" si="2"/>
        <v>5.6</v>
      </c>
      <c r="G34" s="37"/>
      <c r="H34" s="60"/>
      <c r="I34" s="38"/>
      <c r="J34" s="38"/>
      <c r="K34" s="41" t="s">
        <v>49</v>
      </c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1.7</v>
      </c>
      <c r="E35" s="12">
        <v>0.6</v>
      </c>
      <c r="F35" s="12">
        <f t="shared" si="2"/>
        <v>2.2999999999999998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2.5</v>
      </c>
      <c r="C36" s="12">
        <v>0</v>
      </c>
      <c r="D36" s="12">
        <v>22</v>
      </c>
      <c r="E36" s="12">
        <v>0</v>
      </c>
      <c r="F36" s="12">
        <f t="shared" si="2"/>
        <v>24.5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18" t="s">
        <v>33</v>
      </c>
      <c r="B37" s="119">
        <v>10.5</v>
      </c>
      <c r="C37" s="119">
        <v>0</v>
      </c>
      <c r="D37" s="119">
        <v>0</v>
      </c>
      <c r="E37" s="119">
        <v>0</v>
      </c>
      <c r="F37" s="119">
        <f t="shared" si="2"/>
        <v>10.5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0.8</v>
      </c>
      <c r="C38" s="12">
        <v>0</v>
      </c>
      <c r="D38" s="126">
        <v>4.8</v>
      </c>
      <c r="E38" s="12">
        <v>0</v>
      </c>
      <c r="F38" s="12">
        <f t="shared" si="2"/>
        <v>5.6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5.2</v>
      </c>
      <c r="C39" s="12">
        <v>0</v>
      </c>
      <c r="D39" s="12">
        <v>0.2</v>
      </c>
      <c r="E39" s="12">
        <v>0</v>
      </c>
      <c r="F39" s="12">
        <f t="shared" si="2"/>
        <v>5.4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4.5999999999999996</v>
      </c>
      <c r="C40" s="12">
        <v>0</v>
      </c>
      <c r="D40" s="12">
        <v>0</v>
      </c>
      <c r="E40" s="12">
        <v>0</v>
      </c>
      <c r="F40" s="12">
        <f t="shared" si="2"/>
        <v>4.5999999999999996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5.7111111111111112</v>
      </c>
      <c r="C41" s="44">
        <f>AVERAGE(C32:C40)</f>
        <v>0</v>
      </c>
      <c r="D41" s="44">
        <f>AVERAGE(D32:D40)</f>
        <v>3.1888888888888887</v>
      </c>
      <c r="E41" s="44">
        <f>AVERAGE(E32:E40)</f>
        <v>6.6666666666666666E-2</v>
      </c>
      <c r="F41" s="44">
        <f>AVERAGE(F32:F40)</f>
        <v>8.966666666666665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5.3484848484848486</v>
      </c>
      <c r="C42" s="47">
        <f>AVERAGE(C4:C11,C13:C23,C25:C26,C28:C30,C32:C40)</f>
        <v>0</v>
      </c>
      <c r="D42" s="47">
        <f>AVERAGE(D4:D11,D13:D23,D25:D26,D28:D30,D32:D40)</f>
        <v>3.8575757575757579</v>
      </c>
      <c r="E42" s="47">
        <f>AVERAGE(E4:E11,E13:E23,E25:E26,E28:E30,E32:E40)</f>
        <v>3.0303030303030304E-2</v>
      </c>
      <c r="F42" s="47">
        <f>AVERAGE(F4:F11,F13:F23,F25:F26,F28:F30,F32:F40)</f>
        <v>9.2363636363636346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9" zoomScale="95" workbookViewId="0">
      <selection activeCell="C32" sqref="C3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8" t="s">
        <v>123</v>
      </c>
      <c r="B1" s="128"/>
      <c r="C1" s="128"/>
      <c r="D1" s="128"/>
      <c r="E1" s="128"/>
      <c r="F1" s="128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0</v>
      </c>
      <c r="C4" s="12">
        <v>0.2</v>
      </c>
      <c r="D4" s="12">
        <v>0</v>
      </c>
      <c r="E4" s="12">
        <v>0</v>
      </c>
      <c r="F4" s="12">
        <f t="shared" ref="F4:F11" si="0">B4+C4+D4+E4</f>
        <v>0.2</v>
      </c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0.2</v>
      </c>
      <c r="D6" s="12">
        <v>0</v>
      </c>
      <c r="E6" s="12">
        <v>0</v>
      </c>
      <c r="F6" s="12">
        <f t="shared" si="0"/>
        <v>0.2</v>
      </c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0.2</v>
      </c>
      <c r="D8" s="12">
        <v>0</v>
      </c>
      <c r="E8" s="12">
        <v>0</v>
      </c>
      <c r="F8" s="12">
        <f t="shared" si="0"/>
        <v>0.2</v>
      </c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</v>
      </c>
      <c r="C9" s="12">
        <v>0.8</v>
      </c>
      <c r="D9" s="12">
        <v>0</v>
      </c>
      <c r="E9" s="12">
        <v>0</v>
      </c>
      <c r="F9" s="12">
        <f t="shared" si="0"/>
        <v>0.8</v>
      </c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</v>
      </c>
      <c r="C12" s="43">
        <f>AVERAGE(C4:C11)</f>
        <v>0.17500000000000002</v>
      </c>
      <c r="D12" s="43">
        <f>AVERAGE(D4:D11)</f>
        <v>0</v>
      </c>
      <c r="E12" s="43">
        <f>AVERAGE(E4:E11)</f>
        <v>0</v>
      </c>
      <c r="F12" s="43">
        <f>AVERAGE(F4:F11)</f>
        <v>0.17500000000000002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0.2</v>
      </c>
      <c r="D13" s="12">
        <v>0</v>
      </c>
      <c r="E13" s="12">
        <v>0</v>
      </c>
      <c r="F13" s="12">
        <f t="shared" ref="F13:F23" si="1">B13+C13+D13+E13</f>
        <v>0.2</v>
      </c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">
        <v>0.2</v>
      </c>
      <c r="D17" s="12">
        <v>0</v>
      </c>
      <c r="E17" s="12">
        <v>0</v>
      </c>
      <c r="F17" s="12">
        <f t="shared" si="1"/>
        <v>0.2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0.2</v>
      </c>
      <c r="D20" s="12">
        <v>0</v>
      </c>
      <c r="E20" s="12">
        <v>0</v>
      </c>
      <c r="F20" s="12">
        <f t="shared" si="1"/>
        <v>0.2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0.2</v>
      </c>
      <c r="D23" s="12">
        <v>0</v>
      </c>
      <c r="E23" s="12">
        <v>0</v>
      </c>
      <c r="F23" s="12">
        <f t="shared" si="1"/>
        <v>0.2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7.2727272727272738E-2</v>
      </c>
      <c r="D24" s="44">
        <f>AVERAGE(D13:D23)</f>
        <v>0</v>
      </c>
      <c r="E24" s="44">
        <f>AVERAGE(E13:E23)</f>
        <v>0</v>
      </c>
      <c r="F24" s="44">
        <f>AVERAGE(F13:F23)</f>
        <v>7.2727272727272738E-2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0</v>
      </c>
      <c r="C25" s="12">
        <v>0.2</v>
      </c>
      <c r="D25" s="12">
        <v>0</v>
      </c>
      <c r="E25" s="12">
        <v>0</v>
      </c>
      <c r="F25" s="12">
        <f>B25+C25+D25+E25</f>
        <v>0.2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0</v>
      </c>
      <c r="C27" s="43">
        <f>AVERAGE(C25:C26)</f>
        <v>0.1</v>
      </c>
      <c r="D27" s="43">
        <f>AVERAGE(D25:D26)</f>
        <v>0</v>
      </c>
      <c r="E27" s="43">
        <f>AVERAGE(E25:E26)</f>
        <v>0</v>
      </c>
      <c r="F27" s="44">
        <f>AVERAGE(F25:F26)</f>
        <v>0.1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0.2</v>
      </c>
      <c r="D28" s="12">
        <v>0</v>
      </c>
      <c r="E28" s="12">
        <v>0</v>
      </c>
      <c r="F28" s="12">
        <f>B28+C28+D28+E28</f>
        <v>0.2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0.2</v>
      </c>
      <c r="D29" s="12">
        <v>0</v>
      </c>
      <c r="E29" s="12">
        <v>0</v>
      </c>
      <c r="F29" s="12">
        <f>B29+C29+D29+E29</f>
        <v>0.2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">
        <v>0.2</v>
      </c>
      <c r="D30" s="12">
        <v>0</v>
      </c>
      <c r="E30" s="12">
        <v>0</v>
      </c>
      <c r="F30" s="12">
        <f>B30+C30+D30+E30</f>
        <v>0.2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0.20000000000000004</v>
      </c>
      <c r="D31" s="43">
        <f>AVERAGE(D28:D30)</f>
        <v>0</v>
      </c>
      <c r="E31" s="43">
        <f>AVERAGE(E28:E30)</f>
        <v>0</v>
      </c>
      <c r="F31" s="44">
        <f>AVERAGE(F28:F30)</f>
        <v>0.20000000000000004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9.0909090909090939E-2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9.0909090909090939E-2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I44" sqref="I4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124</v>
      </c>
      <c r="B1" s="128"/>
      <c r="C1" s="128"/>
      <c r="D1" s="128"/>
      <c r="E1" s="128"/>
      <c r="F1" s="128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0.2</v>
      </c>
      <c r="D4" s="12">
        <v>0.6</v>
      </c>
      <c r="E4" s="12">
        <v>19.2</v>
      </c>
      <c r="F4" s="12">
        <f t="shared" ref="F4:F11" si="0">B4+C4+D4+E4</f>
        <v>20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2</v>
      </c>
      <c r="E5" s="12">
        <v>28</v>
      </c>
      <c r="F5" s="12">
        <f t="shared" si="0"/>
        <v>30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19</v>
      </c>
      <c r="F6" s="12">
        <f t="shared" si="0"/>
        <v>19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18.8</v>
      </c>
      <c r="F7" s="12">
        <f t="shared" si="0"/>
        <v>18.8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4.5</v>
      </c>
      <c r="E8" s="12">
        <v>10.8</v>
      </c>
      <c r="F8" s="12">
        <f t="shared" si="0"/>
        <v>15.3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0.4</v>
      </c>
      <c r="C9" s="12">
        <v>0</v>
      </c>
      <c r="D9" s="12">
        <v>5.8</v>
      </c>
      <c r="E9" s="12">
        <v>21.2</v>
      </c>
      <c r="F9" s="12">
        <f t="shared" si="0"/>
        <v>27.4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21.2</v>
      </c>
      <c r="F10" s="12">
        <f t="shared" si="0"/>
        <v>21.2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18</v>
      </c>
      <c r="F11" s="12">
        <f t="shared" si="0"/>
        <v>18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0.05</v>
      </c>
      <c r="C12" s="43">
        <f>AVERAGE(C4:C11)</f>
        <v>2.5000000000000001E-2</v>
      </c>
      <c r="D12" s="43">
        <f>AVERAGE(D4:D11)</f>
        <v>1.6124999999999998</v>
      </c>
      <c r="E12" s="43">
        <f>AVERAGE(E4:E11)</f>
        <v>19.524999999999999</v>
      </c>
      <c r="F12" s="43">
        <f>AVERAGE(F4:F11)</f>
        <v>21.212499999999999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42.4</v>
      </c>
      <c r="F13" s="12">
        <f t="shared" ref="F13:F23" si="1">B13+C13+D13+E13</f>
        <v>42.4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22.3</v>
      </c>
      <c r="F14" s="12">
        <f t="shared" si="1"/>
        <v>22.3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0.2</v>
      </c>
      <c r="D15" s="12">
        <v>0</v>
      </c>
      <c r="E15" s="12">
        <v>32</v>
      </c>
      <c r="F15" s="12">
        <f t="shared" si="1"/>
        <v>32.200000000000003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26.2</v>
      </c>
      <c r="F16" s="12">
        <f t="shared" si="1"/>
        <v>26.2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11.2</v>
      </c>
      <c r="F17" s="12">
        <f t="shared" si="1"/>
        <v>11.2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39.200000000000003</v>
      </c>
      <c r="F18" s="12">
        <f t="shared" si="1"/>
        <v>39.200000000000003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16</v>
      </c>
      <c r="F19" s="12">
        <f t="shared" si="1"/>
        <v>16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28.6</v>
      </c>
      <c r="F20" s="12">
        <f t="shared" si="1"/>
        <v>28.6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35.6</v>
      </c>
      <c r="F21" s="12">
        <f t="shared" si="1"/>
        <v>35.6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13</v>
      </c>
      <c r="F22" s="12">
        <f t="shared" si="1"/>
        <v>13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35.799999999999997</v>
      </c>
      <c r="F23" s="12">
        <f t="shared" si="1"/>
        <v>35.799999999999997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1.8181818181818184E-2</v>
      </c>
      <c r="D24" s="44">
        <f>AVERAGE(D13:D23)</f>
        <v>0</v>
      </c>
      <c r="E24" s="44">
        <f>AVERAGE(E13:E23)</f>
        <v>27.481818181818184</v>
      </c>
      <c r="F24" s="44">
        <f>AVERAGE(F13:F23)</f>
        <v>27.5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7.8</v>
      </c>
      <c r="E25" s="12">
        <v>20.5</v>
      </c>
      <c r="F25" s="12">
        <f>B25+C25+D25+E25</f>
        <v>28.3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0.6</v>
      </c>
      <c r="E26" s="12">
        <v>22</v>
      </c>
      <c r="F26" s="12">
        <f>B26+C26+D26+E26</f>
        <v>22.6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4.2</v>
      </c>
      <c r="E27" s="43">
        <f>AVERAGE(E25:E26)</f>
        <v>21.25</v>
      </c>
      <c r="F27" s="44">
        <f>AVERAGE(F25:F26)</f>
        <v>25.450000000000003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5.5</v>
      </c>
      <c r="E28" s="12">
        <v>15</v>
      </c>
      <c r="F28" s="12">
        <f>B28+C28+D28+E28</f>
        <v>20.5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3.4</v>
      </c>
      <c r="E29" s="12">
        <v>13.2</v>
      </c>
      <c r="F29" s="12">
        <f>B29+C29+D29+E29</f>
        <v>16.599999999999998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3.5</v>
      </c>
      <c r="E30" s="12">
        <v>12.8</v>
      </c>
      <c r="F30" s="12">
        <f>B30+C30+D30+E30</f>
        <v>16.3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4.1333333333333337</v>
      </c>
      <c r="E31" s="43">
        <f>AVERAGE(E28:E30)</f>
        <v>13.666666666666666</v>
      </c>
      <c r="F31" s="44">
        <f>AVERAGE(F28:F30)</f>
        <v>17.799999999999997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16</v>
      </c>
      <c r="E32" s="12">
        <v>38</v>
      </c>
      <c r="F32" s="12">
        <f t="shared" ref="F32:F40" si="2">B32+C32+D32+E32</f>
        <v>54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12.6</v>
      </c>
      <c r="E33" s="12">
        <v>23.4</v>
      </c>
      <c r="F33" s="12">
        <f t="shared" si="2"/>
        <v>36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10</v>
      </c>
      <c r="E34" s="12">
        <v>16</v>
      </c>
      <c r="F34" s="12">
        <f t="shared" si="2"/>
        <v>26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12.5</v>
      </c>
      <c r="E35" s="12">
        <v>32.799999999999997</v>
      </c>
      <c r="F35" s="12">
        <f t="shared" si="2"/>
        <v>45.3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8.1999999999999993</v>
      </c>
      <c r="E36" s="12">
        <v>25</v>
      </c>
      <c r="F36" s="12">
        <f t="shared" si="2"/>
        <v>33.200000000000003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14.5</v>
      </c>
      <c r="E37" s="12">
        <v>22.2</v>
      </c>
      <c r="F37" s="12">
        <f t="shared" si="2"/>
        <v>36.700000000000003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8.1999999999999993</v>
      </c>
      <c r="E38" s="12">
        <v>23.8</v>
      </c>
      <c r="F38" s="12">
        <f t="shared" si="2"/>
        <v>32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12.5</v>
      </c>
      <c r="E39" s="12">
        <v>62</v>
      </c>
      <c r="F39" s="12">
        <f t="shared" si="2"/>
        <v>74.5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17.2</v>
      </c>
      <c r="E40" s="12">
        <v>23.6</v>
      </c>
      <c r="F40" s="12">
        <f t="shared" si="2"/>
        <v>40.799999999999997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12.411111111111111</v>
      </c>
      <c r="E41" s="44">
        <f>AVERAGE(E32:E40)</f>
        <v>29.644444444444446</v>
      </c>
      <c r="F41" s="44">
        <f>AVERAGE(F32:F40)</f>
        <v>42.055555555555557</v>
      </c>
    </row>
    <row r="42" spans="1:19" x14ac:dyDescent="0.2">
      <c r="A42" s="46" t="s">
        <v>37</v>
      </c>
      <c r="B42" s="47">
        <f>AVERAGE(B4:B11,B13:B23,B25:B26,B28:B30,B32:B40)</f>
        <v>1.2121212121212121E-2</v>
      </c>
      <c r="C42" s="47">
        <f>AVERAGE(C4:C11,C13:C23,C25:C26,C28:C30,C32:C40)</f>
        <v>1.2121212121212121E-2</v>
      </c>
      <c r="D42" s="47">
        <f>AVERAGE(D4:D11,D13:D23,D25:D26,D28:D30,D32:D40)</f>
        <v>4.4060606060606062</v>
      </c>
      <c r="E42" s="47">
        <f>AVERAGE(E4:E11,E13:E23,E25:E26,E28:E30,E32:E40)</f>
        <v>24.509090909090908</v>
      </c>
      <c r="F42" s="47">
        <f>AVERAGE(F4:F11,F13:F23,F25:F26,F28:F30,F32:F40)</f>
        <v>28.939393939393938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F42" sqref="F42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3" t="s">
        <v>125</v>
      </c>
      <c r="B1" s="133"/>
      <c r="C1" s="133"/>
      <c r="D1" s="133"/>
      <c r="E1" s="133"/>
      <c r="F1" s="133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6">
        <v>4.8</v>
      </c>
      <c r="C4" s="12">
        <v>0</v>
      </c>
      <c r="D4" s="12">
        <v>0</v>
      </c>
      <c r="E4" s="12">
        <v>0</v>
      </c>
      <c r="F4" s="12">
        <f t="shared" ref="F4:F11" si="0">B4+C4+D4+E4</f>
        <v>4.8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2.2000000000000002</v>
      </c>
      <c r="C5" s="12">
        <v>0</v>
      </c>
      <c r="D5" s="12">
        <v>0</v>
      </c>
      <c r="E5" s="12">
        <v>0</v>
      </c>
      <c r="F5" s="12">
        <f t="shared" si="0"/>
        <v>2.2000000000000002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4.3</v>
      </c>
      <c r="C6" s="12">
        <v>0.4</v>
      </c>
      <c r="D6" s="12">
        <v>0</v>
      </c>
      <c r="E6" s="12">
        <v>0</v>
      </c>
      <c r="F6" s="12">
        <f t="shared" si="0"/>
        <v>4.7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6</v>
      </c>
      <c r="C7" s="12">
        <v>0.2</v>
      </c>
      <c r="D7" s="12">
        <v>0</v>
      </c>
      <c r="E7" s="12">
        <v>0</v>
      </c>
      <c r="F7" s="12">
        <f t="shared" si="0"/>
        <v>6.2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3.9</v>
      </c>
      <c r="C8" s="12">
        <v>0</v>
      </c>
      <c r="D8" s="12">
        <v>0</v>
      </c>
      <c r="E8" s="12">
        <v>0</v>
      </c>
      <c r="F8" s="12">
        <f t="shared" si="0"/>
        <v>3.9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0.8</v>
      </c>
      <c r="C9" s="12">
        <v>0</v>
      </c>
      <c r="D9" s="12">
        <v>0</v>
      </c>
      <c r="E9" s="12">
        <v>0</v>
      </c>
      <c r="F9" s="12">
        <f t="shared" si="0"/>
        <v>0.8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4.5</v>
      </c>
      <c r="C10" s="12">
        <v>0</v>
      </c>
      <c r="D10" s="12">
        <v>0</v>
      </c>
      <c r="E10" s="12">
        <v>0</v>
      </c>
      <c r="F10" s="12">
        <f t="shared" si="0"/>
        <v>4.5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6.8</v>
      </c>
      <c r="C11" s="12">
        <v>0</v>
      </c>
      <c r="D11" s="12">
        <v>0</v>
      </c>
      <c r="E11" s="12">
        <v>0</v>
      </c>
      <c r="F11" s="12">
        <f t="shared" si="0"/>
        <v>6.8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4.1624999999999996</v>
      </c>
      <c r="C12" s="43">
        <f>AVERAGE(C4:C11)</f>
        <v>7.5000000000000011E-2</v>
      </c>
      <c r="D12" s="43">
        <f>AVERAGE(D4:D11)</f>
        <v>0</v>
      </c>
      <c r="E12" s="43">
        <f>AVERAGE(E4:E11)</f>
        <v>0</v>
      </c>
      <c r="F12" s="43">
        <f>AVERAGE(F4:F11)</f>
        <v>4.2374999999999998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8</v>
      </c>
      <c r="C13" s="12">
        <v>8</v>
      </c>
      <c r="D13" s="12">
        <v>0</v>
      </c>
      <c r="E13" s="12">
        <v>0</v>
      </c>
      <c r="F13" s="12">
        <f t="shared" ref="F13:F23" si="1">B13+C13+D13+E13</f>
        <v>16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17.3</v>
      </c>
      <c r="C14" s="12">
        <v>2.2000000000000002</v>
      </c>
      <c r="D14" s="12">
        <v>0</v>
      </c>
      <c r="E14" s="12">
        <v>0</v>
      </c>
      <c r="F14" s="12">
        <f t="shared" si="1"/>
        <v>19.5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5.5</v>
      </c>
      <c r="C15" s="12">
        <v>1</v>
      </c>
      <c r="D15" s="12">
        <v>0</v>
      </c>
      <c r="E15" s="12">
        <v>0</v>
      </c>
      <c r="F15" s="12">
        <f t="shared" si="1"/>
        <v>6.5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6">
        <v>9</v>
      </c>
      <c r="C16" s="12">
        <v>1</v>
      </c>
      <c r="D16" s="12">
        <v>0</v>
      </c>
      <c r="E16" s="12">
        <v>0</v>
      </c>
      <c r="F16" s="12">
        <f t="shared" si="1"/>
        <v>10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6</v>
      </c>
      <c r="D17" s="12">
        <v>0</v>
      </c>
      <c r="E17" s="12">
        <v>0</v>
      </c>
      <c r="F17" s="12">
        <f t="shared" si="1"/>
        <v>6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9.4</v>
      </c>
      <c r="C18" s="12">
        <v>0</v>
      </c>
      <c r="D18" s="12">
        <v>0</v>
      </c>
      <c r="E18" s="12">
        <v>0</v>
      </c>
      <c r="F18" s="12">
        <f t="shared" si="1"/>
        <v>9.4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10</v>
      </c>
      <c r="C19" s="12">
        <v>0</v>
      </c>
      <c r="D19" s="12">
        <v>0</v>
      </c>
      <c r="E19" s="12">
        <v>0</v>
      </c>
      <c r="F19" s="12">
        <f t="shared" si="1"/>
        <v>10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6">
        <v>9.1999999999999993</v>
      </c>
      <c r="C20" s="12">
        <v>1.6</v>
      </c>
      <c r="D20" s="12">
        <v>0</v>
      </c>
      <c r="E20" s="12">
        <v>0</v>
      </c>
      <c r="F20" s="12">
        <f t="shared" si="1"/>
        <v>10.799999999999999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15</v>
      </c>
      <c r="C21" s="12">
        <v>0</v>
      </c>
      <c r="D21" s="12">
        <v>0</v>
      </c>
      <c r="E21" s="12">
        <v>0</v>
      </c>
      <c r="F21" s="12">
        <f t="shared" si="1"/>
        <v>15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0.4</v>
      </c>
      <c r="D22" s="12">
        <v>0</v>
      </c>
      <c r="E22" s="12">
        <v>0</v>
      </c>
      <c r="F22" s="12">
        <f t="shared" si="1"/>
        <v>0.4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18.5</v>
      </c>
      <c r="C23" s="12">
        <v>0</v>
      </c>
      <c r="D23" s="12">
        <v>0</v>
      </c>
      <c r="E23" s="12">
        <v>0</v>
      </c>
      <c r="F23" s="12">
        <f t="shared" si="1"/>
        <v>18.5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9.2636363636363637</v>
      </c>
      <c r="C24" s="44">
        <f>AVERAGE(C13:C23)</f>
        <v>1.8363636363636362</v>
      </c>
      <c r="D24" s="44">
        <f>AVERAGE(D13:D23)</f>
        <v>0</v>
      </c>
      <c r="E24" s="44">
        <f>AVERAGE(E13:E23)</f>
        <v>0</v>
      </c>
      <c r="F24" s="44">
        <f>AVERAGE(F13:F23)</f>
        <v>11.100000000000001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5.7</v>
      </c>
      <c r="C25" s="12">
        <v>0</v>
      </c>
      <c r="D25" s="12">
        <v>0</v>
      </c>
      <c r="E25" s="12">
        <v>0</v>
      </c>
      <c r="F25" s="12">
        <f>B25+C25+D25+E25</f>
        <v>5.7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0.2</v>
      </c>
      <c r="C26" s="12">
        <v>0</v>
      </c>
      <c r="D26" s="12">
        <v>0</v>
      </c>
      <c r="E26" s="12">
        <v>0</v>
      </c>
      <c r="F26" s="12">
        <f>B26+C26+D26+E26</f>
        <v>0.2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2.95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2.95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6.9</v>
      </c>
      <c r="C28" s="12">
        <v>0</v>
      </c>
      <c r="D28" s="12">
        <v>0</v>
      </c>
      <c r="E28" s="12">
        <v>0</v>
      </c>
      <c r="F28" s="12">
        <f>B28+C28+D28+E28</f>
        <v>6.9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1.2</v>
      </c>
      <c r="C29" s="12">
        <v>0</v>
      </c>
      <c r="D29" s="12">
        <v>0</v>
      </c>
      <c r="E29" s="12">
        <v>0</v>
      </c>
      <c r="F29" s="12">
        <f>B29+C29+D29+E29</f>
        <v>1.2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13</v>
      </c>
      <c r="C30" s="12">
        <v>0</v>
      </c>
      <c r="D30" s="12">
        <v>0</v>
      </c>
      <c r="E30" s="12">
        <v>0</v>
      </c>
      <c r="F30" s="12">
        <f>B30+C30+D30+E30</f>
        <v>13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7.0333333333333341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7.0333333333333341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12</v>
      </c>
      <c r="C32" s="12">
        <v>0</v>
      </c>
      <c r="D32" s="12">
        <v>0</v>
      </c>
      <c r="E32" s="12">
        <v>0</v>
      </c>
      <c r="F32" s="12">
        <f t="shared" ref="F32:F40" si="2">B32+C32+D32+E32</f>
        <v>12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5</v>
      </c>
      <c r="C33" s="12">
        <v>0</v>
      </c>
      <c r="D33" s="12">
        <v>0</v>
      </c>
      <c r="E33" s="12">
        <v>0</v>
      </c>
      <c r="F33" s="12">
        <f t="shared" si="2"/>
        <v>5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0.8</v>
      </c>
      <c r="C34" s="12">
        <v>0</v>
      </c>
      <c r="D34" s="12">
        <v>0</v>
      </c>
      <c r="E34" s="12">
        <v>0</v>
      </c>
      <c r="F34" s="12">
        <f t="shared" si="2"/>
        <v>0.8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9.8000000000000007</v>
      </c>
      <c r="C35" s="12">
        <v>0</v>
      </c>
      <c r="D35" s="12">
        <v>0</v>
      </c>
      <c r="E35" s="12">
        <v>0</v>
      </c>
      <c r="F35" s="12">
        <f t="shared" si="2"/>
        <v>9.8000000000000007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6">
        <v>6.3</v>
      </c>
      <c r="C36" s="12">
        <v>0</v>
      </c>
      <c r="D36" s="12">
        <v>0</v>
      </c>
      <c r="E36" s="12">
        <v>0</v>
      </c>
      <c r="F36" s="12">
        <f t="shared" si="2"/>
        <v>6.3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5.8</v>
      </c>
      <c r="C37" s="12">
        <v>0</v>
      </c>
      <c r="D37" s="12">
        <v>0</v>
      </c>
      <c r="E37" s="12">
        <v>0</v>
      </c>
      <c r="F37" s="12">
        <f t="shared" si="2"/>
        <v>5.8</v>
      </c>
    </row>
    <row r="38" spans="1:19" x14ac:dyDescent="0.2">
      <c r="A38" s="16" t="s">
        <v>34</v>
      </c>
      <c r="B38" s="12">
        <v>4</v>
      </c>
      <c r="C38" s="12">
        <v>0</v>
      </c>
      <c r="D38" s="12">
        <v>0</v>
      </c>
      <c r="E38" s="12">
        <v>0</v>
      </c>
      <c r="F38" s="12">
        <f t="shared" si="2"/>
        <v>4</v>
      </c>
    </row>
    <row r="39" spans="1:19" s="60" customFormat="1" x14ac:dyDescent="0.2">
      <c r="A39" s="16" t="s">
        <v>45</v>
      </c>
      <c r="B39" s="12">
        <v>13</v>
      </c>
      <c r="C39" s="12">
        <v>0</v>
      </c>
      <c r="D39" s="86">
        <v>0</v>
      </c>
      <c r="E39" s="12">
        <v>0</v>
      </c>
      <c r="F39" s="12">
        <f t="shared" si="2"/>
        <v>13</v>
      </c>
    </row>
    <row r="40" spans="1:19" s="60" customFormat="1" x14ac:dyDescent="0.2">
      <c r="A40" s="16" t="s">
        <v>89</v>
      </c>
      <c r="B40" s="12">
        <v>3.8</v>
      </c>
      <c r="C40" s="12">
        <v>0</v>
      </c>
      <c r="D40" s="86">
        <v>0</v>
      </c>
      <c r="E40" s="12">
        <v>0</v>
      </c>
      <c r="F40" s="12">
        <f t="shared" si="2"/>
        <v>3.8</v>
      </c>
    </row>
    <row r="41" spans="1:19" x14ac:dyDescent="0.2">
      <c r="A41" s="42" t="s">
        <v>36</v>
      </c>
      <c r="B41" s="44">
        <f>AVERAGE(B32:B40)</f>
        <v>6.7222222222222214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6.7222222222222214</v>
      </c>
    </row>
    <row r="42" spans="1:19" x14ac:dyDescent="0.2">
      <c r="A42" s="46" t="s">
        <v>37</v>
      </c>
      <c r="B42" s="47">
        <f>AVERAGE(B4:B11,B13:B23,B25:B26,B28:B30,B32:B40)</f>
        <v>6.748484848484849</v>
      </c>
      <c r="C42" s="47">
        <f>AVERAGE(C4:C11,C13:C23,C25:C26,C28:C30,C32:C40)</f>
        <v>0.63030303030303036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7.3787878787878807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zoomScale="80" zoomScaleNormal="80" workbookViewId="0">
      <selection activeCell="A5" sqref="A5"/>
    </sheetView>
  </sheetViews>
  <sheetFormatPr defaultRowHeight="12.75" x14ac:dyDescent="0.2"/>
  <cols>
    <col min="1" max="1" width="12.7109375" style="6" customWidth="1"/>
    <col min="2" max="30" width="6.7109375" style="6" customWidth="1"/>
    <col min="31" max="16384" width="9.140625" style="6"/>
  </cols>
  <sheetData>
    <row r="1" spans="1:31" x14ac:dyDescent="0.2">
      <c r="A1" s="134" t="s">
        <v>96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</row>
    <row r="3" spans="1:31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</row>
    <row r="4" spans="1:31" x14ac:dyDescent="0.2">
      <c r="A4" s="89">
        <v>2016</v>
      </c>
      <c r="B4" s="24"/>
      <c r="C4" s="24">
        <f>total!C46</f>
        <v>2.9818181818181819</v>
      </c>
      <c r="D4" s="125">
        <f>total!D46</f>
        <v>2.4242424242424242E-2</v>
      </c>
      <c r="E4" s="24"/>
      <c r="F4" s="24">
        <f>total!F46</f>
        <v>8.3848484848484883</v>
      </c>
      <c r="G4" s="24">
        <f>total!G46</f>
        <v>13.374545454545453</v>
      </c>
      <c r="H4" s="24">
        <f>total!H46</f>
        <v>7.8787878787878796E-2</v>
      </c>
      <c r="I4" s="24">
        <f>total!I46</f>
        <v>16.860606060606059</v>
      </c>
      <c r="J4" s="24"/>
      <c r="K4" s="24">
        <f>total!K46</f>
        <v>6.0818181818181811</v>
      </c>
      <c r="L4" s="24">
        <f>total!L46</f>
        <v>2.6515151515151514</v>
      </c>
      <c r="M4" s="24"/>
      <c r="N4" s="24"/>
      <c r="O4" s="24"/>
      <c r="P4" s="24">
        <f>total!P46</f>
        <v>48.615151515151524</v>
      </c>
      <c r="Q4" s="24">
        <f>total!Q46</f>
        <v>1.4393939393939397</v>
      </c>
      <c r="R4" s="24">
        <f>total!R46</f>
        <v>16.324242424242421</v>
      </c>
      <c r="S4" s="24">
        <f>total!S46</f>
        <v>6.6848484848484846</v>
      </c>
      <c r="T4" s="24">
        <f>total!T46</f>
        <v>21.054545454545451</v>
      </c>
      <c r="U4" s="24">
        <f>total!U46</f>
        <v>21.593939393939394</v>
      </c>
      <c r="V4" s="24">
        <f>total!V46</f>
        <v>35.639393939393941</v>
      </c>
      <c r="W4" s="24">
        <f>total!W46</f>
        <v>4.8454545454545457</v>
      </c>
      <c r="X4" s="24">
        <f>total!X46</f>
        <v>1.0363636363636362</v>
      </c>
      <c r="Y4" s="24">
        <f>total!Y46</f>
        <v>29.121212121212118</v>
      </c>
      <c r="Z4" s="24">
        <f>total!Z46</f>
        <v>0.17575757575757575</v>
      </c>
      <c r="AA4" s="24">
        <f>total!AA46</f>
        <v>9.2363636363636363</v>
      </c>
      <c r="AB4" s="24">
        <f>total!AB46</f>
        <v>9.0909090909090912E-2</v>
      </c>
      <c r="AC4" s="24">
        <f>total!AC46</f>
        <v>28.939393939393941</v>
      </c>
      <c r="AD4" s="24">
        <f>total!AD46</f>
        <v>7.3787878787878798</v>
      </c>
    </row>
    <row r="5" spans="1:31" x14ac:dyDescent="0.2">
      <c r="A5" s="89">
        <v>2015</v>
      </c>
      <c r="B5" s="24">
        <v>1.709090909090909</v>
      </c>
      <c r="C5" s="24">
        <v>8.9060606060606062</v>
      </c>
      <c r="D5" s="24">
        <v>2.4969696969696966</v>
      </c>
      <c r="E5" s="24">
        <v>3.9445454545454552</v>
      </c>
      <c r="F5" s="24">
        <v>34.854545454545459</v>
      </c>
      <c r="G5" s="24">
        <v>20.509090909090911</v>
      </c>
      <c r="H5" s="24">
        <v>4.7545454545454549</v>
      </c>
      <c r="I5" s="24">
        <v>0.52121212121212124</v>
      </c>
      <c r="J5" s="24">
        <v>6.2242424242424255</v>
      </c>
      <c r="K5" s="24">
        <v>6.163636363636364</v>
      </c>
      <c r="L5" s="24">
        <v>3.6787878787878792</v>
      </c>
      <c r="M5" s="24">
        <v>0</v>
      </c>
      <c r="N5" s="24">
        <v>6.7545454545454549</v>
      </c>
      <c r="O5" s="24">
        <v>6.2333333333333334</v>
      </c>
      <c r="P5" s="24">
        <v>20.942424242424238</v>
      </c>
      <c r="Q5" s="24">
        <v>30.212121212121211</v>
      </c>
      <c r="R5" s="24">
        <v>15.869696969696967</v>
      </c>
      <c r="S5" s="24">
        <v>11.790909090909089</v>
      </c>
      <c r="T5" s="24">
        <v>8.1818181818181804E-2</v>
      </c>
      <c r="U5" s="24">
        <v>0.23333333333333336</v>
      </c>
      <c r="V5" s="24">
        <v>0</v>
      </c>
      <c r="W5" s="24">
        <v>0</v>
      </c>
      <c r="X5" s="24">
        <v>2.084848484848485</v>
      </c>
      <c r="Y5" s="24">
        <v>12.684848484848489</v>
      </c>
      <c r="Z5" s="24">
        <v>36.363636363636367</v>
      </c>
      <c r="AA5" s="24">
        <v>3.4363636363636361</v>
      </c>
      <c r="AB5" s="24">
        <v>0.58484848484848484</v>
      </c>
      <c r="AC5" s="24">
        <v>12.360606060606058</v>
      </c>
    </row>
    <row r="8" spans="1:31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</row>
    <row r="9" spans="1:31" x14ac:dyDescent="0.2">
      <c r="A9" s="89">
        <v>2016</v>
      </c>
      <c r="B9" s="24">
        <f>B4</f>
        <v>0</v>
      </c>
      <c r="C9" s="24">
        <f t="shared" ref="C9:AD9" si="0">B9+C4</f>
        <v>2.9818181818181819</v>
      </c>
      <c r="D9" s="24">
        <f t="shared" si="0"/>
        <v>3.0060606060606063</v>
      </c>
      <c r="E9" s="24">
        <f t="shared" si="0"/>
        <v>3.0060606060606063</v>
      </c>
      <c r="F9" s="24">
        <f t="shared" si="0"/>
        <v>11.390909090909094</v>
      </c>
      <c r="G9" s="24">
        <f t="shared" si="0"/>
        <v>24.765454545454546</v>
      </c>
      <c r="H9" s="24">
        <f t="shared" si="0"/>
        <v>24.844242424242424</v>
      </c>
      <c r="I9" s="24">
        <f t="shared" si="0"/>
        <v>41.704848484848483</v>
      </c>
      <c r="J9" s="24">
        <f t="shared" si="0"/>
        <v>41.704848484848483</v>
      </c>
      <c r="K9" s="24">
        <f t="shared" si="0"/>
        <v>47.786666666666662</v>
      </c>
      <c r="L9" s="24">
        <f t="shared" si="0"/>
        <v>50.43818181818181</v>
      </c>
      <c r="M9" s="24">
        <f t="shared" si="0"/>
        <v>50.43818181818181</v>
      </c>
      <c r="N9" s="24">
        <f t="shared" si="0"/>
        <v>50.43818181818181</v>
      </c>
      <c r="O9" s="24">
        <f t="shared" si="0"/>
        <v>50.43818181818181</v>
      </c>
      <c r="P9" s="24">
        <f t="shared" si="0"/>
        <v>99.053333333333342</v>
      </c>
      <c r="Q9" s="24">
        <f t="shared" si="0"/>
        <v>100.49272727272728</v>
      </c>
      <c r="R9" s="24">
        <f t="shared" si="0"/>
        <v>116.81696969696969</v>
      </c>
      <c r="S9" s="24">
        <f t="shared" si="0"/>
        <v>123.50181818181818</v>
      </c>
      <c r="T9" s="24">
        <f t="shared" si="0"/>
        <v>144.55636363636364</v>
      </c>
      <c r="U9" s="24">
        <f t="shared" si="0"/>
        <v>166.15030303030304</v>
      </c>
      <c r="V9" s="24">
        <f t="shared" si="0"/>
        <v>201.78969696969699</v>
      </c>
      <c r="W9" s="24">
        <f t="shared" si="0"/>
        <v>206.63515151515153</v>
      </c>
      <c r="X9" s="24">
        <f t="shared" si="0"/>
        <v>207.67151515151517</v>
      </c>
      <c r="Y9" s="24">
        <f t="shared" si="0"/>
        <v>236.79272727272729</v>
      </c>
      <c r="Z9" s="24">
        <f t="shared" si="0"/>
        <v>236.96848484848488</v>
      </c>
      <c r="AA9" s="24">
        <f t="shared" si="0"/>
        <v>246.20484848484853</v>
      </c>
      <c r="AB9" s="24">
        <f t="shared" si="0"/>
        <v>246.29575757575762</v>
      </c>
      <c r="AC9" s="24">
        <f t="shared" si="0"/>
        <v>275.23515151515159</v>
      </c>
      <c r="AD9" s="24">
        <f t="shared" si="0"/>
        <v>282.61393939393946</v>
      </c>
      <c r="AE9" s="105"/>
    </row>
    <row r="10" spans="1:31" x14ac:dyDescent="0.2">
      <c r="A10" s="89">
        <v>2015</v>
      </c>
      <c r="B10" s="24">
        <f>B5</f>
        <v>1.709090909090909</v>
      </c>
      <c r="C10" s="24">
        <f t="shared" ref="C10:AC10" si="1">B10+C5</f>
        <v>10.615151515151515</v>
      </c>
      <c r="D10" s="24">
        <f t="shared" si="1"/>
        <v>13.112121212121211</v>
      </c>
      <c r="E10" s="24">
        <f t="shared" si="1"/>
        <v>17.056666666666665</v>
      </c>
      <c r="F10" s="24">
        <f t="shared" si="1"/>
        <v>51.911212121212124</v>
      </c>
      <c r="G10" s="24">
        <f t="shared" si="1"/>
        <v>72.420303030303032</v>
      </c>
      <c r="H10" s="24">
        <f t="shared" si="1"/>
        <v>77.174848484848482</v>
      </c>
      <c r="I10" s="24">
        <f t="shared" si="1"/>
        <v>77.696060606060598</v>
      </c>
      <c r="J10" s="24">
        <f t="shared" si="1"/>
        <v>83.920303030303018</v>
      </c>
      <c r="K10" s="24">
        <f t="shared" si="1"/>
        <v>90.083939393939374</v>
      </c>
      <c r="L10" s="24">
        <f t="shared" si="1"/>
        <v>93.762727272727247</v>
      </c>
      <c r="M10" s="24">
        <f t="shared" si="1"/>
        <v>93.762727272727247</v>
      </c>
      <c r="N10" s="24">
        <f t="shared" si="1"/>
        <v>100.5172727272727</v>
      </c>
      <c r="O10" s="24">
        <f t="shared" si="1"/>
        <v>106.75060606060603</v>
      </c>
      <c r="P10" s="24">
        <f t="shared" si="1"/>
        <v>127.69303030303027</v>
      </c>
      <c r="Q10" s="24">
        <f t="shared" si="1"/>
        <v>157.90515151515149</v>
      </c>
      <c r="R10" s="24">
        <f t="shared" si="1"/>
        <v>173.77484848484846</v>
      </c>
      <c r="S10" s="24">
        <f t="shared" si="1"/>
        <v>185.56575757575754</v>
      </c>
      <c r="T10" s="24">
        <f t="shared" si="1"/>
        <v>185.64757575757574</v>
      </c>
      <c r="U10" s="24">
        <f t="shared" si="1"/>
        <v>185.88090909090906</v>
      </c>
      <c r="V10" s="24">
        <f t="shared" si="1"/>
        <v>185.88090909090906</v>
      </c>
      <c r="W10" s="24">
        <f t="shared" si="1"/>
        <v>185.88090909090906</v>
      </c>
      <c r="X10" s="24">
        <f t="shared" si="1"/>
        <v>187.96575757575755</v>
      </c>
      <c r="Y10" s="24">
        <f t="shared" si="1"/>
        <v>200.65060606060604</v>
      </c>
      <c r="Z10" s="24">
        <f t="shared" si="1"/>
        <v>237.01424242424241</v>
      </c>
      <c r="AA10" s="24">
        <f t="shared" si="1"/>
        <v>240.45060606060605</v>
      </c>
      <c r="AB10" s="24">
        <f t="shared" si="1"/>
        <v>241.03545454545454</v>
      </c>
      <c r="AC10" s="24">
        <f t="shared" si="1"/>
        <v>253.39606060606059</v>
      </c>
      <c r="AD10" s="105"/>
    </row>
    <row r="11" spans="1:31" x14ac:dyDescent="0.2">
      <c r="A11" s="89" t="s">
        <v>93</v>
      </c>
      <c r="B11" s="101">
        <f t="shared" ref="B11:AD11" si="2">$M$21</f>
        <v>216.12857142857143</v>
      </c>
      <c r="C11" s="101">
        <f t="shared" si="2"/>
        <v>216.12857142857143</v>
      </c>
      <c r="D11" s="101">
        <f t="shared" si="2"/>
        <v>216.12857142857143</v>
      </c>
      <c r="E11" s="101">
        <f t="shared" si="2"/>
        <v>216.12857142857143</v>
      </c>
      <c r="F11" s="101">
        <f t="shared" si="2"/>
        <v>216.12857142857143</v>
      </c>
      <c r="G11" s="101">
        <f t="shared" si="2"/>
        <v>216.12857142857143</v>
      </c>
      <c r="H11" s="101">
        <f t="shared" si="2"/>
        <v>216.12857142857143</v>
      </c>
      <c r="I11" s="101">
        <f t="shared" si="2"/>
        <v>216.12857142857143</v>
      </c>
      <c r="J11" s="101">
        <f t="shared" si="2"/>
        <v>216.12857142857143</v>
      </c>
      <c r="K11" s="101">
        <f t="shared" si="2"/>
        <v>216.12857142857143</v>
      </c>
      <c r="L11" s="101">
        <f t="shared" si="2"/>
        <v>216.12857142857143</v>
      </c>
      <c r="M11" s="101">
        <f t="shared" si="2"/>
        <v>216.12857142857143</v>
      </c>
      <c r="N11" s="101">
        <f t="shared" si="2"/>
        <v>216.12857142857143</v>
      </c>
      <c r="O11" s="101">
        <f t="shared" si="2"/>
        <v>216.12857142857143</v>
      </c>
      <c r="P11" s="101">
        <f t="shared" si="2"/>
        <v>216.12857142857143</v>
      </c>
      <c r="Q11" s="101">
        <f t="shared" si="2"/>
        <v>216.12857142857143</v>
      </c>
      <c r="R11" s="101">
        <f t="shared" si="2"/>
        <v>216.12857142857143</v>
      </c>
      <c r="S11" s="101">
        <f t="shared" si="2"/>
        <v>216.12857142857143</v>
      </c>
      <c r="T11" s="101">
        <f t="shared" si="2"/>
        <v>216.12857142857143</v>
      </c>
      <c r="U11" s="101">
        <f t="shared" si="2"/>
        <v>216.12857142857143</v>
      </c>
      <c r="V11" s="101">
        <f t="shared" si="2"/>
        <v>216.12857142857143</v>
      </c>
      <c r="W11" s="101">
        <f t="shared" si="2"/>
        <v>216.12857142857143</v>
      </c>
      <c r="X11" s="101">
        <f t="shared" si="2"/>
        <v>216.12857142857143</v>
      </c>
      <c r="Y11" s="101">
        <f t="shared" si="2"/>
        <v>216.12857142857143</v>
      </c>
      <c r="Z11" s="101">
        <f t="shared" si="2"/>
        <v>216.12857142857143</v>
      </c>
      <c r="AA11" s="101">
        <f t="shared" si="2"/>
        <v>216.12857142857143</v>
      </c>
      <c r="AB11" s="101">
        <f t="shared" si="2"/>
        <v>216.12857142857143</v>
      </c>
      <c r="AC11" s="101">
        <f t="shared" si="2"/>
        <v>216.12857142857143</v>
      </c>
      <c r="AD11" s="101">
        <f t="shared" si="2"/>
        <v>216.12857142857143</v>
      </c>
    </row>
    <row r="14" spans="1:31" ht="15.75" x14ac:dyDescent="0.2">
      <c r="A14" s="106" t="s">
        <v>88</v>
      </c>
      <c r="B14" s="106">
        <v>2016</v>
      </c>
      <c r="C14" s="106" t="s">
        <v>93</v>
      </c>
      <c r="F14" s="140" t="s">
        <v>94</v>
      </c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</row>
    <row r="15" spans="1:31" x14ac:dyDescent="0.2">
      <c r="A15" s="107" t="s">
        <v>56</v>
      </c>
      <c r="B15" s="101">
        <f>total!AE8</f>
        <v>219.20000000000002</v>
      </c>
      <c r="C15" s="101">
        <f t="shared" ref="C15:C47" si="3">$M$21</f>
        <v>216.12857142857143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</row>
    <row r="16" spans="1:31" x14ac:dyDescent="0.2">
      <c r="A16" s="107" t="s">
        <v>57</v>
      </c>
      <c r="B16" s="101">
        <f>total!AE9</f>
        <v>246.89999999999998</v>
      </c>
      <c r="C16" s="101">
        <f t="shared" si="3"/>
        <v>216.12857142857143</v>
      </c>
      <c r="F16" s="90" t="s">
        <v>75</v>
      </c>
      <c r="G16" s="91">
        <v>415.9</v>
      </c>
      <c r="H16" s="91">
        <v>231.3</v>
      </c>
      <c r="I16" s="91">
        <v>117</v>
      </c>
      <c r="J16" s="91">
        <v>275.60000000000002</v>
      </c>
      <c r="K16" s="91">
        <v>339.3</v>
      </c>
      <c r="L16" s="91">
        <v>286.10000000000002</v>
      </c>
      <c r="M16" s="91">
        <v>176.4</v>
      </c>
      <c r="N16" s="91">
        <v>169.8</v>
      </c>
      <c r="O16" s="91">
        <v>129.6</v>
      </c>
      <c r="P16" s="91">
        <v>235.7</v>
      </c>
      <c r="Q16" s="91">
        <v>116.2</v>
      </c>
      <c r="R16" s="91">
        <v>137.4</v>
      </c>
      <c r="S16" s="91">
        <v>211.3</v>
      </c>
      <c r="T16" s="91">
        <v>172.1</v>
      </c>
      <c r="U16" s="91">
        <v>184.3</v>
      </c>
      <c r="V16" s="91">
        <v>243.5</v>
      </c>
      <c r="W16" s="91">
        <v>239.2</v>
      </c>
      <c r="X16" s="91">
        <v>207.2</v>
      </c>
      <c r="Y16" s="91">
        <v>266.3</v>
      </c>
      <c r="Z16" s="91">
        <v>131.1</v>
      </c>
      <c r="AA16" s="117">
        <v>253.4</v>
      </c>
      <c r="AB16" s="91">
        <f>total!AE46</f>
        <v>282.61393939393946</v>
      </c>
    </row>
    <row r="17" spans="1:28" x14ac:dyDescent="0.2">
      <c r="A17" s="107" t="s">
        <v>58</v>
      </c>
      <c r="B17" s="101">
        <f>total!AE10</f>
        <v>179.29999999999998</v>
      </c>
      <c r="C17" s="101">
        <f t="shared" si="3"/>
        <v>216.12857142857143</v>
      </c>
      <c r="F17" s="92" t="s">
        <v>93</v>
      </c>
      <c r="G17" s="101">
        <f t="shared" ref="G17:AB17" si="4">$M$21</f>
        <v>216.12857142857143</v>
      </c>
      <c r="H17" s="101">
        <f t="shared" si="4"/>
        <v>216.12857142857143</v>
      </c>
      <c r="I17" s="101">
        <f t="shared" si="4"/>
        <v>216.12857142857143</v>
      </c>
      <c r="J17" s="101">
        <f t="shared" si="4"/>
        <v>216.12857142857143</v>
      </c>
      <c r="K17" s="101">
        <f t="shared" si="4"/>
        <v>216.12857142857143</v>
      </c>
      <c r="L17" s="101">
        <f t="shared" si="4"/>
        <v>216.12857142857143</v>
      </c>
      <c r="M17" s="101">
        <f t="shared" si="4"/>
        <v>216.12857142857143</v>
      </c>
      <c r="N17" s="101">
        <f t="shared" si="4"/>
        <v>216.12857142857143</v>
      </c>
      <c r="O17" s="101">
        <f t="shared" si="4"/>
        <v>216.12857142857143</v>
      </c>
      <c r="P17" s="101">
        <f t="shared" si="4"/>
        <v>216.12857142857143</v>
      </c>
      <c r="Q17" s="101">
        <f t="shared" si="4"/>
        <v>216.12857142857143</v>
      </c>
      <c r="R17" s="101">
        <f t="shared" si="4"/>
        <v>216.12857142857143</v>
      </c>
      <c r="S17" s="101">
        <f t="shared" si="4"/>
        <v>216.12857142857143</v>
      </c>
      <c r="T17" s="101">
        <f t="shared" si="4"/>
        <v>216.12857142857143</v>
      </c>
      <c r="U17" s="101">
        <f t="shared" si="4"/>
        <v>216.12857142857143</v>
      </c>
      <c r="V17" s="101">
        <f t="shared" si="4"/>
        <v>216.12857142857143</v>
      </c>
      <c r="W17" s="101">
        <f t="shared" si="4"/>
        <v>216.12857142857143</v>
      </c>
      <c r="X17" s="101">
        <f t="shared" si="4"/>
        <v>216.12857142857143</v>
      </c>
      <c r="Y17" s="101">
        <f t="shared" si="4"/>
        <v>216.12857142857143</v>
      </c>
      <c r="Z17" s="101">
        <f t="shared" si="4"/>
        <v>216.12857142857143</v>
      </c>
      <c r="AA17" s="101">
        <f t="shared" si="4"/>
        <v>216.12857142857143</v>
      </c>
      <c r="AB17" s="101">
        <f t="shared" si="4"/>
        <v>216.12857142857143</v>
      </c>
    </row>
    <row r="18" spans="1:28" x14ac:dyDescent="0.2">
      <c r="A18" s="107" t="s">
        <v>59</v>
      </c>
      <c r="B18" s="101">
        <f>total!AE11</f>
        <v>185.00000000000003</v>
      </c>
      <c r="C18" s="101">
        <f t="shared" si="3"/>
        <v>216.12857142857143</v>
      </c>
    </row>
    <row r="19" spans="1:28" x14ac:dyDescent="0.2">
      <c r="A19" s="107" t="s">
        <v>60</v>
      </c>
      <c r="B19" s="101">
        <f>total!AE12</f>
        <v>283.5</v>
      </c>
      <c r="C19" s="101">
        <f t="shared" si="3"/>
        <v>216.12857142857143</v>
      </c>
    </row>
    <row r="20" spans="1:28" x14ac:dyDescent="0.2">
      <c r="A20" s="107" t="s">
        <v>61</v>
      </c>
      <c r="B20" s="101">
        <f>total!AE13</f>
        <v>188.20000000000002</v>
      </c>
      <c r="C20" s="101">
        <f t="shared" si="3"/>
        <v>216.12857142857143</v>
      </c>
      <c r="F20" s="135"/>
      <c r="G20" s="136"/>
      <c r="H20" s="108" t="s">
        <v>92</v>
      </c>
      <c r="I20" s="109" t="s">
        <v>93</v>
      </c>
      <c r="L20" s="137" t="s">
        <v>75</v>
      </c>
      <c r="M20" s="137"/>
    </row>
    <row r="21" spans="1:28" x14ac:dyDescent="0.2">
      <c r="A21" s="107" t="s">
        <v>62</v>
      </c>
      <c r="B21" s="101">
        <f>total!AE14</f>
        <v>179.4</v>
      </c>
      <c r="C21" s="101">
        <f t="shared" si="3"/>
        <v>216.12857142857143</v>
      </c>
      <c r="F21" s="138" t="s">
        <v>50</v>
      </c>
      <c r="G21" s="139"/>
      <c r="H21" s="19">
        <f>total!AE16</f>
        <v>210.82500000000002</v>
      </c>
      <c r="I21" s="101">
        <f>$M$21</f>
        <v>216.12857142857143</v>
      </c>
      <c r="L21" s="92" t="s">
        <v>93</v>
      </c>
      <c r="M21" s="101">
        <f>AVERAGE(G16:AA16)</f>
        <v>216.12857142857143</v>
      </c>
    </row>
    <row r="22" spans="1:28" x14ac:dyDescent="0.2">
      <c r="A22" s="107" t="s">
        <v>63</v>
      </c>
      <c r="B22" s="101">
        <f>total!AE15</f>
        <v>205.1</v>
      </c>
      <c r="C22" s="101">
        <f t="shared" si="3"/>
        <v>216.12857142857143</v>
      </c>
      <c r="F22" s="138" t="s">
        <v>51</v>
      </c>
      <c r="G22" s="139"/>
      <c r="H22" s="19">
        <f>total!AE28</f>
        <v>317.21818181818185</v>
      </c>
      <c r="I22" s="101">
        <f>$M$21</f>
        <v>216.12857142857143</v>
      </c>
    </row>
    <row r="23" spans="1:28" x14ac:dyDescent="0.2">
      <c r="A23" s="107" t="s">
        <v>64</v>
      </c>
      <c r="B23" s="101">
        <f>total!AE17</f>
        <v>270.39999999999998</v>
      </c>
      <c r="C23" s="101">
        <f t="shared" si="3"/>
        <v>216.12857142857143</v>
      </c>
      <c r="F23" s="138" t="s">
        <v>52</v>
      </c>
      <c r="G23" s="139"/>
      <c r="H23" s="19">
        <f>total!AE31</f>
        <v>193.89999999999998</v>
      </c>
      <c r="I23" s="101">
        <f>$M$21</f>
        <v>216.12857142857143</v>
      </c>
    </row>
    <row r="24" spans="1:28" x14ac:dyDescent="0.2">
      <c r="A24" s="107" t="s">
        <v>65</v>
      </c>
      <c r="B24" s="101">
        <f>total!AE18</f>
        <v>268.40000000000003</v>
      </c>
      <c r="C24" s="101">
        <f t="shared" si="3"/>
        <v>216.12857142857143</v>
      </c>
      <c r="F24" s="138" t="s">
        <v>53</v>
      </c>
      <c r="G24" s="139"/>
      <c r="H24" s="19">
        <f>total!AE35</f>
        <v>289.93333333333334</v>
      </c>
      <c r="I24" s="101">
        <f>$M$21</f>
        <v>216.12857142857143</v>
      </c>
    </row>
    <row r="25" spans="1:28" x14ac:dyDescent="0.2">
      <c r="A25" s="107" t="s">
        <v>66</v>
      </c>
      <c r="B25" s="101">
        <f>total!AE19</f>
        <v>365.2</v>
      </c>
      <c r="C25" s="101">
        <f t="shared" si="3"/>
        <v>216.12857142857143</v>
      </c>
      <c r="F25" s="138" t="s">
        <v>54</v>
      </c>
      <c r="G25" s="139"/>
      <c r="H25" s="19">
        <f>total!AE45</f>
        <v>321.40666666666664</v>
      </c>
      <c r="I25" s="101">
        <f>$M$21</f>
        <v>216.12857142857143</v>
      </c>
    </row>
    <row r="26" spans="1:28" x14ac:dyDescent="0.2">
      <c r="A26" s="107" t="s">
        <v>67</v>
      </c>
      <c r="B26" s="101">
        <f>total!AE20</f>
        <v>261.19999999999993</v>
      </c>
      <c r="C26" s="101">
        <f t="shared" si="3"/>
        <v>216.12857142857143</v>
      </c>
    </row>
    <row r="27" spans="1:28" x14ac:dyDescent="0.2">
      <c r="A27" s="107" t="s">
        <v>68</v>
      </c>
      <c r="B27" s="101">
        <f>total!AE21</f>
        <v>248.99999999999994</v>
      </c>
      <c r="C27" s="101">
        <f t="shared" si="3"/>
        <v>216.12857142857143</v>
      </c>
    </row>
    <row r="28" spans="1:28" x14ac:dyDescent="0.2">
      <c r="A28" s="107" t="s">
        <v>69</v>
      </c>
      <c r="B28" s="101">
        <f>total!AE22</f>
        <v>249.9</v>
      </c>
      <c r="C28" s="101">
        <f t="shared" si="3"/>
        <v>216.12857142857143</v>
      </c>
    </row>
    <row r="29" spans="1:28" x14ac:dyDescent="0.2">
      <c r="A29" s="107" t="s">
        <v>70</v>
      </c>
      <c r="B29" s="101">
        <f>total!AE23</f>
        <v>312.7</v>
      </c>
      <c r="C29" s="101">
        <f t="shared" si="3"/>
        <v>216.12857142857143</v>
      </c>
    </row>
    <row r="30" spans="1:28" x14ac:dyDescent="0.2">
      <c r="A30" s="107" t="s">
        <v>71</v>
      </c>
      <c r="B30" s="101">
        <f>total!AE24</f>
        <v>262.2</v>
      </c>
      <c r="C30" s="101">
        <f t="shared" si="3"/>
        <v>216.12857142857143</v>
      </c>
    </row>
    <row r="31" spans="1:28" x14ac:dyDescent="0.2">
      <c r="A31" s="107" t="s">
        <v>72</v>
      </c>
      <c r="B31" s="101">
        <f>total!AE25</f>
        <v>534.29999999999995</v>
      </c>
      <c r="C31" s="101">
        <f t="shared" si="3"/>
        <v>216.12857142857143</v>
      </c>
    </row>
    <row r="32" spans="1:28" x14ac:dyDescent="0.2">
      <c r="A32" s="107" t="s">
        <v>73</v>
      </c>
      <c r="B32" s="101">
        <f>total!AE26</f>
        <v>373.79999999999995</v>
      </c>
      <c r="C32" s="101">
        <f t="shared" si="3"/>
        <v>216.12857142857143</v>
      </c>
    </row>
    <row r="33" spans="1:3" x14ac:dyDescent="0.2">
      <c r="A33" s="107" t="s">
        <v>74</v>
      </c>
      <c r="B33" s="101">
        <f>total!AE27</f>
        <v>342.3</v>
      </c>
      <c r="C33" s="101">
        <f t="shared" si="3"/>
        <v>216.12857142857143</v>
      </c>
    </row>
    <row r="34" spans="1:3" x14ac:dyDescent="0.2">
      <c r="A34" s="107" t="s">
        <v>75</v>
      </c>
      <c r="B34" s="101">
        <f>total!AE29</f>
        <v>209.6</v>
      </c>
      <c r="C34" s="101">
        <f t="shared" si="3"/>
        <v>216.12857142857143</v>
      </c>
    </row>
    <row r="35" spans="1:3" x14ac:dyDescent="0.2">
      <c r="A35" s="107" t="s">
        <v>76</v>
      </c>
      <c r="B35" s="101">
        <f>total!AE30</f>
        <v>178.2</v>
      </c>
      <c r="C35" s="101">
        <f t="shared" si="3"/>
        <v>216.12857142857143</v>
      </c>
    </row>
    <row r="36" spans="1:3" x14ac:dyDescent="0.2">
      <c r="A36" s="107" t="s">
        <v>77</v>
      </c>
      <c r="B36" s="101">
        <f>total!AE32</f>
        <v>300.19999999999993</v>
      </c>
      <c r="C36" s="101">
        <f t="shared" si="3"/>
        <v>216.12857142857143</v>
      </c>
    </row>
    <row r="37" spans="1:3" x14ac:dyDescent="0.2">
      <c r="A37" s="107" t="s">
        <v>78</v>
      </c>
      <c r="B37" s="101">
        <f>total!AE33</f>
        <v>316.3</v>
      </c>
      <c r="C37" s="101">
        <f t="shared" si="3"/>
        <v>216.12857142857143</v>
      </c>
    </row>
    <row r="38" spans="1:3" x14ac:dyDescent="0.2">
      <c r="A38" s="107" t="s">
        <v>79</v>
      </c>
      <c r="B38" s="101">
        <f>total!AE34</f>
        <v>253.29999999999995</v>
      </c>
      <c r="C38" s="101">
        <f t="shared" si="3"/>
        <v>216.12857142857143</v>
      </c>
    </row>
    <row r="39" spans="1:3" x14ac:dyDescent="0.2">
      <c r="A39" s="107" t="s">
        <v>80</v>
      </c>
      <c r="B39" s="101">
        <f>total!AE36</f>
        <v>322.89999999999998</v>
      </c>
      <c r="C39" s="101">
        <f t="shared" si="3"/>
        <v>216.12857142857143</v>
      </c>
    </row>
    <row r="40" spans="1:3" x14ac:dyDescent="0.2">
      <c r="A40" s="107" t="s">
        <v>81</v>
      </c>
      <c r="B40" s="101">
        <f>total!AE37</f>
        <v>295.2</v>
      </c>
      <c r="C40" s="101">
        <f t="shared" si="3"/>
        <v>216.12857142857143</v>
      </c>
    </row>
    <row r="41" spans="1:3" x14ac:dyDescent="0.2">
      <c r="A41" s="107" t="s">
        <v>82</v>
      </c>
      <c r="B41" s="101">
        <f>total!AE38</f>
        <v>270.16000000000003</v>
      </c>
      <c r="C41" s="101">
        <f t="shared" si="3"/>
        <v>216.12857142857143</v>
      </c>
    </row>
    <row r="42" spans="1:3" x14ac:dyDescent="0.2">
      <c r="A42" s="107" t="s">
        <v>83</v>
      </c>
      <c r="B42" s="101">
        <f>total!AE39</f>
        <v>314.30000000000007</v>
      </c>
      <c r="C42" s="101">
        <f t="shared" si="3"/>
        <v>216.12857142857143</v>
      </c>
    </row>
    <row r="43" spans="1:3" x14ac:dyDescent="0.2">
      <c r="A43" s="107" t="s">
        <v>84</v>
      </c>
      <c r="B43" s="101">
        <f>total!AE40</f>
        <v>302</v>
      </c>
      <c r="C43" s="101">
        <f t="shared" si="3"/>
        <v>216.12857142857143</v>
      </c>
    </row>
    <row r="44" spans="1:3" x14ac:dyDescent="0.2">
      <c r="A44" s="107" t="s">
        <v>85</v>
      </c>
      <c r="B44" s="101">
        <f>total!AE41</f>
        <v>341.20000000000005</v>
      </c>
      <c r="C44" s="101">
        <f t="shared" si="3"/>
        <v>216.12857142857143</v>
      </c>
    </row>
    <row r="45" spans="1:3" x14ac:dyDescent="0.2">
      <c r="A45" s="107" t="s">
        <v>86</v>
      </c>
      <c r="B45" s="101">
        <f>total!AE42</f>
        <v>369.90000000000009</v>
      </c>
      <c r="C45" s="101">
        <f t="shared" si="3"/>
        <v>216.12857142857143</v>
      </c>
    </row>
    <row r="46" spans="1:3" x14ac:dyDescent="0.2">
      <c r="A46" s="107" t="s">
        <v>87</v>
      </c>
      <c r="B46" s="101">
        <f>total!AE43</f>
        <v>425.40000000000003</v>
      </c>
      <c r="C46" s="101">
        <f t="shared" si="3"/>
        <v>216.12857142857143</v>
      </c>
    </row>
    <row r="47" spans="1:3" x14ac:dyDescent="0.2">
      <c r="A47" s="107" t="s">
        <v>90</v>
      </c>
      <c r="B47" s="101">
        <f>total!AE44</f>
        <v>251.59999999999997</v>
      </c>
      <c r="C47" s="101">
        <f t="shared" si="3"/>
        <v>216.12857142857143</v>
      </c>
    </row>
  </sheetData>
  <mergeCells count="9">
    <mergeCell ref="A1:AD1"/>
    <mergeCell ref="F20:G20"/>
    <mergeCell ref="L20:M20"/>
    <mergeCell ref="F25:G25"/>
    <mergeCell ref="F21:G21"/>
    <mergeCell ref="F22:G22"/>
    <mergeCell ref="F23:G23"/>
    <mergeCell ref="F24:G24"/>
    <mergeCell ref="F14:AB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31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8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clima</vt:lpstr>
      <vt:lpstr>1995-2016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2016-04-05T15:06:41Z</dcterms:modified>
</cp:coreProperties>
</file>