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6\"/>
    </mc:Choice>
  </mc:AlternateContent>
  <bookViews>
    <workbookView xWindow="0" yWindow="0" windowWidth="19200" windowHeight="11595" tabRatio="946" firstSheet="1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3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H39" i="1" l="1"/>
  <c r="H32" i="1"/>
  <c r="B34" i="7" l="1"/>
  <c r="B10" i="7"/>
  <c r="B12" i="26" l="1"/>
  <c r="B24" i="26"/>
  <c r="B27" i="26"/>
  <c r="B31" i="26"/>
  <c r="B41" i="26"/>
  <c r="F4" i="26"/>
  <c r="F5" i="26"/>
  <c r="F6" i="26"/>
  <c r="F7" i="26"/>
  <c r="F8" i="26"/>
  <c r="F9" i="26"/>
  <c r="F10" i="26"/>
  <c r="F11" i="26"/>
  <c r="C12" i="26"/>
  <c r="D12" i="26"/>
  <c r="E12" i="26"/>
  <c r="F13" i="26"/>
  <c r="F14" i="26"/>
  <c r="F15" i="26"/>
  <c r="F16" i="26"/>
  <c r="F17" i="26"/>
  <c r="F18" i="26"/>
  <c r="F19" i="26"/>
  <c r="F20" i="26"/>
  <c r="F21" i="26"/>
  <c r="F22" i="26"/>
  <c r="F23" i="26"/>
  <c r="C24" i="26"/>
  <c r="D24" i="26"/>
  <c r="E24" i="26"/>
  <c r="F25" i="26"/>
  <c r="F26" i="26"/>
  <c r="C27" i="26"/>
  <c r="D27" i="26"/>
  <c r="E27" i="26"/>
  <c r="F28" i="26"/>
  <c r="F29" i="26"/>
  <c r="F30" i="26"/>
  <c r="C31" i="26"/>
  <c r="D31" i="26"/>
  <c r="E31" i="26"/>
  <c r="F32" i="26"/>
  <c r="F33" i="26"/>
  <c r="F34" i="26"/>
  <c r="F35" i="26"/>
  <c r="F36" i="26"/>
  <c r="F37" i="26"/>
  <c r="F38" i="26"/>
  <c r="F39" i="26"/>
  <c r="F40" i="26"/>
  <c r="C41" i="26"/>
  <c r="D41" i="26"/>
  <c r="E41" i="26"/>
  <c r="B42" i="26"/>
  <c r="C42" i="26"/>
  <c r="D42" i="26"/>
  <c r="E42" i="26"/>
  <c r="F41" i="26" l="1"/>
  <c r="F31" i="26"/>
  <c r="F24" i="26"/>
  <c r="F27" i="26"/>
  <c r="F12" i="26"/>
  <c r="F42" i="26"/>
  <c r="M21" i="33"/>
  <c r="AB17" i="33" s="1"/>
  <c r="E24" i="25" l="1"/>
  <c r="AF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0" i="21"/>
  <c r="F31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R45" i="1" s="1"/>
  <c r="F40" i="19"/>
  <c r="S44" i="1"/>
  <c r="F40" i="20"/>
  <c r="T44" i="1"/>
  <c r="U44" i="1"/>
  <c r="F40" i="22"/>
  <c r="V44" i="1" s="1"/>
  <c r="F40" i="23"/>
  <c r="W44" i="1" s="1"/>
  <c r="F40" i="24"/>
  <c r="X44" i="1" s="1"/>
  <c r="F40" i="25"/>
  <c r="Y44" i="1" s="1"/>
  <c r="Z44" i="1"/>
  <c r="F40" i="27"/>
  <c r="AA44" i="1" s="1"/>
  <c r="F40" i="28"/>
  <c r="AB44" i="1" s="1"/>
  <c r="F40" i="29"/>
  <c r="AC44" i="1" s="1"/>
  <c r="F40" i="30"/>
  <c r="AD44" i="1"/>
  <c r="F40" i="31"/>
  <c r="AE44" i="1" s="1"/>
  <c r="F32" i="3"/>
  <c r="C36" i="1" s="1"/>
  <c r="F33" i="3"/>
  <c r="C37" i="1" s="1"/>
  <c r="F34" i="3"/>
  <c r="C38" i="1" s="1"/>
  <c r="F35" i="3"/>
  <c r="C39" i="1"/>
  <c r="F36" i="3"/>
  <c r="C40" i="1" s="1"/>
  <c r="F37" i="3"/>
  <c r="C41" i="1" s="1"/>
  <c r="F38" i="3"/>
  <c r="C42" i="1"/>
  <c r="F39" i="3"/>
  <c r="C43" i="1" s="1"/>
  <c r="F28" i="3"/>
  <c r="C32" i="1" s="1"/>
  <c r="F29" i="3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11" i="7"/>
  <c r="F32" i="8"/>
  <c r="H36" i="1" s="1"/>
  <c r="F33" i="8"/>
  <c r="H37" i="1" s="1"/>
  <c r="F34" i="8"/>
  <c r="H38" i="1" s="1"/>
  <c r="F35" i="8"/>
  <c r="F36" i="8"/>
  <c r="H40" i="1" s="1"/>
  <c r="F37" i="8"/>
  <c r="H41" i="1" s="1"/>
  <c r="F38" i="8"/>
  <c r="H42" i="1" s="1"/>
  <c r="F39" i="8"/>
  <c r="H43" i="1" s="1"/>
  <c r="F28" i="8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2" i="16" s="1"/>
  <c r="P16" i="1" s="1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/>
  <c r="F36" i="20"/>
  <c r="T40" i="1"/>
  <c r="F37" i="20"/>
  <c r="T41" i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/>
  <c r="F26" i="20"/>
  <c r="T30" i="1"/>
  <c r="F13" i="20"/>
  <c r="T17" i="1"/>
  <c r="F14" i="20"/>
  <c r="T18" i="1"/>
  <c r="F15" i="20"/>
  <c r="T19" i="1"/>
  <c r="F16" i="20"/>
  <c r="T20" i="1"/>
  <c r="F17" i="20"/>
  <c r="T21" i="1"/>
  <c r="F18" i="20"/>
  <c r="T22" i="1"/>
  <c r="F19" i="20"/>
  <c r="T23" i="1"/>
  <c r="F20" i="20"/>
  <c r="T24" i="1"/>
  <c r="F21" i="20"/>
  <c r="T25" i="1"/>
  <c r="F22" i="20"/>
  <c r="T26" i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5" i="1" s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/>
  <c r="F36" i="22"/>
  <c r="V40" i="1" s="1"/>
  <c r="F37" i="22"/>
  <c r="V41" i="1" s="1"/>
  <c r="F38" i="22"/>
  <c r="V42" i="1" s="1"/>
  <c r="F39" i="22"/>
  <c r="V43" i="1" s="1"/>
  <c r="F28" i="22"/>
  <c r="V32" i="1"/>
  <c r="F29" i="22"/>
  <c r="V33" i="1" s="1"/>
  <c r="F30" i="22"/>
  <c r="V34" i="1" s="1"/>
  <c r="F25" i="22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/>
  <c r="F21" i="22"/>
  <c r="V25" i="1"/>
  <c r="F22" i="22"/>
  <c r="V26" i="1"/>
  <c r="F23" i="22"/>
  <c r="V27" i="1" s="1"/>
  <c r="F4" i="22"/>
  <c r="V8" i="1" s="1"/>
  <c r="F5" i="22"/>
  <c r="V9" i="1" s="1"/>
  <c r="F6" i="22"/>
  <c r="V10" i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Z36" i="1"/>
  <c r="Z37" i="1"/>
  <c r="Z38" i="1"/>
  <c r="Z39" i="1"/>
  <c r="Z40" i="1"/>
  <c r="Z41" i="1"/>
  <c r="Z42" i="1"/>
  <c r="Z43" i="1"/>
  <c r="Z33" i="1"/>
  <c r="Z34" i="1"/>
  <c r="Z29" i="1"/>
  <c r="Z30" i="1"/>
  <c r="Z17" i="1"/>
  <c r="Z18" i="1"/>
  <c r="Z19" i="1"/>
  <c r="Z20" i="1"/>
  <c r="Z21" i="1"/>
  <c r="Z22" i="1"/>
  <c r="Z23" i="1"/>
  <c r="Z24" i="1"/>
  <c r="Z25" i="1"/>
  <c r="Z26" i="1"/>
  <c r="Z27" i="1"/>
  <c r="Z8" i="1"/>
  <c r="Z9" i="1"/>
  <c r="Z10" i="1"/>
  <c r="Z11" i="1"/>
  <c r="Z12" i="1"/>
  <c r="Z13" i="1"/>
  <c r="Z14" i="1"/>
  <c r="Z15" i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F34" i="30"/>
  <c r="AD38" i="1"/>
  <c r="F35" i="30"/>
  <c r="AD39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S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7"/>
  <c r="B42" i="28"/>
  <c r="B42" i="30"/>
  <c r="B42" i="29"/>
  <c r="B42" i="31"/>
  <c r="B42" i="2"/>
  <c r="F42" i="18"/>
  <c r="F42" i="30"/>
  <c r="F41" i="16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Z28" i="1"/>
  <c r="Z16" i="1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D31" i="4"/>
  <c r="C31" i="4"/>
  <c r="B31" i="4"/>
  <c r="E27" i="4"/>
  <c r="D27" i="4"/>
  <c r="C27" i="4"/>
  <c r="B27" i="4"/>
  <c r="E24" i="4"/>
  <c r="D24" i="4"/>
  <c r="C24" i="4"/>
  <c r="B24" i="4"/>
  <c r="E12" i="4"/>
  <c r="D12" i="4"/>
  <c r="C12" i="4"/>
  <c r="B12" i="4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T28" i="1"/>
  <c r="R16" i="1"/>
  <c r="AD16" i="1"/>
  <c r="F27" i="2"/>
  <c r="B31" i="1" s="1"/>
  <c r="R31" i="1"/>
  <c r="S31" i="1"/>
  <c r="T31" i="1"/>
  <c r="U31" i="1"/>
  <c r="AD31" i="1"/>
  <c r="AE31" i="1"/>
  <c r="R35" i="1"/>
  <c r="S35" i="1"/>
  <c r="U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29"/>
  <c r="AC16" i="1" s="1"/>
  <c r="F24" i="21"/>
  <c r="U28" i="1"/>
  <c r="F12" i="21"/>
  <c r="U16" i="1"/>
  <c r="F42" i="21"/>
  <c r="C44" i="33"/>
  <c r="C40" i="33"/>
  <c r="C36" i="33"/>
  <c r="C46" i="33"/>
  <c r="C42" i="33"/>
  <c r="C38" i="33"/>
  <c r="E44" i="1"/>
  <c r="F38" i="1"/>
  <c r="F27" i="22" l="1"/>
  <c r="V31" i="1" s="1"/>
  <c r="F12" i="22"/>
  <c r="V16" i="1" s="1"/>
  <c r="F27" i="7"/>
  <c r="G31" i="1" s="1"/>
  <c r="G30" i="1"/>
  <c r="F12" i="7"/>
  <c r="G16" i="1" s="1"/>
  <c r="G15" i="1"/>
  <c r="AF15" i="1" s="1"/>
  <c r="B22" i="33" s="1"/>
  <c r="F27" i="6"/>
  <c r="F31" i="1" s="1"/>
  <c r="F41" i="5"/>
  <c r="F27" i="5"/>
  <c r="E31" i="1" s="1"/>
  <c r="F31" i="4"/>
  <c r="D35" i="1" s="1"/>
  <c r="F27" i="4"/>
  <c r="D31" i="1" s="1"/>
  <c r="F12" i="4"/>
  <c r="D16" i="1" s="1"/>
  <c r="F31" i="3"/>
  <c r="C35" i="1" s="1"/>
  <c r="F27" i="3"/>
  <c r="C31" i="1" s="1"/>
  <c r="C33" i="1"/>
  <c r="AD45" i="1"/>
  <c r="U46" i="1"/>
  <c r="R46" i="1"/>
  <c r="F41" i="31"/>
  <c r="F24" i="30"/>
  <c r="AD28" i="1" s="1"/>
  <c r="F24" i="29"/>
  <c r="AC28" i="1" s="1"/>
  <c r="AB30" i="1"/>
  <c r="F31" i="27"/>
  <c r="AA35" i="1" s="1"/>
  <c r="F27" i="27"/>
  <c r="AA31" i="1" s="1"/>
  <c r="Z31" i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5" i="1"/>
  <c r="AD46" i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Y46" i="1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45" i="1" s="1"/>
  <c r="W33" i="1"/>
  <c r="F31" i="23"/>
  <c r="W35" i="1" s="1"/>
  <c r="W10" i="1"/>
  <c r="W32" i="1"/>
  <c r="V45" i="1"/>
  <c r="F24" i="22"/>
  <c r="V28" i="1" s="1"/>
  <c r="F42" i="22"/>
  <c r="V46" i="1"/>
  <c r="V4" i="33" s="1"/>
  <c r="T43" i="1"/>
  <c r="T45" i="1" s="1"/>
  <c r="F31" i="20"/>
  <c r="T35" i="1" s="1"/>
  <c r="F12" i="20"/>
  <c r="T16" i="1" s="1"/>
  <c r="T46" i="1"/>
  <c r="F42" i="20"/>
  <c r="F42" i="19"/>
  <c r="F12" i="19"/>
  <c r="S16" i="1" s="1"/>
  <c r="S8" i="1"/>
  <c r="S46" i="1" s="1"/>
  <c r="F12" i="17"/>
  <c r="Q16" i="1" s="1"/>
  <c r="F42" i="17"/>
  <c r="F31" i="17"/>
  <c r="Q35" i="1" s="1"/>
  <c r="Q34" i="1"/>
  <c r="Q46" i="1" s="1"/>
  <c r="Q45" i="1"/>
  <c r="F42" i="16"/>
  <c r="P13" i="1"/>
  <c r="AF13" i="1" s="1"/>
  <c r="B20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6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AF27" i="1" s="1"/>
  <c r="B33" i="33" s="1"/>
  <c r="D45" i="1"/>
  <c r="F12" i="3"/>
  <c r="C16" i="1" s="1"/>
  <c r="F41" i="3"/>
  <c r="C45" i="1"/>
  <c r="C10" i="1"/>
  <c r="C46" i="1" s="1"/>
  <c r="C4" i="33" s="1"/>
  <c r="F42" i="3"/>
  <c r="F41" i="14"/>
  <c r="F24" i="14"/>
  <c r="N28" i="1" s="1"/>
  <c r="F41" i="11"/>
  <c r="K33" i="1"/>
  <c r="K46" i="1" s="1"/>
  <c r="F31" i="10"/>
  <c r="J35" i="1" s="1"/>
  <c r="J29" i="1"/>
  <c r="F24" i="6"/>
  <c r="F28" i="1" s="1"/>
  <c r="E46" i="1"/>
  <c r="E4" i="33" s="1"/>
  <c r="F24" i="3"/>
  <c r="C28" i="1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F12" i="14"/>
  <c r="N16" i="1" s="1"/>
  <c r="N45" i="1"/>
  <c r="F31" i="13"/>
  <c r="M35" i="1" s="1"/>
  <c r="AF12" i="1"/>
  <c r="B19" i="33" s="1"/>
  <c r="F24" i="13"/>
  <c r="M28" i="1" s="1"/>
  <c r="M45" i="1"/>
  <c r="F27" i="13"/>
  <c r="M31" i="1" s="1"/>
  <c r="F27" i="12"/>
  <c r="L31" i="1" s="1"/>
  <c r="F12" i="13"/>
  <c r="M16" i="1" s="1"/>
  <c r="F42" i="13"/>
  <c r="F31" i="12"/>
  <c r="L35" i="1" s="1"/>
  <c r="AF9" i="1"/>
  <c r="B16" i="33" s="1"/>
  <c r="L30" i="1"/>
  <c r="AF30" i="1" s="1"/>
  <c r="AF23" i="1"/>
  <c r="B29" i="33" s="1"/>
  <c r="AF25" i="1"/>
  <c r="B31" i="33" s="1"/>
  <c r="L33" i="1"/>
  <c r="F24" i="12"/>
  <c r="L28" i="1" s="1"/>
  <c r="AF19" i="1"/>
  <c r="B25" i="33" s="1"/>
  <c r="F12" i="12"/>
  <c r="L16" i="1" s="1"/>
  <c r="F42" i="12"/>
  <c r="L38" i="1"/>
  <c r="L45" i="1" s="1"/>
  <c r="F41" i="12"/>
  <c r="F12" i="11"/>
  <c r="K16" i="1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44" i="1"/>
  <c r="B47" i="33" s="1"/>
  <c r="AF37" i="1"/>
  <c r="B40" i="33" s="1"/>
  <c r="K45" i="1"/>
  <c r="F42" i="11"/>
  <c r="J34" i="1"/>
  <c r="AF20" i="1"/>
  <c r="F24" i="10"/>
  <c r="J28" i="1" s="1"/>
  <c r="AF39" i="1"/>
  <c r="B42" i="33" s="1"/>
  <c r="F41" i="10"/>
  <c r="F12" i="10"/>
  <c r="J16" i="1" s="1"/>
  <c r="F42" i="10"/>
  <c r="J43" i="1"/>
  <c r="I45" i="1"/>
  <c r="I46" i="1"/>
  <c r="F42" i="9"/>
  <c r="F41" i="9"/>
  <c r="G46" i="1" l="1"/>
  <c r="G4" i="33" s="1"/>
  <c r="AF34" i="1"/>
  <c r="B38" i="33" s="1"/>
  <c r="J46" i="1"/>
  <c r="AF8" i="1"/>
  <c r="B15" i="33" s="1"/>
  <c r="P46" i="1"/>
  <c r="Y45" i="1"/>
  <c r="F46" i="1"/>
  <c r="F4" i="33" s="1"/>
  <c r="D46" i="1"/>
  <c r="D4" i="33" s="1"/>
  <c r="AF36" i="1"/>
  <c r="B39" i="33" s="1"/>
  <c r="AF29" i="1"/>
  <c r="B34" i="33" s="1"/>
  <c r="AB46" i="1"/>
  <c r="AC46" i="1"/>
  <c r="AB45" i="1"/>
  <c r="AA46" i="1"/>
  <c r="AF26" i="1"/>
  <c r="B32" i="33" s="1"/>
  <c r="AF32" i="1"/>
  <c r="B36" i="33" s="1"/>
  <c r="W46" i="1"/>
  <c r="W4" i="33" s="1"/>
  <c r="AF33" i="1"/>
  <c r="B37" i="33" s="1"/>
  <c r="O46" i="1"/>
  <c r="AF40" i="1"/>
  <c r="B43" i="33" s="1"/>
  <c r="AF10" i="1"/>
  <c r="B17" i="33" s="1"/>
  <c r="C9" i="33"/>
  <c r="B35" i="33"/>
  <c r="AF38" i="1"/>
  <c r="B41" i="33" s="1"/>
  <c r="L46" i="1"/>
  <c r="B26" i="33"/>
  <c r="J45" i="1"/>
  <c r="AF43" i="1"/>
  <c r="B46" i="33" s="1"/>
  <c r="AF28" i="1" l="1"/>
  <c r="H22" i="33" s="1"/>
  <c r="D9" i="33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31" i="1"/>
  <c r="H23" i="33" s="1"/>
  <c r="AF35" i="1"/>
  <c r="H24" i="33" s="1"/>
  <c r="AF16" i="1"/>
  <c r="H21" i="33" s="1"/>
  <c r="AF45" i="1"/>
  <c r="H25" i="33" s="1"/>
  <c r="AF46" i="1"/>
  <c r="AB16" i="33" s="1"/>
</calcChain>
</file>

<file path=xl/sharedStrings.xml><?xml version="1.0" encoding="utf-8"?>
<sst xmlns="http://schemas.openxmlformats.org/spreadsheetml/2006/main" count="1476" uniqueCount="127">
  <si>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</si>
  <si>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</si>
  <si>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</si>
  <si>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</si>
  <si>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</si>
  <si>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</si>
  <si>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</si>
  <si>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</si>
  <si>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</si>
  <si>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</si>
  <si>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</si>
  <si>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</si>
  <si>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</si>
  <si>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</si>
  <si>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</si>
  <si>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</si>
  <si>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</si>
  <si>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</si>
  <si>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</si>
  <si>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</si>
  <si>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</si>
  <si>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</si>
  <si>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</si>
  <si>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</si>
  <si>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</si>
  <si>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</si>
  <si>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</si>
  <si>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</si>
  <si>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</si>
  <si>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</si>
  <si>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</si>
  <si>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</si>
  <si>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</si>
  <si>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</si>
  <si>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</si>
  <si>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</si>
  <si>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</si>
  <si>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</si>
  <si>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</si>
  <si>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</si>
  <si>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</si>
  <si>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</si>
  <si>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</si>
  <si>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</si>
  <si>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</si>
  <si>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</si>
  <si>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</si>
  <si>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</si>
  <si>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</si>
  <si>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</si>
  <si>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</si>
  <si>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</si>
  <si>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</si>
  <si>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</si>
  <si>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</si>
  <si>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</si>
  <si>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</si>
  <si>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</si>
  <si>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</si>
  <si>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</si>
  <si>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</si>
  <si>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</si>
  <si>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</si>
  <si>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</si>
  <si>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</si>
  <si>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</si>
  <si>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</si>
  <si>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</si>
  <si>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</si>
  <si>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</si>
  <si>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</si>
  <si>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</si>
  <si>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</si>
  <si>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</si>
  <si>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</si>
  <si>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</si>
  <si>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</si>
  <si>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</si>
  <si>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</si>
  <si>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</si>
  <si>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</si>
  <si>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</si>
  <si>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</si>
  <si>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</si>
  <si>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</si>
  <si>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</si>
  <si>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</si>
  <si>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</si>
  <si>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</si>
  <si>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</si>
  <si>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</si>
  <si>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</si>
  <si>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</si>
  <si>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</si>
  <si>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2015</t>
  </si>
  <si>
    <t>BOLETIM PLUVIOMÉTRICO MENSAL - JUNHO - 2016</t>
  </si>
  <si>
    <t>JUNHO</t>
  </si>
  <si>
    <t>São Paulo 01 de junho de 2016</t>
  </si>
  <si>
    <t>São Paulo 02 de junho de 2016</t>
  </si>
  <si>
    <t>São Paulo 03 de junho de 2016</t>
  </si>
  <si>
    <t>São Paulo 04 de junho de 2016</t>
  </si>
  <si>
    <t>São Paulo 05 de junho de 2016</t>
  </si>
  <si>
    <t>São Paulo 06 de junho de 2016</t>
  </si>
  <si>
    <t>São Paulo 07 de junho de 2016</t>
  </si>
  <si>
    <t>São Paulo 08 de junho de 2016</t>
  </si>
  <si>
    <t>São Paulo 09 de junho de 2016</t>
  </si>
  <si>
    <t>São Paulo 10 de junho de 2016</t>
  </si>
  <si>
    <t>São Paulo 11 de junho de 2016</t>
  </si>
  <si>
    <t>São Paulo 12 de junho de 2016</t>
  </si>
  <si>
    <t>São Paulo 13 de junho de 2016</t>
  </si>
  <si>
    <t>São Paulo 14 de junho de 2016</t>
  </si>
  <si>
    <t>São Paulo 15 de junho de 2016</t>
  </si>
  <si>
    <t>São Paulo 16 de junho de 2016</t>
  </si>
  <si>
    <t>São Paulo 17 de junho de 2016</t>
  </si>
  <si>
    <t>São Paulo 18 de junho de 2016</t>
  </si>
  <si>
    <t>São Paulo 19 de junho de 2016</t>
  </si>
  <si>
    <t>São Paulo 20 de junho de 2016</t>
  </si>
  <si>
    <t>São Paulo 21 de junho de 2016</t>
  </si>
  <si>
    <t>São Paulo 22 de junho de 2016</t>
  </si>
  <si>
    <t>São Paulo 23 de junho de 2016</t>
  </si>
  <si>
    <t>São Paulo 24 de junho de 2016</t>
  </si>
  <si>
    <t>São Paulo 25 de junho de 2016</t>
  </si>
  <si>
    <t>São Paulo 26 de junho de 2016</t>
  </si>
  <si>
    <t>São Paulo 27 de junho de 2016</t>
  </si>
  <si>
    <t>São Paulo 28 de junho de 2016</t>
  </si>
  <si>
    <t>São Paulo 29 de junho de 2016</t>
  </si>
  <si>
    <t>São Paulo 30 de junho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</si>
</sst>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0" fontId="5" fillId="17" borderId="3" xfId="0" applyFont="1" applyFill="1" applyBorder="1"/>
    <xf numFmtId="164" fontId="0" fillId="18" borderId="1" xfId="0" applyNumberFormat="1" applyFont="1" applyFill="1" applyBorder="1" applyAlignment="1">
      <alignment horizontal="center"/>
    </xf>
    <xf numFmtId="0" fontId="5" fillId="15" borderId="1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(1995-2016) - Junho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clima!$G$15:$AB$15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clima!$G$16:$AB$16</c:f>
              <c:numCache>
                <c:formatCode>0.0</c:formatCode>
                <c:ptCount val="22"/>
                <c:pt idx="0">
                  <c:v>38.799999999999997</c:v>
                </c:pt>
                <c:pt idx="1">
                  <c:v>39.200000000000003</c:v>
                </c:pt>
                <c:pt idx="2">
                  <c:v>95.3</c:v>
                </c:pt>
                <c:pt idx="3">
                  <c:v>15</c:v>
                </c:pt>
                <c:pt idx="4">
                  <c:v>81.8</c:v>
                </c:pt>
                <c:pt idx="5">
                  <c:v>12.2</c:v>
                </c:pt>
                <c:pt idx="6">
                  <c:v>27.1</c:v>
                </c:pt>
                <c:pt idx="7">
                  <c:v>1.5</c:v>
                </c:pt>
                <c:pt idx="8">
                  <c:v>8.3000000000000007</c:v>
                </c:pt>
                <c:pt idx="9">
                  <c:v>40.5</c:v>
                </c:pt>
                <c:pt idx="10">
                  <c:v>28.3</c:v>
                </c:pt>
                <c:pt idx="11">
                  <c:v>19</c:v>
                </c:pt>
                <c:pt idx="12">
                  <c:v>23.9</c:v>
                </c:pt>
                <c:pt idx="13">
                  <c:v>57.6</c:v>
                </c:pt>
                <c:pt idx="14">
                  <c:v>35.1</c:v>
                </c:pt>
                <c:pt idx="15">
                  <c:v>11.2</c:v>
                </c:pt>
                <c:pt idx="16">
                  <c:v>56.8</c:v>
                </c:pt>
                <c:pt idx="17">
                  <c:v>191.4</c:v>
                </c:pt>
                <c:pt idx="18">
                  <c:v>134.6</c:v>
                </c:pt>
                <c:pt idx="19">
                  <c:v>14.8</c:v>
                </c:pt>
                <c:pt idx="20">
                  <c:v>17.600000000000001</c:v>
                </c:pt>
                <c:pt idx="21">
                  <c:v>170.85525252525252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29592"/>
        <c:axId val="197330768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clima!$G$17:$AB$17</c:f>
              <c:numCache>
                <c:formatCode>0.0</c:formatCode>
                <c:ptCount val="22"/>
                <c:pt idx="0">
                  <c:v>45.238095238095241</c:v>
                </c:pt>
                <c:pt idx="1">
                  <c:v>45.238095238095241</c:v>
                </c:pt>
                <c:pt idx="2">
                  <c:v>45.238095238095241</c:v>
                </c:pt>
                <c:pt idx="3">
                  <c:v>45.238095238095241</c:v>
                </c:pt>
                <c:pt idx="4">
                  <c:v>45.238095238095241</c:v>
                </c:pt>
                <c:pt idx="5">
                  <c:v>45.238095238095241</c:v>
                </c:pt>
                <c:pt idx="6">
                  <c:v>45.238095238095241</c:v>
                </c:pt>
                <c:pt idx="7">
                  <c:v>45.238095238095241</c:v>
                </c:pt>
                <c:pt idx="8">
                  <c:v>45.238095238095241</c:v>
                </c:pt>
                <c:pt idx="9">
                  <c:v>45.238095238095241</c:v>
                </c:pt>
                <c:pt idx="10">
                  <c:v>45.238095238095241</c:v>
                </c:pt>
                <c:pt idx="11">
                  <c:v>45.238095238095241</c:v>
                </c:pt>
                <c:pt idx="12">
                  <c:v>45.238095238095241</c:v>
                </c:pt>
                <c:pt idx="13">
                  <c:v>45.238095238095241</c:v>
                </c:pt>
                <c:pt idx="14">
                  <c:v>45.238095238095241</c:v>
                </c:pt>
                <c:pt idx="15">
                  <c:v>45.238095238095241</c:v>
                </c:pt>
                <c:pt idx="16">
                  <c:v>45.238095238095241</c:v>
                </c:pt>
                <c:pt idx="17">
                  <c:v>45.238095238095241</c:v>
                </c:pt>
                <c:pt idx="18">
                  <c:v>45.238095238095241</c:v>
                </c:pt>
                <c:pt idx="19">
                  <c:v>45.238095238095241</c:v>
                </c:pt>
                <c:pt idx="20">
                  <c:v>45.238095238095241</c:v>
                </c:pt>
                <c:pt idx="21">
                  <c:v>45.238095238095241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29592"/>
        <c:axId val="197330768"/>
      </c:lineChart>
      <c:catAx>
        <c:axId val="19732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733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33076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73295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Junho 2016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0">
                  <c:v>3.6424242424242426</c:v>
                </c:pt>
                <c:pt idx="1">
                  <c:v>23.93333333333333</c:v>
                </c:pt>
                <c:pt idx="2">
                  <c:v>16.030303030303028</c:v>
                </c:pt>
                <c:pt idx="3">
                  <c:v>26.475757575757569</c:v>
                </c:pt>
                <c:pt idx="4">
                  <c:v>40.978484848484854</c:v>
                </c:pt>
                <c:pt idx="5">
                  <c:v>39.616161616161612</c:v>
                </c:pt>
                <c:pt idx="6">
                  <c:v>17.212121212121211</c:v>
                </c:pt>
                <c:pt idx="20">
                  <c:v>0.19393939393939391</c:v>
                </c:pt>
                <c:pt idx="21">
                  <c:v>2.5666666666666673</c:v>
                </c:pt>
                <c:pt idx="22">
                  <c:v>0.20606060606060606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32728"/>
        <c:axId val="197329984"/>
      </c:barChart>
      <c:catAx>
        <c:axId val="19733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732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329984"/>
        <c:scaling>
          <c:orientation val="minMax"/>
          <c:max val="4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97332728"/>
        <c:crosses val="autoZero"/>
        <c:crossBetween val="between"/>
        <c:majorUnit val="1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2015 x 2016 - Junho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1.0378787878787881</c:v>
                </c:pt>
                <c:pt idx="1">
                  <c:v>1.247727272727273</c:v>
                </c:pt>
                <c:pt idx="2">
                  <c:v>1.247727272727273</c:v>
                </c:pt>
                <c:pt idx="3">
                  <c:v>1.247727272727273</c:v>
                </c:pt>
                <c:pt idx="4">
                  <c:v>1.247727272727273</c:v>
                </c:pt>
                <c:pt idx="5">
                  <c:v>1.247727272727273</c:v>
                </c:pt>
                <c:pt idx="6">
                  <c:v>1.247727272727273</c:v>
                </c:pt>
                <c:pt idx="7">
                  <c:v>1.247727272727273</c:v>
                </c:pt>
                <c:pt idx="8">
                  <c:v>1.247727272727273</c:v>
                </c:pt>
                <c:pt idx="9">
                  <c:v>1.247727272727273</c:v>
                </c:pt>
                <c:pt idx="10">
                  <c:v>1.247727272727273</c:v>
                </c:pt>
                <c:pt idx="11">
                  <c:v>1.4780303030303032</c:v>
                </c:pt>
                <c:pt idx="12">
                  <c:v>1.4780303030303032</c:v>
                </c:pt>
                <c:pt idx="13">
                  <c:v>1.4780303030303032</c:v>
                </c:pt>
                <c:pt idx="14">
                  <c:v>8.4840909090909093</c:v>
                </c:pt>
                <c:pt idx="15">
                  <c:v>8.5053030303030308</c:v>
                </c:pt>
                <c:pt idx="16">
                  <c:v>8.5053030303030308</c:v>
                </c:pt>
                <c:pt idx="17">
                  <c:v>9.8962121212121215</c:v>
                </c:pt>
                <c:pt idx="18">
                  <c:v>11.935606060606061</c:v>
                </c:pt>
                <c:pt idx="19">
                  <c:v>11.935606060606061</c:v>
                </c:pt>
                <c:pt idx="20">
                  <c:v>11.935606060606061</c:v>
                </c:pt>
                <c:pt idx="21">
                  <c:v>11.935606060606061</c:v>
                </c:pt>
                <c:pt idx="22">
                  <c:v>14.017424242424243</c:v>
                </c:pt>
                <c:pt idx="23">
                  <c:v>17.62348484848485</c:v>
                </c:pt>
                <c:pt idx="24">
                  <c:v>17.64469696969697</c:v>
                </c:pt>
                <c:pt idx="25">
                  <c:v>17.64469696969697</c:v>
                </c:pt>
                <c:pt idx="26">
                  <c:v>17.64469696969697</c:v>
                </c:pt>
                <c:pt idx="27">
                  <c:v>17.64469696969697</c:v>
                </c:pt>
                <c:pt idx="28">
                  <c:v>17.64469696969697</c:v>
                </c:pt>
                <c:pt idx="29">
                  <c:v>17.64469696969697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34296"/>
        <c:axId val="462077968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3.6424242424242426</c:v>
                </c:pt>
                <c:pt idx="1">
                  <c:v>27.575757575757571</c:v>
                </c:pt>
                <c:pt idx="2">
                  <c:v>43.606060606060595</c:v>
                </c:pt>
                <c:pt idx="3">
                  <c:v>70.081818181818164</c:v>
                </c:pt>
                <c:pt idx="4">
                  <c:v>111.06030303030302</c:v>
                </c:pt>
                <c:pt idx="5">
                  <c:v>150.67646464646464</c:v>
                </c:pt>
                <c:pt idx="6">
                  <c:v>167.88858585858586</c:v>
                </c:pt>
                <c:pt idx="7">
                  <c:v>167.88858585858586</c:v>
                </c:pt>
                <c:pt idx="8">
                  <c:v>167.88858585858586</c:v>
                </c:pt>
                <c:pt idx="9">
                  <c:v>167.88858585858586</c:v>
                </c:pt>
                <c:pt idx="10">
                  <c:v>167.88858585858586</c:v>
                </c:pt>
                <c:pt idx="11">
                  <c:v>167.88858585858586</c:v>
                </c:pt>
                <c:pt idx="12">
                  <c:v>167.88858585858586</c:v>
                </c:pt>
                <c:pt idx="13">
                  <c:v>167.88858585858586</c:v>
                </c:pt>
                <c:pt idx="14">
                  <c:v>167.88858585858586</c:v>
                </c:pt>
                <c:pt idx="15">
                  <c:v>167.88858585858586</c:v>
                </c:pt>
                <c:pt idx="16">
                  <c:v>167.88858585858586</c:v>
                </c:pt>
                <c:pt idx="17">
                  <c:v>167.88858585858586</c:v>
                </c:pt>
                <c:pt idx="18">
                  <c:v>167.88858585858586</c:v>
                </c:pt>
                <c:pt idx="19">
                  <c:v>167.88858585858586</c:v>
                </c:pt>
                <c:pt idx="20">
                  <c:v>168.08252525252524</c:v>
                </c:pt>
                <c:pt idx="21">
                  <c:v>170.64919191919191</c:v>
                </c:pt>
                <c:pt idx="22">
                  <c:v>170.85525252525252</c:v>
                </c:pt>
                <c:pt idx="23">
                  <c:v>170.85525252525252</c:v>
                </c:pt>
                <c:pt idx="24">
                  <c:v>170.85525252525252</c:v>
                </c:pt>
                <c:pt idx="25">
                  <c:v>170.85525252525252</c:v>
                </c:pt>
                <c:pt idx="26">
                  <c:v>170.85525252525252</c:v>
                </c:pt>
                <c:pt idx="27">
                  <c:v>170.85525252525252</c:v>
                </c:pt>
                <c:pt idx="28">
                  <c:v>170.85525252525252</c:v>
                </c:pt>
                <c:pt idx="29">
                  <c:v>170.85525252525252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45.238095238095241</c:v>
                </c:pt>
                <c:pt idx="1">
                  <c:v>45.238095238095241</c:v>
                </c:pt>
                <c:pt idx="2">
                  <c:v>45.238095238095241</c:v>
                </c:pt>
                <c:pt idx="3">
                  <c:v>45.238095238095241</c:v>
                </c:pt>
                <c:pt idx="4">
                  <c:v>45.238095238095241</c:v>
                </c:pt>
                <c:pt idx="5">
                  <c:v>45.238095238095241</c:v>
                </c:pt>
                <c:pt idx="6">
                  <c:v>45.238095238095241</c:v>
                </c:pt>
                <c:pt idx="7">
                  <c:v>45.238095238095241</c:v>
                </c:pt>
                <c:pt idx="8">
                  <c:v>45.238095238095241</c:v>
                </c:pt>
                <c:pt idx="9">
                  <c:v>45.238095238095241</c:v>
                </c:pt>
                <c:pt idx="10">
                  <c:v>45.238095238095241</c:v>
                </c:pt>
                <c:pt idx="11">
                  <c:v>45.238095238095241</c:v>
                </c:pt>
                <c:pt idx="12">
                  <c:v>45.238095238095241</c:v>
                </c:pt>
                <c:pt idx="13">
                  <c:v>45.238095238095241</c:v>
                </c:pt>
                <c:pt idx="14">
                  <c:v>45.238095238095241</c:v>
                </c:pt>
                <c:pt idx="15">
                  <c:v>45.238095238095241</c:v>
                </c:pt>
                <c:pt idx="16">
                  <c:v>45.238095238095241</c:v>
                </c:pt>
                <c:pt idx="17">
                  <c:v>45.238095238095241</c:v>
                </c:pt>
                <c:pt idx="18">
                  <c:v>45.238095238095241</c:v>
                </c:pt>
                <c:pt idx="19">
                  <c:v>45.238095238095241</c:v>
                </c:pt>
                <c:pt idx="20">
                  <c:v>45.238095238095241</c:v>
                </c:pt>
                <c:pt idx="21">
                  <c:v>45.238095238095241</c:v>
                </c:pt>
                <c:pt idx="22">
                  <c:v>45.238095238095241</c:v>
                </c:pt>
                <c:pt idx="23">
                  <c:v>45.238095238095241</c:v>
                </c:pt>
                <c:pt idx="24">
                  <c:v>45.238095238095241</c:v>
                </c:pt>
                <c:pt idx="25">
                  <c:v>45.238095238095241</c:v>
                </c:pt>
                <c:pt idx="26">
                  <c:v>45.238095238095241</c:v>
                </c:pt>
                <c:pt idx="27">
                  <c:v>45.238095238095241</c:v>
                </c:pt>
                <c:pt idx="28">
                  <c:v>45.238095238095241</c:v>
                </c:pt>
                <c:pt idx="29">
                  <c:v>45.238095238095241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74832"/>
        <c:axId val="462073656"/>
      </c:lineChart>
      <c:catAx>
        <c:axId val="197334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077968"/>
        <c:crosses val="autoZero"/>
        <c:auto val="0"/>
        <c:lblAlgn val="ctr"/>
        <c:lblOffset val="100"/>
        <c:noMultiLvlLbl val="0"/>
      </c:catAx>
      <c:valAx>
        <c:axId val="46207796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97334296"/>
        <c:crosses val="autoZero"/>
        <c:crossBetween val="between"/>
      </c:valAx>
      <c:catAx>
        <c:axId val="46207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2073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07365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07483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Junho 2016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623309053069593E-3"/>
                  <c:y val="-1.346801346801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1.346801346801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748872702046479E-3"/>
                  <c:y val="-1.346801346801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748872702046479E-3"/>
                  <c:y val="-1.122334455667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87443635102324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1.1223344556677972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4.1623309053069723E-3"/>
                  <c:y val="-6.7340067340067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2.7748872702046479E-3"/>
                  <c:y val="-8.23035759710383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0"/>
                  <c:y val="-8.9786756453423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4.16233090530697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1.387443635102324E-3"/>
                  <c:y val="-6.7340067340067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497745404093973E-3"/>
                  <c:y val="-8.23035759710383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183.10000000000002</c:v>
                </c:pt>
                <c:pt idx="1">
                  <c:v>194.6</c:v>
                </c:pt>
                <c:pt idx="2">
                  <c:v>159.00000000000003</c:v>
                </c:pt>
                <c:pt idx="3">
                  <c:v>152.4</c:v>
                </c:pt>
                <c:pt idx="4">
                  <c:v>188.60000000000002</c:v>
                </c:pt>
                <c:pt idx="5">
                  <c:v>168.1</c:v>
                </c:pt>
                <c:pt idx="6">
                  <c:v>169.49333333333334</c:v>
                </c:pt>
                <c:pt idx="7">
                  <c:v>168.7</c:v>
                </c:pt>
                <c:pt idx="8">
                  <c:v>150.69999999999999</c:v>
                </c:pt>
                <c:pt idx="9">
                  <c:v>166.4</c:v>
                </c:pt>
                <c:pt idx="10">
                  <c:v>161.9</c:v>
                </c:pt>
                <c:pt idx="11">
                  <c:v>129.79999999999998</c:v>
                </c:pt>
                <c:pt idx="12">
                  <c:v>159.80000000000001</c:v>
                </c:pt>
                <c:pt idx="13">
                  <c:v>187.2</c:v>
                </c:pt>
                <c:pt idx="14">
                  <c:v>180.59999999999997</c:v>
                </c:pt>
                <c:pt idx="15">
                  <c:v>199.79999999999998</c:v>
                </c:pt>
                <c:pt idx="16">
                  <c:v>249.09999999999997</c:v>
                </c:pt>
                <c:pt idx="17">
                  <c:v>177.6</c:v>
                </c:pt>
                <c:pt idx="18">
                  <c:v>192.8</c:v>
                </c:pt>
                <c:pt idx="19">
                  <c:v>178.3</c:v>
                </c:pt>
                <c:pt idx="20">
                  <c:v>190.2</c:v>
                </c:pt>
                <c:pt idx="21">
                  <c:v>151.20000000000002</c:v>
                </c:pt>
                <c:pt idx="22">
                  <c:v>137.60000000000002</c:v>
                </c:pt>
                <c:pt idx="23">
                  <c:v>140.10000000000002</c:v>
                </c:pt>
                <c:pt idx="24">
                  <c:v>120.10000000000001</c:v>
                </c:pt>
                <c:pt idx="25">
                  <c:v>164</c:v>
                </c:pt>
                <c:pt idx="26">
                  <c:v>165.83000000000004</c:v>
                </c:pt>
                <c:pt idx="27">
                  <c:v>146.1</c:v>
                </c:pt>
                <c:pt idx="28">
                  <c:v>181.1</c:v>
                </c:pt>
                <c:pt idx="29">
                  <c:v>185.8</c:v>
                </c:pt>
                <c:pt idx="30">
                  <c:v>185.2</c:v>
                </c:pt>
                <c:pt idx="31">
                  <c:v>227.2</c:v>
                </c:pt>
                <c:pt idx="32">
                  <c:v>125.8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74048"/>
        <c:axId val="462074440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45.238095238095241</c:v>
                </c:pt>
                <c:pt idx="1">
                  <c:v>45.238095238095241</c:v>
                </c:pt>
                <c:pt idx="2">
                  <c:v>45.238095238095241</c:v>
                </c:pt>
                <c:pt idx="3">
                  <c:v>45.238095238095241</c:v>
                </c:pt>
                <c:pt idx="4">
                  <c:v>45.238095238095241</c:v>
                </c:pt>
                <c:pt idx="5">
                  <c:v>45.238095238095241</c:v>
                </c:pt>
                <c:pt idx="6">
                  <c:v>45.238095238095241</c:v>
                </c:pt>
                <c:pt idx="7">
                  <c:v>45.238095238095241</c:v>
                </c:pt>
                <c:pt idx="8">
                  <c:v>45.238095238095241</c:v>
                </c:pt>
                <c:pt idx="9">
                  <c:v>45.238095238095241</c:v>
                </c:pt>
                <c:pt idx="10">
                  <c:v>45.238095238095241</c:v>
                </c:pt>
                <c:pt idx="11">
                  <c:v>45.238095238095241</c:v>
                </c:pt>
                <c:pt idx="12">
                  <c:v>45.238095238095241</c:v>
                </c:pt>
                <c:pt idx="13">
                  <c:v>45.238095238095241</c:v>
                </c:pt>
                <c:pt idx="14">
                  <c:v>45.238095238095241</c:v>
                </c:pt>
                <c:pt idx="15">
                  <c:v>45.238095238095241</c:v>
                </c:pt>
                <c:pt idx="16">
                  <c:v>45.238095238095241</c:v>
                </c:pt>
                <c:pt idx="17">
                  <c:v>45.238095238095241</c:v>
                </c:pt>
                <c:pt idx="18">
                  <c:v>45.238095238095241</c:v>
                </c:pt>
                <c:pt idx="19">
                  <c:v>45.238095238095241</c:v>
                </c:pt>
                <c:pt idx="20">
                  <c:v>45.238095238095241</c:v>
                </c:pt>
                <c:pt idx="21">
                  <c:v>45.238095238095241</c:v>
                </c:pt>
                <c:pt idx="22">
                  <c:v>45.238095238095241</c:v>
                </c:pt>
                <c:pt idx="23">
                  <c:v>45.238095238095241</c:v>
                </c:pt>
                <c:pt idx="24">
                  <c:v>45.238095238095241</c:v>
                </c:pt>
                <c:pt idx="25">
                  <c:v>45.238095238095241</c:v>
                </c:pt>
                <c:pt idx="26">
                  <c:v>45.238095238095241</c:v>
                </c:pt>
                <c:pt idx="27">
                  <c:v>45.238095238095241</c:v>
                </c:pt>
                <c:pt idx="28">
                  <c:v>45.238095238095241</c:v>
                </c:pt>
                <c:pt idx="29">
                  <c:v>45.238095238095241</c:v>
                </c:pt>
                <c:pt idx="30">
                  <c:v>45.238095238095241</c:v>
                </c:pt>
                <c:pt idx="31">
                  <c:v>45.238095238095241</c:v>
                </c:pt>
                <c:pt idx="32">
                  <c:v>45.238095238095241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74048"/>
        <c:axId val="462074440"/>
      </c:lineChart>
      <c:catAx>
        <c:axId val="4620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2074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07444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2074048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Junho 2016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172.99916666666667</c:v>
                </c:pt>
                <c:pt idx="1">
                  <c:v>177.79090909090905</c:v>
                </c:pt>
                <c:pt idx="2">
                  <c:v>184.25</c:v>
                </c:pt>
                <c:pt idx="3">
                  <c:v>142.9666666666667</c:v>
                </c:pt>
                <c:pt idx="4">
                  <c:v>166.79222222222222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75224"/>
        <c:axId val="462075616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45.238095238095241</c:v>
                </c:pt>
                <c:pt idx="1">
                  <c:v>45.238095238095241</c:v>
                </c:pt>
                <c:pt idx="2">
                  <c:v>45.238095238095241</c:v>
                </c:pt>
                <c:pt idx="3">
                  <c:v>45.238095238095241</c:v>
                </c:pt>
                <c:pt idx="4">
                  <c:v>45.238095238095241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75224"/>
        <c:axId val="462075616"/>
      </c:lineChart>
      <c:catAx>
        <c:axId val="46207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2075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07561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62075224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48175" y="76200"/>
          <a:ext cx="772886" cy="613682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0.90996</cdr:x>
      <cdr:y>0.68304</cdr:y>
    </cdr:from>
    <cdr:to>
      <cdr:x>0.98921</cdr:x>
      <cdr:y>0.73504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336" y="386454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(45,2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0.6749</cdr:y>
    </cdr:from>
    <cdr:to>
      <cdr:x>0.98993</cdr:x>
      <cdr:y>0.7264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496" y="3818492"/>
          <a:ext cx="736858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(45,2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0.90893</cdr:x>
      <cdr:y>0.69528</cdr:y>
    </cdr:from>
    <cdr:to>
      <cdr:x>0.98818</cdr:x>
      <cdr:y>0.75589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908" y="3933799"/>
          <a:ext cx="725417" cy="3429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(45,2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0.90947</cdr:x>
      <cdr:y>0.68687</cdr:y>
    </cdr:from>
    <cdr:to>
      <cdr:x>0.98023</cdr:x>
      <cdr:y>0.74579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856" y="3886202"/>
          <a:ext cx="647704" cy="3333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(45,2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showGridLines="0" tabSelected="1" zoomScale="70" zoomScaleNormal="7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V55" sqref="V55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6" ht="18" x14ac:dyDescent="0.2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6" ht="18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30" t="s">
        <v>95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25"/>
      <c r="AJ6" s="125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2</v>
      </c>
      <c r="AG7" s="9"/>
      <c r="AI7" s="11"/>
      <c r="AJ7" s="11"/>
    </row>
    <row r="8" spans="1:36" x14ac:dyDescent="0.2">
      <c r="A8" s="6" t="s">
        <v>3</v>
      </c>
      <c r="B8" s="94">
        <f>'01'!F4</f>
        <v>0</v>
      </c>
      <c r="C8" s="94">
        <f>'02'!F4</f>
        <v>22.5</v>
      </c>
      <c r="D8" s="94">
        <f>'03'!F4</f>
        <v>18.399999999999999</v>
      </c>
      <c r="E8" s="94">
        <f>'04'!F4</f>
        <v>40.599999999999994</v>
      </c>
      <c r="F8" s="94">
        <f>'05'!F4</f>
        <v>46.6</v>
      </c>
      <c r="G8" s="94">
        <f>'06'!F4</f>
        <v>33.6</v>
      </c>
      <c r="H8" s="94">
        <f>'07'!F4</f>
        <v>17.3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0.3</v>
      </c>
      <c r="W8" s="94">
        <f>'22'!F4</f>
        <v>3.8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 t="shared" ref="AF8:AF15" si="0">SUM(B8:AE8)</f>
        <v>183.10000000000002</v>
      </c>
      <c r="AG8" s="13"/>
      <c r="AI8" s="14"/>
      <c r="AJ8" s="15"/>
    </row>
    <row r="9" spans="1:36" x14ac:dyDescent="0.2">
      <c r="A9" s="16" t="s">
        <v>4</v>
      </c>
      <c r="B9" s="94">
        <f>'01'!F5</f>
        <v>3</v>
      </c>
      <c r="C9" s="94">
        <f>'02'!F5</f>
        <v>19.899999999999999</v>
      </c>
      <c r="D9" s="94">
        <f>'03'!F5</f>
        <v>19.2</v>
      </c>
      <c r="E9" s="94">
        <f>'04'!F5</f>
        <v>47.5</v>
      </c>
      <c r="F9" s="94">
        <f>'05'!F5</f>
        <v>51.5</v>
      </c>
      <c r="G9" s="94">
        <f>'06'!F5</f>
        <v>34</v>
      </c>
      <c r="H9" s="94">
        <f>'07'!F5</f>
        <v>16.5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</v>
      </c>
      <c r="V9" s="94">
        <f>'21'!F5</f>
        <v>0</v>
      </c>
      <c r="W9" s="94">
        <f>'22'!F5</f>
        <v>3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 t="shared" si="0"/>
        <v>194.6</v>
      </c>
      <c r="AG9" s="13"/>
      <c r="AI9" s="14"/>
      <c r="AJ9" s="15"/>
    </row>
    <row r="10" spans="1:36" x14ac:dyDescent="0.2">
      <c r="A10" s="16" t="s">
        <v>5</v>
      </c>
      <c r="B10" s="94">
        <f>'01'!F6</f>
        <v>1.7</v>
      </c>
      <c r="C10" s="94">
        <f>'02'!F6</f>
        <v>16.8</v>
      </c>
      <c r="D10" s="94">
        <f>'03'!F6</f>
        <v>16.5</v>
      </c>
      <c r="E10" s="94">
        <f>'04'!F6</f>
        <v>29.9</v>
      </c>
      <c r="F10" s="94">
        <f>'05'!F6</f>
        <v>50.2</v>
      </c>
      <c r="G10" s="94">
        <f>'06'!F6</f>
        <v>24.200000000000003</v>
      </c>
      <c r="H10" s="94">
        <f>'07'!F6</f>
        <v>16.3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0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</v>
      </c>
      <c r="V10" s="94">
        <f>'21'!F6</f>
        <v>0</v>
      </c>
      <c r="W10" s="94">
        <f>'22'!F6</f>
        <v>3.4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 t="shared" si="0"/>
        <v>159.00000000000003</v>
      </c>
      <c r="AG10" s="13"/>
      <c r="AI10" s="14"/>
      <c r="AJ10" s="17"/>
    </row>
    <row r="11" spans="1:36" x14ac:dyDescent="0.2">
      <c r="A11" s="16" t="s">
        <v>6</v>
      </c>
      <c r="B11" s="94">
        <f>'01'!F7</f>
        <v>5.1999999999999993</v>
      </c>
      <c r="C11" s="94">
        <f>'02'!F7</f>
        <v>20</v>
      </c>
      <c r="D11" s="94">
        <f>'03'!F7</f>
        <v>13.200000000000001</v>
      </c>
      <c r="E11" s="94">
        <f>'04'!F7</f>
        <v>29.8</v>
      </c>
      <c r="F11" s="94">
        <f>'05'!F7</f>
        <v>38.199999999999996</v>
      </c>
      <c r="G11" s="94">
        <f>'06'!F7</f>
        <v>29.4</v>
      </c>
      <c r="H11" s="94">
        <f>'07'!F7</f>
        <v>13.2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0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</v>
      </c>
      <c r="V11" s="94">
        <f>'21'!F7</f>
        <v>0</v>
      </c>
      <c r="W11" s="94">
        <f>'22'!F7</f>
        <v>3.4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 t="shared" si="0"/>
        <v>152.4</v>
      </c>
      <c r="AG11" s="13"/>
      <c r="AI11" s="14"/>
      <c r="AJ11" s="17"/>
    </row>
    <row r="12" spans="1:36" x14ac:dyDescent="0.2">
      <c r="A12" s="16" t="s">
        <v>7</v>
      </c>
      <c r="B12" s="94">
        <f>'01'!F8</f>
        <v>3.2</v>
      </c>
      <c r="C12" s="94">
        <f>'02'!F8</f>
        <v>20.5</v>
      </c>
      <c r="D12" s="94">
        <f>'03'!F8</f>
        <v>17.399999999999999</v>
      </c>
      <c r="E12" s="94">
        <f>'04'!F8</f>
        <v>42.4</v>
      </c>
      <c r="F12" s="94">
        <f>'05'!F8</f>
        <v>46.9</v>
      </c>
      <c r="G12" s="94">
        <f>'06'!F8</f>
        <v>36.700000000000003</v>
      </c>
      <c r="H12" s="94">
        <f>'07'!F8</f>
        <v>20.3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1.2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 t="shared" si="0"/>
        <v>188.60000000000002</v>
      </c>
      <c r="AG12" s="13"/>
      <c r="AI12" s="14"/>
      <c r="AJ12" s="17"/>
    </row>
    <row r="13" spans="1:36" x14ac:dyDescent="0.2">
      <c r="A13" s="16" t="s">
        <v>8</v>
      </c>
      <c r="B13" s="94">
        <f>'01'!F9</f>
        <v>4.4000000000000004</v>
      </c>
      <c r="C13" s="94">
        <f>'02'!F9</f>
        <v>6.8</v>
      </c>
      <c r="D13" s="94">
        <f>'03'!F9</f>
        <v>25.900000000000002</v>
      </c>
      <c r="E13" s="94">
        <f>'04'!F9</f>
        <v>24.4</v>
      </c>
      <c r="F13" s="94">
        <f>'05'!F9</f>
        <v>57.500000000000007</v>
      </c>
      <c r="G13" s="94">
        <f>'06'!F9</f>
        <v>24.6</v>
      </c>
      <c r="H13" s="94">
        <f>'07'!F9</f>
        <v>21.599999999999998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2.6</v>
      </c>
      <c r="X13" s="94">
        <f>'23'!F9</f>
        <v>0.3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 t="shared" si="0"/>
        <v>168.1</v>
      </c>
      <c r="AG13" s="13"/>
      <c r="AI13" s="14"/>
      <c r="AJ13" s="17"/>
    </row>
    <row r="14" spans="1:36" x14ac:dyDescent="0.2">
      <c r="A14" s="16" t="s">
        <v>9</v>
      </c>
      <c r="B14" s="94">
        <f>'01'!F10</f>
        <v>2.2000000000000002</v>
      </c>
      <c r="C14" s="94">
        <f>'02'!F10</f>
        <v>12.5</v>
      </c>
      <c r="D14" s="94">
        <f>'03'!F10</f>
        <v>21.4</v>
      </c>
      <c r="E14" s="94">
        <f>'04'!F10</f>
        <v>34.700000000000003</v>
      </c>
      <c r="F14" s="94">
        <f>'05'!F10</f>
        <v>51.96</v>
      </c>
      <c r="G14" s="94">
        <f>'06'!F10</f>
        <v>28.233333333333334</v>
      </c>
      <c r="H14" s="94">
        <f>'07'!F10</f>
        <v>15.5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0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3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 t="shared" si="0"/>
        <v>169.49333333333334</v>
      </c>
      <c r="AG14" s="13"/>
      <c r="AI14" s="14"/>
      <c r="AJ14" s="17"/>
    </row>
    <row r="15" spans="1:36" x14ac:dyDescent="0.2">
      <c r="A15" s="22" t="s">
        <v>48</v>
      </c>
      <c r="B15" s="94">
        <f>'01'!F11</f>
        <v>3.8</v>
      </c>
      <c r="C15" s="94">
        <f>'02'!F11</f>
        <v>16.399999999999999</v>
      </c>
      <c r="D15" s="94">
        <f>'03'!F11</f>
        <v>15</v>
      </c>
      <c r="E15" s="94">
        <f>'04'!F11</f>
        <v>33.9</v>
      </c>
      <c r="F15" s="94">
        <f>'05'!F11</f>
        <v>47.8</v>
      </c>
      <c r="G15" s="94">
        <f>'06'!F11</f>
        <v>33.5</v>
      </c>
      <c r="H15" s="94">
        <f>'07'!F11</f>
        <v>16.3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0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</v>
      </c>
      <c r="V15" s="94">
        <f>'21'!F11</f>
        <v>0</v>
      </c>
      <c r="W15" s="94">
        <f>'22'!F11</f>
        <v>2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 t="shared" si="0"/>
        <v>168.7</v>
      </c>
      <c r="AG15" s="13"/>
      <c r="AI15" s="14"/>
      <c r="AJ15" s="17"/>
    </row>
    <row r="16" spans="1:36" x14ac:dyDescent="0.2">
      <c r="A16" s="18" t="s">
        <v>10</v>
      </c>
      <c r="B16" s="76">
        <f>'01'!F12</f>
        <v>2.9375</v>
      </c>
      <c r="C16" s="76">
        <f>'02'!F12</f>
        <v>16.925000000000001</v>
      </c>
      <c r="D16" s="76">
        <f>'03'!F12</f>
        <v>18.375</v>
      </c>
      <c r="E16" s="76">
        <f>'04'!F12</f>
        <v>35.4</v>
      </c>
      <c r="F16" s="76">
        <f>'05'!F12</f>
        <v>48.832500000000003</v>
      </c>
      <c r="G16" s="76">
        <f>'06'!F12</f>
        <v>30.529166666666661</v>
      </c>
      <c r="H16" s="76">
        <f>'07'!F12</f>
        <v>17.125</v>
      </c>
      <c r="I16" s="76">
        <f>'08'!F12</f>
        <v>0</v>
      </c>
      <c r="J16" s="76">
        <f>'09'!F12</f>
        <v>0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0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</v>
      </c>
      <c r="V16" s="76">
        <f>'21'!F12</f>
        <v>3.7499999999999999E-2</v>
      </c>
      <c r="W16" s="76">
        <f>'22'!F12</f>
        <v>2.8</v>
      </c>
      <c r="X16" s="76">
        <f>'23'!F12</f>
        <v>3.7499999999999999E-2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19">
        <f>AVERAGE(AF8:AF15)</f>
        <v>172.99916666666667</v>
      </c>
      <c r="AG16" s="13"/>
      <c r="AI16" s="14"/>
      <c r="AJ16" s="14"/>
    </row>
    <row r="17" spans="1:36" x14ac:dyDescent="0.2">
      <c r="A17" s="16" t="s">
        <v>11</v>
      </c>
      <c r="B17" s="94">
        <f>'01'!F13</f>
        <v>9.1</v>
      </c>
      <c r="C17" s="94">
        <f>'02'!F13</f>
        <v>17.2</v>
      </c>
      <c r="D17" s="94">
        <f>'03'!F13</f>
        <v>13.8</v>
      </c>
      <c r="E17" s="94">
        <f>'04'!F13</f>
        <v>30.6</v>
      </c>
      <c r="F17" s="94">
        <f>'05'!F13</f>
        <v>43.2</v>
      </c>
      <c r="G17" s="94">
        <f>'06'!F13</f>
        <v>29.8</v>
      </c>
      <c r="H17" s="94">
        <f>'07'!F13</f>
        <v>5.8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0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</v>
      </c>
      <c r="V17" s="94">
        <f>'21'!F13</f>
        <v>0</v>
      </c>
      <c r="W17" s="94">
        <f>'22'!F13</f>
        <v>1.2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 t="shared" ref="AF17:AF27" si="1">SUM(B17:AE17)</f>
        <v>150.69999999999999</v>
      </c>
      <c r="AG17" s="13"/>
      <c r="AI17" s="14"/>
      <c r="AJ17" s="17"/>
    </row>
    <row r="18" spans="1:36" x14ac:dyDescent="0.2">
      <c r="A18" s="16" t="s">
        <v>91</v>
      </c>
      <c r="B18" s="94">
        <f>'01'!F14</f>
        <v>0.8</v>
      </c>
      <c r="C18" s="94">
        <f>'02'!F14</f>
        <v>16.7</v>
      </c>
      <c r="D18" s="94">
        <f>'03'!F14</f>
        <v>17.5</v>
      </c>
      <c r="E18" s="94">
        <f>'04'!F14</f>
        <v>23.6</v>
      </c>
      <c r="F18" s="94">
        <f>'05'!F14</f>
        <v>47.2</v>
      </c>
      <c r="G18" s="94">
        <f>'06'!F14</f>
        <v>40.4</v>
      </c>
      <c r="H18" s="94">
        <f>'07'!F14</f>
        <v>16.2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4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 t="shared" si="1"/>
        <v>166.4</v>
      </c>
      <c r="AG18" s="13"/>
      <c r="AI18" s="14"/>
      <c r="AJ18" s="17"/>
    </row>
    <row r="19" spans="1:36" x14ac:dyDescent="0.2">
      <c r="A19" s="16" t="s">
        <v>13</v>
      </c>
      <c r="B19" s="94">
        <f>'01'!F15</f>
        <v>4.2</v>
      </c>
      <c r="C19" s="94">
        <f>'02'!F15</f>
        <v>12.8</v>
      </c>
      <c r="D19" s="94">
        <f>'03'!F15</f>
        <v>19.600000000000001</v>
      </c>
      <c r="E19" s="94">
        <f>'04'!F15</f>
        <v>26.9</v>
      </c>
      <c r="F19" s="94">
        <f>'05'!F15</f>
        <v>51.3</v>
      </c>
      <c r="G19" s="94">
        <f>'06'!F15</f>
        <v>30.8</v>
      </c>
      <c r="H19" s="94">
        <f>'07'!F15</f>
        <v>14.299999999999999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1.5</v>
      </c>
      <c r="X19" s="94">
        <f>'23'!F15</f>
        <v>0.5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 t="shared" si="1"/>
        <v>161.9</v>
      </c>
      <c r="AG19" s="13"/>
      <c r="AI19" s="14"/>
      <c r="AJ19" s="17"/>
    </row>
    <row r="20" spans="1:36" x14ac:dyDescent="0.2">
      <c r="A20" s="16" t="s">
        <v>14</v>
      </c>
      <c r="B20" s="94">
        <f>'01'!F16</f>
        <v>4</v>
      </c>
      <c r="C20" s="94">
        <f>'02'!F16</f>
        <v>10.199999999999999</v>
      </c>
      <c r="D20" s="94">
        <f>'03'!F16</f>
        <v>15.4</v>
      </c>
      <c r="E20" s="94">
        <f>'04'!F16</f>
        <v>23.4</v>
      </c>
      <c r="F20" s="94">
        <f>'05'!F16</f>
        <v>33.1</v>
      </c>
      <c r="G20" s="94">
        <f>'06'!F16</f>
        <v>27.3</v>
      </c>
      <c r="H20" s="94">
        <f>'07'!F16</f>
        <v>14</v>
      </c>
      <c r="I20" s="94">
        <f>'08'!F16</f>
        <v>0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</v>
      </c>
      <c r="V20" s="94">
        <f>'21'!F16</f>
        <v>0</v>
      </c>
      <c r="W20" s="94">
        <f>'22'!F16</f>
        <v>2.4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 t="shared" si="1"/>
        <v>129.79999999999998</v>
      </c>
      <c r="AG20" s="13"/>
      <c r="AI20" s="14"/>
      <c r="AJ20" s="17"/>
    </row>
    <row r="21" spans="1:36" x14ac:dyDescent="0.2">
      <c r="A21" s="16" t="s">
        <v>15</v>
      </c>
      <c r="B21" s="94">
        <f>'01'!F17</f>
        <v>2.7</v>
      </c>
      <c r="C21" s="94">
        <f>'02'!F17</f>
        <v>19.5</v>
      </c>
      <c r="D21" s="94">
        <f>'03'!F17</f>
        <v>16.100000000000001</v>
      </c>
      <c r="E21" s="94">
        <f>'04'!F17</f>
        <v>19.899999999999999</v>
      </c>
      <c r="F21" s="94">
        <f>'05'!F17</f>
        <v>45.900000000000006</v>
      </c>
      <c r="G21" s="94">
        <f>'06'!F17</f>
        <v>33.200000000000003</v>
      </c>
      <c r="H21" s="94">
        <f>'07'!F17</f>
        <v>20.5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</v>
      </c>
      <c r="W21" s="94">
        <f>'22'!F17</f>
        <v>2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 t="shared" si="1"/>
        <v>159.80000000000001</v>
      </c>
      <c r="AG21" s="13"/>
      <c r="AI21" s="14"/>
      <c r="AJ21" s="17"/>
    </row>
    <row r="22" spans="1:36" x14ac:dyDescent="0.2">
      <c r="A22" s="16" t="s">
        <v>16</v>
      </c>
      <c r="B22" s="94">
        <f>'01'!F18</f>
        <v>17.2</v>
      </c>
      <c r="C22" s="94">
        <f>'02'!F18</f>
        <v>29.5</v>
      </c>
      <c r="D22" s="94">
        <f>'03'!F18</f>
        <v>18.3</v>
      </c>
      <c r="E22" s="94">
        <f>'04'!F18</f>
        <v>23.3</v>
      </c>
      <c r="F22" s="94">
        <f>'05'!F18</f>
        <v>36.1</v>
      </c>
      <c r="G22" s="94">
        <f>'06'!F18</f>
        <v>48.1</v>
      </c>
      <c r="H22" s="94">
        <f>'07'!F18</f>
        <v>13.2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0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</v>
      </c>
      <c r="V22" s="94">
        <f>'21'!F18</f>
        <v>0</v>
      </c>
      <c r="W22" s="94">
        <f>'22'!F18</f>
        <v>1.5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 t="shared" si="1"/>
        <v>187.2</v>
      </c>
      <c r="AG22" s="13"/>
      <c r="AI22" s="14"/>
      <c r="AJ22" s="17"/>
    </row>
    <row r="23" spans="1:36" x14ac:dyDescent="0.2">
      <c r="A23" s="16" t="s">
        <v>17</v>
      </c>
      <c r="B23" s="94">
        <f>'01'!F19</f>
        <v>2.1</v>
      </c>
      <c r="C23" s="94">
        <f>'02'!F19</f>
        <v>13.3</v>
      </c>
      <c r="D23" s="94">
        <f>'03'!F19</f>
        <v>18.900000000000002</v>
      </c>
      <c r="E23" s="94">
        <f>'04'!F19</f>
        <v>25.1</v>
      </c>
      <c r="F23" s="94">
        <f>'05'!F19</f>
        <v>58.199999999999996</v>
      </c>
      <c r="G23" s="94">
        <f>'06'!F19</f>
        <v>42.6</v>
      </c>
      <c r="H23" s="94">
        <f>'07'!F19</f>
        <v>17.2</v>
      </c>
      <c r="I23" s="94">
        <f>'08'!F19</f>
        <v>0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3.2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 t="shared" si="1"/>
        <v>180.59999999999997</v>
      </c>
      <c r="AG23" s="13"/>
      <c r="AI23" s="14"/>
      <c r="AJ23" s="17"/>
    </row>
    <row r="24" spans="1:36" x14ac:dyDescent="0.2">
      <c r="A24" s="16" t="s">
        <v>18</v>
      </c>
      <c r="B24" s="94">
        <f>'01'!F20</f>
        <v>3.3</v>
      </c>
      <c r="C24" s="94">
        <f>'02'!F20</f>
        <v>19.2</v>
      </c>
      <c r="D24" s="94">
        <f>'03'!F20</f>
        <v>20.3</v>
      </c>
      <c r="E24" s="94">
        <f>'04'!F20</f>
        <v>25.700000000000003</v>
      </c>
      <c r="F24" s="94">
        <f>'05'!F20</f>
        <v>52.800000000000004</v>
      </c>
      <c r="G24" s="94">
        <f>'06'!F20</f>
        <v>53.199999999999996</v>
      </c>
      <c r="H24" s="94">
        <f>'07'!F20</f>
        <v>17.7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0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</v>
      </c>
      <c r="V24" s="94">
        <f>'21'!F20</f>
        <v>0</v>
      </c>
      <c r="W24" s="94">
        <f>'22'!F20</f>
        <v>4.5999999999999996</v>
      </c>
      <c r="X24" s="94">
        <f>'23'!F20</f>
        <v>3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 t="shared" si="1"/>
        <v>199.79999999999998</v>
      </c>
      <c r="AG24" s="13"/>
      <c r="AI24" s="14"/>
      <c r="AJ24" s="17"/>
    </row>
    <row r="25" spans="1:36" x14ac:dyDescent="0.2">
      <c r="A25" s="16" t="s">
        <v>19</v>
      </c>
      <c r="B25" s="94">
        <f>'01'!F21</f>
        <v>4.3</v>
      </c>
      <c r="C25" s="94">
        <f>'02'!F21</f>
        <v>46.3</v>
      </c>
      <c r="D25" s="94">
        <f>'03'!F21</f>
        <v>29.599999999999998</v>
      </c>
      <c r="E25" s="94">
        <f>'04'!F21</f>
        <v>30.5</v>
      </c>
      <c r="F25" s="94">
        <f>'05'!F21</f>
        <v>49.3</v>
      </c>
      <c r="G25" s="94">
        <f>'06'!F21</f>
        <v>67.399999999999991</v>
      </c>
      <c r="H25" s="94">
        <f>'07'!F21</f>
        <v>21.7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0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 t="shared" si="1"/>
        <v>249.09999999999997</v>
      </c>
      <c r="AG25" s="13"/>
      <c r="AI25" s="14"/>
      <c r="AJ25" s="17"/>
    </row>
    <row r="26" spans="1:36" x14ac:dyDescent="0.2">
      <c r="A26" s="20" t="s">
        <v>20</v>
      </c>
      <c r="B26" s="94">
        <f>'01'!F22</f>
        <v>5.5</v>
      </c>
      <c r="C26" s="94">
        <f>'02'!F22</f>
        <v>18.2</v>
      </c>
      <c r="D26" s="94">
        <f>'03'!F22</f>
        <v>17.400000000000002</v>
      </c>
      <c r="E26" s="94">
        <f>'04'!F22</f>
        <v>28.299999999999997</v>
      </c>
      <c r="F26" s="94">
        <f>'05'!F22</f>
        <v>35.299999999999997</v>
      </c>
      <c r="G26" s="94">
        <f>'06'!F22</f>
        <v>48.4</v>
      </c>
      <c r="H26" s="94">
        <f>'07'!F22</f>
        <v>21.8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1.2</v>
      </c>
      <c r="X26" s="94">
        <f>'23'!F22</f>
        <v>1.5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 t="shared" si="1"/>
        <v>177.6</v>
      </c>
      <c r="AG26" s="13"/>
      <c r="AI26" s="14"/>
      <c r="AJ26" s="17"/>
    </row>
    <row r="27" spans="1:36" x14ac:dyDescent="0.2">
      <c r="A27" s="20" t="s">
        <v>21</v>
      </c>
      <c r="B27" s="94">
        <f>'01'!F23</f>
        <v>3.0999999999999996</v>
      </c>
      <c r="C27" s="94">
        <f>'02'!F23</f>
        <v>38.6</v>
      </c>
      <c r="D27" s="94">
        <f>'03'!F23</f>
        <v>18</v>
      </c>
      <c r="E27" s="94">
        <f>'04'!F23</f>
        <v>24.6</v>
      </c>
      <c r="F27" s="94">
        <f>'05'!F23</f>
        <v>34.4</v>
      </c>
      <c r="G27" s="94">
        <f>'06'!F23</f>
        <v>50.400000000000006</v>
      </c>
      <c r="H27" s="94">
        <f>'07'!F23</f>
        <v>23.700000000000003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 t="shared" si="1"/>
        <v>192.8</v>
      </c>
      <c r="AG27" s="13"/>
      <c r="AI27" s="14"/>
      <c r="AJ27" s="17"/>
    </row>
    <row r="28" spans="1:36" s="6" customFormat="1" x14ac:dyDescent="0.2">
      <c r="A28" s="18" t="s">
        <v>22</v>
      </c>
      <c r="B28" s="76">
        <f>'01'!F24</f>
        <v>5.1181818181818182</v>
      </c>
      <c r="C28" s="76">
        <f>'02'!F24</f>
        <v>21.954545454545453</v>
      </c>
      <c r="D28" s="76">
        <f>'03'!F24</f>
        <v>18.627272727272729</v>
      </c>
      <c r="E28" s="76">
        <f>'04'!F24</f>
        <v>25.627272727272729</v>
      </c>
      <c r="F28" s="76">
        <f>'05'!F24</f>
        <v>44.254545454545458</v>
      </c>
      <c r="G28" s="76">
        <f>'06'!F24</f>
        <v>42.872727272727268</v>
      </c>
      <c r="H28" s="76">
        <f>'07'!F24</f>
        <v>16.918181818181822</v>
      </c>
      <c r="I28" s="76">
        <f>'08'!F24</f>
        <v>0</v>
      </c>
      <c r="J28" s="76">
        <f>'09'!F24</f>
        <v>0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0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</v>
      </c>
      <c r="V28" s="76">
        <f>'21'!F24</f>
        <v>0</v>
      </c>
      <c r="W28" s="76">
        <f>'22'!F24</f>
        <v>1.9636363636363634</v>
      </c>
      <c r="X28" s="76">
        <f>'23'!F24</f>
        <v>0.45454545454545453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19">
        <f>AVERAGE(AF17:AF27)</f>
        <v>177.79090909090905</v>
      </c>
      <c r="AG28" s="21"/>
      <c r="AI28" s="14"/>
      <c r="AJ28" s="14"/>
    </row>
    <row r="29" spans="1:36" x14ac:dyDescent="0.2">
      <c r="A29" s="16" t="s">
        <v>23</v>
      </c>
      <c r="B29" s="94">
        <f>'01'!F25</f>
        <v>5.7</v>
      </c>
      <c r="C29" s="94">
        <f>'02'!F25</f>
        <v>30.3</v>
      </c>
      <c r="D29" s="94">
        <f>'03'!F25</f>
        <v>17</v>
      </c>
      <c r="E29" s="94">
        <f>'04'!F25</f>
        <v>30.9</v>
      </c>
      <c r="F29" s="94">
        <f>'05'!F25</f>
        <v>32.5</v>
      </c>
      <c r="G29" s="94">
        <f>'06'!F25</f>
        <v>36.799999999999997</v>
      </c>
      <c r="H29" s="94">
        <f>'07'!F25</f>
        <v>24.3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0.8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SUM(B29:AE29)</f>
        <v>178.3</v>
      </c>
      <c r="AG29" s="13"/>
      <c r="AI29" s="14"/>
      <c r="AJ29" s="17"/>
    </row>
    <row r="30" spans="1:36" x14ac:dyDescent="0.2">
      <c r="A30" s="16" t="s">
        <v>24</v>
      </c>
      <c r="B30" s="94">
        <f>'01'!F26</f>
        <v>7.7</v>
      </c>
      <c r="C30" s="94">
        <f>'02'!F26</f>
        <v>27.1</v>
      </c>
      <c r="D30" s="94">
        <f>'03'!F26</f>
        <v>21.700000000000003</v>
      </c>
      <c r="E30" s="94">
        <f>'04'!F26</f>
        <v>34</v>
      </c>
      <c r="F30" s="94">
        <f>'05'!F26</f>
        <v>40.199999999999996</v>
      </c>
      <c r="G30" s="94">
        <f>'06'!F26</f>
        <v>34.200000000000003</v>
      </c>
      <c r="H30" s="94">
        <f>'07'!F26</f>
        <v>23.9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0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</v>
      </c>
      <c r="V30" s="94">
        <f>'21'!F26</f>
        <v>0.4</v>
      </c>
      <c r="W30" s="94">
        <f>'22'!F26</f>
        <v>1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SUM(B30:AE30)</f>
        <v>190.2</v>
      </c>
      <c r="AG30" s="13"/>
      <c r="AI30" s="14"/>
      <c r="AJ30" s="17"/>
    </row>
    <row r="31" spans="1:36" x14ac:dyDescent="0.2">
      <c r="A31" s="18" t="s">
        <v>25</v>
      </c>
      <c r="B31" s="76">
        <f>'01'!F27</f>
        <v>6.7</v>
      </c>
      <c r="C31" s="76">
        <f>'02'!F27</f>
        <v>28.700000000000003</v>
      </c>
      <c r="D31" s="76">
        <f>'03'!F27</f>
        <v>19.350000000000001</v>
      </c>
      <c r="E31" s="76">
        <f>'04'!F27</f>
        <v>32.450000000000003</v>
      </c>
      <c r="F31" s="76">
        <f>'05'!F27</f>
        <v>36.349999999999994</v>
      </c>
      <c r="G31" s="76">
        <f>'06'!F27</f>
        <v>35.5</v>
      </c>
      <c r="H31" s="76">
        <f>'07'!F27</f>
        <v>24.1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0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</v>
      </c>
      <c r="V31" s="76">
        <f>'21'!F27</f>
        <v>0.2</v>
      </c>
      <c r="W31" s="76">
        <f>'22'!F27</f>
        <v>0.9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19">
        <f>AVERAGE(AF29:AF30)</f>
        <v>184.25</v>
      </c>
      <c r="AG31" s="13"/>
      <c r="AI31" s="14"/>
      <c r="AJ31" s="14"/>
    </row>
    <row r="32" spans="1:36" x14ac:dyDescent="0.2">
      <c r="A32" s="16" t="s">
        <v>26</v>
      </c>
      <c r="B32" s="94">
        <f>'01'!F28</f>
        <v>3.1</v>
      </c>
      <c r="C32" s="94">
        <f>'02'!F28</f>
        <v>27.400000000000002</v>
      </c>
      <c r="D32" s="94">
        <f>'03'!F28</f>
        <v>11.6</v>
      </c>
      <c r="E32" s="94">
        <f>'04'!F28</f>
        <v>21.4</v>
      </c>
      <c r="F32" s="94">
        <f>'05'!F28</f>
        <v>32.9</v>
      </c>
      <c r="G32" s="94">
        <f>'06'!F28</f>
        <v>39</v>
      </c>
      <c r="H32" s="94">
        <f>'07'!F28</f>
        <v>15.8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0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SUM(B32:AE32)</f>
        <v>151.20000000000002</v>
      </c>
      <c r="AI32" s="14"/>
      <c r="AJ32" s="17"/>
    </row>
    <row r="33" spans="1:36" x14ac:dyDescent="0.2">
      <c r="A33" s="16" t="s">
        <v>27</v>
      </c>
      <c r="B33" s="94">
        <f>'01'!F29</f>
        <v>3.6</v>
      </c>
      <c r="C33" s="94">
        <f>'02'!F29</f>
        <v>20.2</v>
      </c>
      <c r="D33" s="94">
        <f>'03'!F29</f>
        <v>17.2</v>
      </c>
      <c r="E33" s="94">
        <f>'04'!F29</f>
        <v>37.799999999999997</v>
      </c>
      <c r="F33" s="94">
        <f>'05'!F29</f>
        <v>22.2</v>
      </c>
      <c r="G33" s="94">
        <f>'06'!F29</f>
        <v>27.799999999999997</v>
      </c>
      <c r="H33" s="94">
        <f>'07'!F29</f>
        <v>6.8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0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2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SUM(B33:AE33)</f>
        <v>137.60000000000002</v>
      </c>
      <c r="AI33" s="14"/>
      <c r="AJ33" s="17"/>
    </row>
    <row r="34" spans="1:36" x14ac:dyDescent="0.2">
      <c r="A34" s="16" t="s">
        <v>28</v>
      </c>
      <c r="B34" s="94">
        <f>'01'!F30</f>
        <v>1.7999999999999998</v>
      </c>
      <c r="C34" s="94">
        <f>'02'!F30</f>
        <v>24.6</v>
      </c>
      <c r="D34" s="94">
        <f>'03'!F30</f>
        <v>17.3</v>
      </c>
      <c r="E34" s="94">
        <f>'04'!F30</f>
        <v>28.6</v>
      </c>
      <c r="F34" s="94">
        <f>'05'!F30</f>
        <v>27</v>
      </c>
      <c r="G34" s="94">
        <f>'06'!F30</f>
        <v>21.799999999999997</v>
      </c>
      <c r="H34" s="94">
        <f>'07'!F30</f>
        <v>19</v>
      </c>
      <c r="I34" s="94">
        <f>'08'!F30</f>
        <v>0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SUM(B34:AE34)</f>
        <v>140.10000000000002</v>
      </c>
      <c r="AG34" s="13"/>
      <c r="AI34" s="14"/>
      <c r="AJ34" s="17"/>
    </row>
    <row r="35" spans="1:36" x14ac:dyDescent="0.2">
      <c r="A35" s="18" t="s">
        <v>29</v>
      </c>
      <c r="B35" s="76">
        <f>'01'!F31</f>
        <v>2.8333333333333335</v>
      </c>
      <c r="C35" s="76">
        <f>'02'!F31</f>
        <v>24.066666666666666</v>
      </c>
      <c r="D35" s="76">
        <f>'03'!F31</f>
        <v>15.366666666666665</v>
      </c>
      <c r="E35" s="76">
        <f>'04'!F31</f>
        <v>29.266666666666666</v>
      </c>
      <c r="F35" s="76">
        <f>'05'!F31</f>
        <v>27.366666666666664</v>
      </c>
      <c r="G35" s="76">
        <f>'06'!F31</f>
        <v>29.533333333333331</v>
      </c>
      <c r="H35" s="76">
        <f>'07'!F31</f>
        <v>13.866666666666667</v>
      </c>
      <c r="I35" s="76">
        <f>'08'!F31</f>
        <v>0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0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0.66666666666666663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19">
        <f>AVERAGE(AF32:AF34)</f>
        <v>142.9666666666667</v>
      </c>
      <c r="AG35" s="13"/>
      <c r="AI35" s="14"/>
      <c r="AJ35" s="14"/>
    </row>
    <row r="36" spans="1:36" x14ac:dyDescent="0.2">
      <c r="A36" s="16" t="s">
        <v>46</v>
      </c>
      <c r="B36" s="94">
        <f>'01'!F32</f>
        <v>0</v>
      </c>
      <c r="C36" s="94">
        <f>'02'!F32</f>
        <v>27.2</v>
      </c>
      <c r="D36" s="94">
        <f>'03'!F32</f>
        <v>9</v>
      </c>
      <c r="E36" s="94">
        <f>'04'!F32</f>
        <v>12.1</v>
      </c>
      <c r="F36" s="94">
        <f>'05'!F32</f>
        <v>26.200000000000003</v>
      </c>
      <c r="G36" s="94">
        <f>'06'!F32</f>
        <v>30.2</v>
      </c>
      <c r="H36" s="94">
        <f>'07'!F32</f>
        <v>12</v>
      </c>
      <c r="I36" s="94">
        <f>'08'!F32</f>
        <v>0</v>
      </c>
      <c r="J36" s="94">
        <f>'09'!F32</f>
        <v>0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3.2</v>
      </c>
      <c r="X36" s="94">
        <f>'23'!F32</f>
        <v>0.2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 t="shared" ref="AF36:AF44" si="2">SUM(B36:AE36)</f>
        <v>120.10000000000001</v>
      </c>
      <c r="AG36" s="13"/>
      <c r="AI36" s="14"/>
      <c r="AJ36" s="14"/>
    </row>
    <row r="37" spans="1:36" x14ac:dyDescent="0.2">
      <c r="A37" s="16" t="s">
        <v>30</v>
      </c>
      <c r="B37" s="94">
        <f>'01'!F33</f>
        <v>0.5</v>
      </c>
      <c r="C37" s="94">
        <f>'02'!F33</f>
        <v>41.8</v>
      </c>
      <c r="D37" s="94">
        <f>'03'!F33</f>
        <v>7.3</v>
      </c>
      <c r="E37" s="94">
        <f>'04'!F33</f>
        <v>15.2</v>
      </c>
      <c r="F37" s="94">
        <f>'05'!F33</f>
        <v>37</v>
      </c>
      <c r="G37" s="94">
        <f>'06'!F33</f>
        <v>45.8</v>
      </c>
      <c r="H37" s="94">
        <f>'07'!F33</f>
        <v>11.4</v>
      </c>
      <c r="I37" s="94">
        <f>'08'!F33</f>
        <v>0</v>
      </c>
      <c r="J37" s="94">
        <f>'09'!F33</f>
        <v>0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0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4</v>
      </c>
      <c r="W37" s="94">
        <f>'22'!F33</f>
        <v>1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 t="shared" si="2"/>
        <v>164</v>
      </c>
      <c r="AG37" s="13"/>
      <c r="AI37" s="14"/>
      <c r="AJ37" s="17"/>
    </row>
    <row r="38" spans="1:36" x14ac:dyDescent="0.2">
      <c r="A38" s="16" t="s">
        <v>31</v>
      </c>
      <c r="B38" s="94">
        <f>'01'!F34</f>
        <v>1.3</v>
      </c>
      <c r="C38" s="94">
        <f>'02'!F34</f>
        <v>37.200000000000003</v>
      </c>
      <c r="D38" s="94">
        <f>'03'!F34</f>
        <v>11.399999999999999</v>
      </c>
      <c r="E38" s="94">
        <f>'04'!F34</f>
        <v>14.2</v>
      </c>
      <c r="F38" s="94">
        <f>'05'!F34</f>
        <v>34.43</v>
      </c>
      <c r="G38" s="94">
        <f>'06'!F34</f>
        <v>43.2</v>
      </c>
      <c r="H38" s="94">
        <f>'07'!F34</f>
        <v>15.100000000000001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0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0.3</v>
      </c>
      <c r="W38" s="94">
        <f>'22'!F34</f>
        <v>7.4</v>
      </c>
      <c r="X38" s="94">
        <f>'23'!F34</f>
        <v>1.3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 t="shared" si="2"/>
        <v>165.83000000000004</v>
      </c>
      <c r="AG38" s="13"/>
      <c r="AI38" s="14"/>
      <c r="AJ38" s="17"/>
    </row>
    <row r="39" spans="1:36" x14ac:dyDescent="0.2">
      <c r="A39" s="16" t="s">
        <v>32</v>
      </c>
      <c r="B39" s="94">
        <f>'01'!F35</f>
        <v>2.3000000000000003</v>
      </c>
      <c r="C39" s="94">
        <f>'02'!F35</f>
        <v>21.3</v>
      </c>
      <c r="D39" s="94">
        <f>'03'!F35</f>
        <v>16.399999999999999</v>
      </c>
      <c r="E39" s="94">
        <f>'04'!F35</f>
        <v>23.2</v>
      </c>
      <c r="F39" s="94">
        <f>'05'!F35</f>
        <v>34.5</v>
      </c>
      <c r="G39" s="94">
        <f>'06'!F35</f>
        <v>33.200000000000003</v>
      </c>
      <c r="H39" s="94">
        <f>'07'!F35</f>
        <v>15.2</v>
      </c>
      <c r="I39" s="94">
        <f>'08'!F35</f>
        <v>0</v>
      </c>
      <c r="J39" s="94">
        <f>'09'!F35</f>
        <v>0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 t="shared" si="2"/>
        <v>146.1</v>
      </c>
      <c r="AG39" s="13"/>
      <c r="AI39" s="14"/>
      <c r="AJ39" s="17"/>
    </row>
    <row r="40" spans="1:36" x14ac:dyDescent="0.2">
      <c r="A40" s="16" t="s">
        <v>47</v>
      </c>
      <c r="B40" s="94">
        <f>'01'!F36</f>
        <v>1.5</v>
      </c>
      <c r="C40" s="94">
        <f>'02'!F36</f>
        <v>38</v>
      </c>
      <c r="D40" s="94">
        <f>'03'!F36</f>
        <v>5.8000000000000007</v>
      </c>
      <c r="E40" s="94">
        <f>'04'!F36</f>
        <v>13.5</v>
      </c>
      <c r="F40" s="94">
        <f>'05'!F36</f>
        <v>35.6</v>
      </c>
      <c r="G40" s="94">
        <f>'06'!F36</f>
        <v>63.3</v>
      </c>
      <c r="H40" s="94">
        <f>'07'!F36</f>
        <v>21</v>
      </c>
      <c r="I40" s="94">
        <f>'08'!F36</f>
        <v>0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0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0.30000000000000004</v>
      </c>
      <c r="W40" s="94">
        <f>'22'!F36</f>
        <v>2.1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 t="shared" si="2"/>
        <v>181.1</v>
      </c>
      <c r="AG40" s="13"/>
      <c r="AI40" s="14"/>
      <c r="AJ40" s="17"/>
    </row>
    <row r="41" spans="1:36" x14ac:dyDescent="0.2">
      <c r="A41" s="16" t="s">
        <v>33</v>
      </c>
      <c r="B41" s="94">
        <f>'01'!F37</f>
        <v>1.2</v>
      </c>
      <c r="C41" s="94">
        <f>'02'!F37</f>
        <v>43.3</v>
      </c>
      <c r="D41" s="94">
        <f>'03'!F37</f>
        <v>8.2000000000000011</v>
      </c>
      <c r="E41" s="94">
        <f>'04'!F37</f>
        <v>17.8</v>
      </c>
      <c r="F41" s="94">
        <f>'05'!F37</f>
        <v>39.700000000000003</v>
      </c>
      <c r="G41" s="94">
        <f>'06'!F37</f>
        <v>54.6</v>
      </c>
      <c r="H41" s="94">
        <f>'07'!F37</f>
        <v>18.400000000000002</v>
      </c>
      <c r="I41" s="94">
        <f>'08'!F37</f>
        <v>0</v>
      </c>
      <c r="J41" s="94">
        <f>'09'!F37</f>
        <v>0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0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0.6</v>
      </c>
      <c r="W41" s="94">
        <f>'22'!F37</f>
        <v>2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 t="shared" si="2"/>
        <v>185.8</v>
      </c>
      <c r="AG41" s="13"/>
      <c r="AI41" s="14"/>
      <c r="AJ41" s="17"/>
    </row>
    <row r="42" spans="1:36" x14ac:dyDescent="0.2">
      <c r="A42" s="16" t="s">
        <v>34</v>
      </c>
      <c r="B42" s="94">
        <f>'01'!F38</f>
        <v>3.2</v>
      </c>
      <c r="C42" s="94">
        <f>'02'!F38</f>
        <v>25.2</v>
      </c>
      <c r="D42" s="94">
        <f>'03'!F38</f>
        <v>17</v>
      </c>
      <c r="E42" s="94">
        <f>'04'!F38</f>
        <v>29.1</v>
      </c>
      <c r="F42" s="94">
        <f>'05'!F38</f>
        <v>42.8</v>
      </c>
      <c r="G42" s="94">
        <f>'06'!F38</f>
        <v>46.400000000000006</v>
      </c>
      <c r="H42" s="94">
        <f>'07'!F38</f>
        <v>21.5</v>
      </c>
      <c r="I42" s="94">
        <f>'08'!F38</f>
        <v>0</v>
      </c>
      <c r="J42" s="94">
        <f>'09'!F38</f>
        <v>0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 t="shared" si="2"/>
        <v>185.2</v>
      </c>
      <c r="AG42" s="13"/>
      <c r="AI42" s="14"/>
      <c r="AJ42" s="17"/>
    </row>
    <row r="43" spans="1:36" x14ac:dyDescent="0.2">
      <c r="A43" s="16" t="s">
        <v>35</v>
      </c>
      <c r="B43" s="94">
        <f>'01'!F39</f>
        <v>2.1</v>
      </c>
      <c r="C43" s="94">
        <f>'02'!F39</f>
        <v>24.9</v>
      </c>
      <c r="D43" s="94">
        <f>'03'!F39</f>
        <v>10.599999999999998</v>
      </c>
      <c r="E43" s="94">
        <f>'04'!F39</f>
        <v>19.600000000000001</v>
      </c>
      <c r="F43" s="94">
        <f>'05'!F39</f>
        <v>43.800000000000004</v>
      </c>
      <c r="G43" s="94">
        <f>'06'!F39</f>
        <v>78</v>
      </c>
      <c r="H43" s="94">
        <f>'07'!F39</f>
        <v>29.5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0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0.5</v>
      </c>
      <c r="W43" s="94">
        <f>'22'!F39</f>
        <v>18.2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 t="shared" si="2"/>
        <v>227.2</v>
      </c>
      <c r="AG43" s="13"/>
      <c r="AI43" s="14"/>
      <c r="AJ43" s="17"/>
    </row>
    <row r="44" spans="1:36" x14ac:dyDescent="0.2">
      <c r="A44" s="16" t="s">
        <v>89</v>
      </c>
      <c r="B44" s="94">
        <f>'01'!F40</f>
        <v>6.3999999999999995</v>
      </c>
      <c r="C44" s="94">
        <f>'02'!F40</f>
        <v>24.4</v>
      </c>
      <c r="D44" s="94">
        <f>'03'!F40</f>
        <v>6.6000000000000005</v>
      </c>
      <c r="E44" s="94">
        <f>'04'!F40</f>
        <v>11.2</v>
      </c>
      <c r="F44" s="94">
        <f>'05'!F40</f>
        <v>26</v>
      </c>
      <c r="G44" s="94">
        <f>'06'!F40</f>
        <v>37.200000000000003</v>
      </c>
      <c r="H44" s="94">
        <f>'07'!F40</f>
        <v>11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0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3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 t="shared" si="2"/>
        <v>125.8</v>
      </c>
      <c r="AG44" s="13"/>
      <c r="AI44" s="14"/>
      <c r="AJ44" s="17"/>
    </row>
    <row r="45" spans="1:36" x14ac:dyDescent="0.2">
      <c r="A45" s="18" t="s">
        <v>36</v>
      </c>
      <c r="B45" s="19">
        <f>AVERAGE(B36:B44)</f>
        <v>2.0555555555555554</v>
      </c>
      <c r="C45" s="19">
        <f t="shared" ref="C45:AE45" si="3">AVERAGE(C36:C44)</f>
        <v>31.477777777777774</v>
      </c>
      <c r="D45" s="19">
        <f t="shared" si="3"/>
        <v>10.255555555555553</v>
      </c>
      <c r="E45" s="19">
        <f t="shared" si="3"/>
        <v>17.322222222222219</v>
      </c>
      <c r="F45" s="19">
        <f t="shared" si="3"/>
        <v>35.558888888888895</v>
      </c>
      <c r="G45" s="19">
        <f t="shared" si="3"/>
        <v>47.988888888888894</v>
      </c>
      <c r="H45" s="19">
        <f t="shared" si="3"/>
        <v>17.233333333333334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0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0</v>
      </c>
      <c r="U45" s="19">
        <f t="shared" si="3"/>
        <v>0</v>
      </c>
      <c r="V45" s="19">
        <f t="shared" si="3"/>
        <v>0.6333333333333333</v>
      </c>
      <c r="W45" s="19">
        <f t="shared" si="3"/>
        <v>4.0999999999999996</v>
      </c>
      <c r="X45" s="19">
        <f t="shared" si="3"/>
        <v>0.16666666666666666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>AVERAGE(AF36:AF44)</f>
        <v>166.79222222222222</v>
      </c>
      <c r="AG45" s="13"/>
      <c r="AI45" s="14"/>
      <c r="AJ45" s="14"/>
    </row>
    <row r="46" spans="1:36" x14ac:dyDescent="0.2">
      <c r="A46" s="23" t="s">
        <v>37</v>
      </c>
      <c r="B46" s="24">
        <f>AVERAGE(B36:B44,B32:B34,B29:B30,B17:B27,B8:B15)</f>
        <v>3.6424242424242426</v>
      </c>
      <c r="C46" s="24">
        <f t="shared" ref="C46:AE46" si="4">AVERAGE(C36:C44,C32:C34,C29:C30,C17:C27,C8:C15)</f>
        <v>23.93333333333333</v>
      </c>
      <c r="D46" s="24">
        <f t="shared" si="4"/>
        <v>16.030303030303028</v>
      </c>
      <c r="E46" s="24">
        <f t="shared" si="4"/>
        <v>26.475757575757569</v>
      </c>
      <c r="F46" s="24">
        <f t="shared" si="4"/>
        <v>40.978484848484854</v>
      </c>
      <c r="G46" s="24">
        <f t="shared" si="4"/>
        <v>39.616161616161612</v>
      </c>
      <c r="H46" s="24">
        <f t="shared" si="4"/>
        <v>17.212121212121211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0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113">
        <f t="shared" si="4"/>
        <v>0</v>
      </c>
      <c r="V46" s="113">
        <f t="shared" si="4"/>
        <v>0.19393939393939391</v>
      </c>
      <c r="W46" s="113">
        <f t="shared" si="4"/>
        <v>2.5666666666666673</v>
      </c>
      <c r="X46" s="113">
        <f t="shared" si="4"/>
        <v>0.20606060606060606</v>
      </c>
      <c r="Y46" s="113">
        <f t="shared" si="4"/>
        <v>0</v>
      </c>
      <c r="Z46" s="113">
        <f t="shared" si="4"/>
        <v>0</v>
      </c>
      <c r="AA46" s="113">
        <f t="shared" si="4"/>
        <v>0</v>
      </c>
      <c r="AB46" s="113">
        <f t="shared" si="4"/>
        <v>0</v>
      </c>
      <c r="AC46" s="113">
        <f t="shared" si="4"/>
        <v>0</v>
      </c>
      <c r="AD46" s="113">
        <f t="shared" si="4"/>
        <v>0</v>
      </c>
      <c r="AE46" s="113">
        <f t="shared" si="4"/>
        <v>0</v>
      </c>
      <c r="AF46" s="113">
        <f>SUM(B46:AE46)</f>
        <v>170.85525252525252</v>
      </c>
      <c r="AG46" s="13"/>
      <c r="AI46" s="25"/>
      <c r="AJ46" s="26"/>
    </row>
    <row r="47" spans="1:36" x14ac:dyDescent="0.2">
      <c r="A47" s="88" t="s">
        <v>38</v>
      </c>
      <c r="B47" s="27">
        <v>4</v>
      </c>
      <c r="C47" s="27">
        <v>10</v>
      </c>
      <c r="D47" s="27">
        <v>6</v>
      </c>
      <c r="E47" s="27">
        <v>6</v>
      </c>
      <c r="F47" s="27">
        <v>13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12"/>
      <c r="U47" s="115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>
        <f>SUM(B47:AE47)</f>
        <v>39</v>
      </c>
      <c r="AG47" s="13"/>
      <c r="AI47" s="28"/>
      <c r="AJ47" s="26"/>
    </row>
    <row r="48" spans="1:36" ht="15.75" x14ac:dyDescent="0.25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</row>
    <row r="49" spans="1:34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</row>
    <row r="51" spans="1:34" x14ac:dyDescent="0.2">
      <c r="T51" s="87"/>
    </row>
    <row r="52" spans="1:34" x14ac:dyDescent="0.2">
      <c r="S52" s="36"/>
      <c r="T52" s="36"/>
      <c r="U52" s="36"/>
      <c r="V52" s="36"/>
      <c r="W52" s="36"/>
      <c r="AG52" s="30"/>
      <c r="AH52" s="30"/>
    </row>
    <row r="53" spans="1:34" x14ac:dyDescent="0.2">
      <c r="AF53" s="31"/>
      <c r="AG53" s="31"/>
      <c r="AH53" s="30"/>
    </row>
    <row r="54" spans="1:34" x14ac:dyDescent="0.2">
      <c r="AF54" s="32"/>
      <c r="AG54" s="33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4"/>
      <c r="AG60" s="31"/>
      <c r="AH60" s="30"/>
    </row>
    <row r="61" spans="1:34" x14ac:dyDescent="0.2">
      <c r="AF61" s="34"/>
      <c r="AG61" s="31"/>
      <c r="AH61" s="30"/>
    </row>
    <row r="62" spans="1:34" x14ac:dyDescent="0.2">
      <c r="AF62" s="32"/>
      <c r="AG62" s="33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4"/>
      <c r="AG73" s="31"/>
      <c r="AH73" s="30"/>
    </row>
    <row r="74" spans="32:34" x14ac:dyDescent="0.2">
      <c r="AF74" s="32"/>
      <c r="AG74" s="33"/>
      <c r="AH74" s="30"/>
    </row>
    <row r="75" spans="32:34" x14ac:dyDescent="0.2">
      <c r="AF75" s="32"/>
      <c r="AG75" s="33"/>
      <c r="AH75" s="30"/>
    </row>
    <row r="76" spans="32:34" x14ac:dyDescent="0.2">
      <c r="AF76" s="34"/>
      <c r="AG76" s="31"/>
      <c r="AH76" s="30"/>
    </row>
    <row r="77" spans="32:34" x14ac:dyDescent="0.2">
      <c r="AF77" s="32"/>
      <c r="AG77" s="33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4"/>
      <c r="AG80" s="31"/>
      <c r="AH80" s="30"/>
    </row>
    <row r="81" spans="32:34" x14ac:dyDescent="0.2">
      <c r="AF81" s="32"/>
      <c r="AG81" s="33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4"/>
      <c r="AG89" s="35"/>
      <c r="AH89" s="30"/>
    </row>
    <row r="90" spans="32:34" x14ac:dyDescent="0.2">
      <c r="AF90" s="34"/>
      <c r="AG90" s="35"/>
      <c r="AH90" s="30"/>
    </row>
    <row r="91" spans="32:34" x14ac:dyDescent="0.2">
      <c r="AG91" s="30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</sheetData>
  <mergeCells count="7">
    <mergeCell ref="AI6:AJ6"/>
    <mergeCell ref="A48:AF48"/>
    <mergeCell ref="A49:AF49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E28" sqref="E2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6" t="s">
        <v>97</v>
      </c>
      <c r="B1" s="126"/>
      <c r="C1" s="126"/>
      <c r="D1" s="126"/>
      <c r="E1" s="126"/>
      <c r="F1" s="126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3</v>
      </c>
      <c r="F5" s="12">
        <f t="shared" si="0"/>
        <v>3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1.7</v>
      </c>
      <c r="F6" s="12">
        <f t="shared" si="0"/>
        <v>1.7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19" t="s">
        <v>6</v>
      </c>
      <c r="B7" s="120">
        <v>0</v>
      </c>
      <c r="C7" s="120">
        <v>0</v>
      </c>
      <c r="D7" s="120">
        <v>2.8</v>
      </c>
      <c r="E7" s="120">
        <v>2.4</v>
      </c>
      <c r="F7" s="120">
        <f t="shared" si="0"/>
        <v>5.1999999999999993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0.2</v>
      </c>
      <c r="C8" s="12">
        <v>0</v>
      </c>
      <c r="D8" s="12">
        <v>0</v>
      </c>
      <c r="E8" s="12">
        <v>3</v>
      </c>
      <c r="F8" s="12">
        <f t="shared" si="0"/>
        <v>3.2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0.2</v>
      </c>
      <c r="C9" s="12">
        <v>0</v>
      </c>
      <c r="D9" s="12">
        <v>0</v>
      </c>
      <c r="E9" s="12">
        <v>4.2</v>
      </c>
      <c r="F9" s="12">
        <f t="shared" si="0"/>
        <v>4.4000000000000004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2.2000000000000002</v>
      </c>
      <c r="F10" s="12">
        <f t="shared" si="0"/>
        <v>2.2000000000000002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2</v>
      </c>
      <c r="E11" s="86">
        <v>1.8</v>
      </c>
      <c r="F11" s="12">
        <f t="shared" si="0"/>
        <v>3.8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0.05</v>
      </c>
      <c r="C12" s="43">
        <f>AVERAGE(C4:C11)</f>
        <v>0</v>
      </c>
      <c r="D12" s="43">
        <f>AVERAGE(D4:D11)</f>
        <v>0.6</v>
      </c>
      <c r="E12" s="43">
        <f>AVERAGE(E4:E11)</f>
        <v>2.2875000000000001</v>
      </c>
      <c r="F12" s="43">
        <f>AVERAGE(F4:F11)</f>
        <v>2.9375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19" t="s">
        <v>11</v>
      </c>
      <c r="B13" s="120">
        <v>0</v>
      </c>
      <c r="C13" s="120">
        <v>0</v>
      </c>
      <c r="D13" s="120">
        <v>6.3</v>
      </c>
      <c r="E13" s="120">
        <v>2.8</v>
      </c>
      <c r="F13" s="120">
        <f t="shared" ref="F13:F23" si="1">B13+C13+D13+E13</f>
        <v>9.1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0.8</v>
      </c>
      <c r="F14" s="12">
        <f t="shared" si="1"/>
        <v>0.8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2.6</v>
      </c>
      <c r="E15" s="12">
        <v>1.6</v>
      </c>
      <c r="F15" s="12">
        <f t="shared" si="1"/>
        <v>4.2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3</v>
      </c>
      <c r="E16" s="12">
        <v>1</v>
      </c>
      <c r="F16" s="12">
        <f t="shared" si="1"/>
        <v>4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2.7</v>
      </c>
      <c r="F17" s="12">
        <f t="shared" si="1"/>
        <v>2.7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19" t="s">
        <v>16</v>
      </c>
      <c r="B18" s="120">
        <v>0</v>
      </c>
      <c r="C18" s="120">
        <v>0</v>
      </c>
      <c r="D18" s="120">
        <v>15.2</v>
      </c>
      <c r="E18" s="120">
        <v>2</v>
      </c>
      <c r="F18" s="120">
        <f t="shared" si="1"/>
        <v>17.2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2.1</v>
      </c>
      <c r="F19" s="12">
        <f t="shared" si="1"/>
        <v>2.1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18">
        <v>2</v>
      </c>
      <c r="E20" s="12">
        <v>1.3</v>
      </c>
      <c r="F20" s="12">
        <f t="shared" si="1"/>
        <v>3.3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0.2</v>
      </c>
      <c r="C21" s="12">
        <v>0</v>
      </c>
      <c r="D21" s="12">
        <v>0</v>
      </c>
      <c r="E21" s="12">
        <v>4.0999999999999996</v>
      </c>
      <c r="F21" s="12">
        <f t="shared" si="1"/>
        <v>4.3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121" t="s">
        <v>20</v>
      </c>
      <c r="B22" s="120">
        <v>0.3</v>
      </c>
      <c r="C22" s="120">
        <v>0</v>
      </c>
      <c r="D22" s="120">
        <v>2.5</v>
      </c>
      <c r="E22" s="120">
        <v>2.7</v>
      </c>
      <c r="F22" s="120">
        <f t="shared" si="1"/>
        <v>5.5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0.3</v>
      </c>
      <c r="C23" s="12">
        <v>0</v>
      </c>
      <c r="D23" s="110">
        <v>0</v>
      </c>
      <c r="E23" s="12">
        <v>2.8</v>
      </c>
      <c r="F23" s="12">
        <f t="shared" si="1"/>
        <v>3.0999999999999996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7.2727272727272738E-2</v>
      </c>
      <c r="C24" s="44">
        <f>AVERAGE(C13:C23)</f>
        <v>0</v>
      </c>
      <c r="D24" s="44">
        <f>AVERAGE(D13:D23)</f>
        <v>2.872727272727273</v>
      </c>
      <c r="E24" s="44">
        <f>AVERAGE(E13:E23)</f>
        <v>2.1727272727272724</v>
      </c>
      <c r="F24" s="44">
        <f>AVERAGE(F13:F23)</f>
        <v>5.1181818181818182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0.2</v>
      </c>
      <c r="C25" s="51">
        <v>0</v>
      </c>
      <c r="D25" s="12">
        <v>3</v>
      </c>
      <c r="E25" s="12">
        <v>2.5</v>
      </c>
      <c r="F25" s="12">
        <f>B25+C25+D25+E25</f>
        <v>5.7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19" t="s">
        <v>24</v>
      </c>
      <c r="B26" s="120">
        <v>0</v>
      </c>
      <c r="C26" s="120">
        <v>0</v>
      </c>
      <c r="D26" s="120">
        <v>5.5</v>
      </c>
      <c r="E26" s="120">
        <v>2.2000000000000002</v>
      </c>
      <c r="F26" s="120">
        <f>B26+C26+D26+E26</f>
        <v>7.7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0.1</v>
      </c>
      <c r="C27" s="43">
        <f>AVERAGE(C25:C26)</f>
        <v>0</v>
      </c>
      <c r="D27" s="43">
        <f>AVERAGE(D25:D26)</f>
        <v>4.25</v>
      </c>
      <c r="E27" s="43">
        <f>AVERAGE(E25:E26)</f>
        <v>2.35</v>
      </c>
      <c r="F27" s="44">
        <f>AVERAGE(F25:F26)</f>
        <v>6.7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0.2</v>
      </c>
      <c r="C28" s="12">
        <v>0</v>
      </c>
      <c r="D28" s="12">
        <v>1.1000000000000001</v>
      </c>
      <c r="E28" s="12">
        <v>1.8</v>
      </c>
      <c r="F28" s="12">
        <f>B28+C28+D28+E28</f>
        <v>3.1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3.6</v>
      </c>
      <c r="F29" s="12">
        <f>B29+C29+D29+E29</f>
        <v>3.6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0.2</v>
      </c>
      <c r="C30" s="12">
        <v>0</v>
      </c>
      <c r="D30" s="12">
        <v>1.4</v>
      </c>
      <c r="E30" s="12">
        <v>0.2</v>
      </c>
      <c r="F30" s="12">
        <f>B30+C30+D30+E30</f>
        <v>1.7999999999999998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0.13333333333333333</v>
      </c>
      <c r="C31" s="43">
        <f>AVERAGE(C28:C30)</f>
        <v>0</v>
      </c>
      <c r="D31" s="43">
        <f>AVERAGE(D28:D30)</f>
        <v>0.83333333333333337</v>
      </c>
      <c r="E31" s="43">
        <f>AVERAGE(E28:E30)</f>
        <v>1.8666666666666669</v>
      </c>
      <c r="F31" s="44">
        <f>AVERAGE(F28:F30)</f>
        <v>2.8333333333333335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0.5</v>
      </c>
      <c r="F33" s="12">
        <f t="shared" si="2"/>
        <v>0.5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0.2</v>
      </c>
      <c r="C34" s="12">
        <v>0</v>
      </c>
      <c r="D34" s="12">
        <v>0</v>
      </c>
      <c r="E34" s="12">
        <v>1.1000000000000001</v>
      </c>
      <c r="F34" s="12">
        <f t="shared" si="2"/>
        <v>1.3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0.2</v>
      </c>
      <c r="C35" s="12">
        <v>0</v>
      </c>
      <c r="D35" s="12">
        <v>0</v>
      </c>
      <c r="E35" s="12">
        <v>2.1</v>
      </c>
      <c r="F35" s="12">
        <f t="shared" si="2"/>
        <v>2.3000000000000003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1.5</v>
      </c>
      <c r="F36" s="12">
        <f t="shared" si="2"/>
        <v>1.5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1.2</v>
      </c>
      <c r="F37" s="12">
        <f t="shared" si="2"/>
        <v>1.2</v>
      </c>
      <c r="G37" s="38"/>
      <c r="H37" s="37"/>
      <c r="I37" s="37"/>
    </row>
    <row r="38" spans="1:18" x14ac:dyDescent="0.2">
      <c r="A38" s="16" t="s">
        <v>34</v>
      </c>
      <c r="B38" s="12">
        <v>0.2</v>
      </c>
      <c r="C38" s="12">
        <v>0</v>
      </c>
      <c r="D38" s="12">
        <v>0</v>
      </c>
      <c r="E38" s="12">
        <v>3</v>
      </c>
      <c r="F38" s="12">
        <f t="shared" si="2"/>
        <v>3.2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2.1</v>
      </c>
      <c r="F39" s="12">
        <f t="shared" si="2"/>
        <v>2.1</v>
      </c>
      <c r="G39" s="38"/>
      <c r="H39" s="37"/>
      <c r="I39" s="37"/>
    </row>
    <row r="40" spans="1:18" x14ac:dyDescent="0.2">
      <c r="A40" s="119" t="s">
        <v>89</v>
      </c>
      <c r="B40" s="120">
        <v>5.8</v>
      </c>
      <c r="C40" s="120">
        <v>0</v>
      </c>
      <c r="D40" s="120">
        <v>0</v>
      </c>
      <c r="E40" s="120">
        <v>0.6</v>
      </c>
      <c r="F40" s="120">
        <f t="shared" si="2"/>
        <v>6.3999999999999995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0.71111111111111114</v>
      </c>
      <c r="C41" s="44">
        <f>AVERAGE(C32:C40)</f>
        <v>0</v>
      </c>
      <c r="D41" s="44">
        <f>AVERAGE(D32:D40)</f>
        <v>0</v>
      </c>
      <c r="E41" s="44">
        <f>AVERAGE(E32:E40)</f>
        <v>1.3444444444444443</v>
      </c>
      <c r="F41" s="44">
        <f>AVERAGE(F32:F40)</f>
        <v>2.0555555555555554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0.24848484848484848</v>
      </c>
      <c r="C42" s="47">
        <f>AVERAGE(C4:C11,C13:C23,C25:C26,C28:C30,C32:C40)</f>
        <v>0</v>
      </c>
      <c r="D42" s="47">
        <f>AVERAGE(D4:D11,D13:D23,D25:D26,D28:D30,D32:D40)</f>
        <v>1.4363636363636363</v>
      </c>
      <c r="E42" s="47">
        <f>AVERAGE(E4:E11,E13:E23,E25:E26,E28:E30,E32:E40)</f>
        <v>1.9575757575757577</v>
      </c>
      <c r="F42" s="47">
        <f>AVERAGE(F4:F11,F13:F23,F25:F26,F28:F30,F32:F40)</f>
        <v>3.6424242424242421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E40" sqref="E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98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17.5</v>
      </c>
      <c r="C4" s="12">
        <v>0</v>
      </c>
      <c r="D4" s="12">
        <v>0</v>
      </c>
      <c r="E4" s="12">
        <v>5</v>
      </c>
      <c r="F4" s="12">
        <f t="shared" ref="F4:F11" si="0">B4+C4+D4+E4</f>
        <v>22.5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15.4</v>
      </c>
      <c r="C5" s="12">
        <v>0</v>
      </c>
      <c r="D5" s="12">
        <v>0</v>
      </c>
      <c r="E5" s="12">
        <v>4.5</v>
      </c>
      <c r="F5" s="12">
        <f t="shared" si="0"/>
        <v>19.899999999999999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9.8000000000000007</v>
      </c>
      <c r="C6" s="12">
        <v>0</v>
      </c>
      <c r="D6" s="12">
        <v>0</v>
      </c>
      <c r="E6" s="12">
        <v>7</v>
      </c>
      <c r="F6" s="12">
        <f t="shared" si="0"/>
        <v>16.8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16.2</v>
      </c>
      <c r="C7" s="12">
        <v>0</v>
      </c>
      <c r="D7" s="12">
        <v>0</v>
      </c>
      <c r="E7" s="12">
        <v>3.8</v>
      </c>
      <c r="F7" s="12">
        <f t="shared" si="0"/>
        <v>20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17.5</v>
      </c>
      <c r="C8" s="12">
        <v>0</v>
      </c>
      <c r="D8" s="12">
        <v>0</v>
      </c>
      <c r="E8" s="12">
        <v>3</v>
      </c>
      <c r="F8" s="12">
        <f t="shared" si="0"/>
        <v>20.5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2.8</v>
      </c>
      <c r="C9" s="12">
        <v>0</v>
      </c>
      <c r="D9" s="12">
        <v>0</v>
      </c>
      <c r="E9" s="12">
        <v>4</v>
      </c>
      <c r="F9" s="12">
        <f t="shared" si="0"/>
        <v>6.8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8.8000000000000007</v>
      </c>
      <c r="C10" s="12">
        <v>0</v>
      </c>
      <c r="D10" s="12">
        <v>0</v>
      </c>
      <c r="E10" s="12">
        <v>3.7</v>
      </c>
      <c r="F10" s="12">
        <f t="shared" si="0"/>
        <v>12.5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14</v>
      </c>
      <c r="C11" s="12">
        <v>0</v>
      </c>
      <c r="D11" s="12">
        <v>0</v>
      </c>
      <c r="E11" s="12">
        <v>2.4</v>
      </c>
      <c r="F11" s="12">
        <f t="shared" si="0"/>
        <v>16.399999999999999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12.75</v>
      </c>
      <c r="C12" s="43">
        <f>AVERAGE(C4:C11)</f>
        <v>0</v>
      </c>
      <c r="D12" s="43">
        <f>AVERAGE(D4:D11)</f>
        <v>0</v>
      </c>
      <c r="E12" s="43">
        <f>AVERAGE(E4:E11)</f>
        <v>4.1749999999999998</v>
      </c>
      <c r="F12" s="43">
        <f>AVERAGE(F4:F11)</f>
        <v>16.925000000000001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9.5</v>
      </c>
      <c r="C13" s="12">
        <v>0</v>
      </c>
      <c r="D13" s="12">
        <v>0</v>
      </c>
      <c r="E13" s="12">
        <v>7.7</v>
      </c>
      <c r="F13" s="12">
        <f t="shared" ref="F13:F23" si="1">B13+C13+D13+E13</f>
        <v>17.2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12.7</v>
      </c>
      <c r="C14" s="12">
        <v>0</v>
      </c>
      <c r="D14" s="12">
        <v>0</v>
      </c>
      <c r="E14" s="12">
        <v>4</v>
      </c>
      <c r="F14" s="12">
        <f t="shared" si="1"/>
        <v>16.7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10.5</v>
      </c>
      <c r="C15" s="12">
        <v>0</v>
      </c>
      <c r="D15" s="12">
        <v>0</v>
      </c>
      <c r="E15" s="12">
        <v>2.2999999999999998</v>
      </c>
      <c r="F15" s="12">
        <f t="shared" si="1"/>
        <v>12.8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8</v>
      </c>
      <c r="C16" s="12">
        <v>0</v>
      </c>
      <c r="D16" s="12">
        <v>0</v>
      </c>
      <c r="E16" s="12">
        <v>2.2000000000000002</v>
      </c>
      <c r="F16" s="12">
        <f t="shared" si="1"/>
        <v>10.199999999999999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14.5</v>
      </c>
      <c r="C17" s="12">
        <v>1.7</v>
      </c>
      <c r="D17" s="12">
        <v>0</v>
      </c>
      <c r="E17" s="12">
        <v>3.3</v>
      </c>
      <c r="F17" s="12">
        <f t="shared" si="1"/>
        <v>19.5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21.6</v>
      </c>
      <c r="C18" s="12">
        <v>0</v>
      </c>
      <c r="D18" s="12">
        <v>0</v>
      </c>
      <c r="E18" s="12">
        <v>7.9</v>
      </c>
      <c r="F18" s="12">
        <f t="shared" si="1"/>
        <v>29.5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8.5</v>
      </c>
      <c r="C19" s="12">
        <v>0</v>
      </c>
      <c r="D19" s="12">
        <v>0</v>
      </c>
      <c r="E19" s="12">
        <v>4.8</v>
      </c>
      <c r="F19" s="12">
        <f t="shared" si="1"/>
        <v>13.3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6.6</v>
      </c>
      <c r="C20" s="12">
        <v>0</v>
      </c>
      <c r="D20" s="12">
        <v>0</v>
      </c>
      <c r="E20" s="12">
        <v>12.6</v>
      </c>
      <c r="F20" s="12">
        <f t="shared" si="1"/>
        <v>19.2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19" t="s">
        <v>19</v>
      </c>
      <c r="B21" s="120">
        <v>30.9</v>
      </c>
      <c r="C21" s="120">
        <v>0</v>
      </c>
      <c r="D21" s="120">
        <v>0</v>
      </c>
      <c r="E21" s="120">
        <v>15.4</v>
      </c>
      <c r="F21" s="120">
        <f t="shared" si="1"/>
        <v>46.3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18.2</v>
      </c>
      <c r="C22" s="12">
        <v>0</v>
      </c>
      <c r="D22" s="12">
        <v>0</v>
      </c>
      <c r="E22" s="12">
        <v>0</v>
      </c>
      <c r="F22" s="12">
        <f t="shared" si="1"/>
        <v>18.2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23.6</v>
      </c>
      <c r="C23" s="12">
        <v>0</v>
      </c>
      <c r="D23" s="12">
        <v>0</v>
      </c>
      <c r="E23" s="12">
        <v>15</v>
      </c>
      <c r="F23" s="12">
        <f t="shared" si="1"/>
        <v>38.6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14.963636363636363</v>
      </c>
      <c r="C24" s="44">
        <f>AVERAGE(C13:C23)</f>
        <v>0.15454545454545454</v>
      </c>
      <c r="D24" s="44">
        <f>AVERAGE(D13:D23)</f>
        <v>0</v>
      </c>
      <c r="E24" s="44">
        <f>AVERAGE(E13:E23)</f>
        <v>6.8363636363636351</v>
      </c>
      <c r="F24" s="44">
        <f>AVERAGE(F13:F23)</f>
        <v>21.954545454545453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22.5</v>
      </c>
      <c r="C25" s="12">
        <v>0</v>
      </c>
      <c r="D25" s="12">
        <v>0</v>
      </c>
      <c r="E25" s="12">
        <v>7.8</v>
      </c>
      <c r="F25" s="12">
        <f>B25+C25+D25+E25</f>
        <v>30.3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21.1</v>
      </c>
      <c r="C26" s="12">
        <v>0</v>
      </c>
      <c r="D26" s="12">
        <v>0</v>
      </c>
      <c r="E26" s="12">
        <v>6</v>
      </c>
      <c r="F26" s="12">
        <f>B26+C26+D26+E26</f>
        <v>27.1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21.8</v>
      </c>
      <c r="C27" s="43">
        <f>AVERAGE(C25:C26)</f>
        <v>0</v>
      </c>
      <c r="D27" s="43">
        <f>AVERAGE(D25:D26)</f>
        <v>0</v>
      </c>
      <c r="E27" s="43">
        <f>AVERAGE(E25:E26)</f>
        <v>6.9</v>
      </c>
      <c r="F27" s="44">
        <f>AVERAGE(F25:F26)</f>
        <v>28.700000000000003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22.1</v>
      </c>
      <c r="C28" s="12">
        <v>0</v>
      </c>
      <c r="D28" s="12">
        <v>0</v>
      </c>
      <c r="E28" s="12">
        <v>5.3</v>
      </c>
      <c r="F28" s="12">
        <f>B28+C28+D28+E28</f>
        <v>27.400000000000002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20.2</v>
      </c>
      <c r="C29" s="12">
        <v>0</v>
      </c>
      <c r="D29" s="12">
        <v>0</v>
      </c>
      <c r="E29" s="12">
        <v>0</v>
      </c>
      <c r="F29" s="12">
        <f>B29+C29+D29+E29</f>
        <v>20.2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21.6</v>
      </c>
      <c r="C30" s="12">
        <v>0</v>
      </c>
      <c r="D30" s="12">
        <v>0</v>
      </c>
      <c r="E30" s="12">
        <v>3</v>
      </c>
      <c r="F30" s="12">
        <f>B30+C30+D30+E30</f>
        <v>24.6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21.3</v>
      </c>
      <c r="C31" s="103">
        <f>AVERAGE(C28:C30)</f>
        <v>0</v>
      </c>
      <c r="D31" s="103">
        <f>AVERAGE(D28:D30)</f>
        <v>0</v>
      </c>
      <c r="E31" s="103">
        <f>AVERAGE(E28:E30)</f>
        <v>2.7666666666666671</v>
      </c>
      <c r="F31" s="104">
        <f>AVERAGE(F28:F30)</f>
        <v>24.066666666666666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20.2</v>
      </c>
      <c r="C32" s="12">
        <v>0</v>
      </c>
      <c r="D32" s="12">
        <v>0</v>
      </c>
      <c r="E32" s="12">
        <v>7</v>
      </c>
      <c r="F32" s="12">
        <f t="shared" ref="F32:F40" si="2">B32+C32+D32+E32</f>
        <v>27.2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19" t="s">
        <v>30</v>
      </c>
      <c r="B33" s="120">
        <v>35</v>
      </c>
      <c r="C33" s="120">
        <v>0</v>
      </c>
      <c r="D33" s="120">
        <v>0</v>
      </c>
      <c r="E33" s="120">
        <v>6.8</v>
      </c>
      <c r="F33" s="120">
        <f t="shared" si="2"/>
        <v>41.8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19" t="s">
        <v>31</v>
      </c>
      <c r="B34" s="120">
        <v>30.7</v>
      </c>
      <c r="C34" s="120">
        <v>0</v>
      </c>
      <c r="D34" s="120">
        <v>0</v>
      </c>
      <c r="E34" s="120">
        <v>6.5</v>
      </c>
      <c r="F34" s="120">
        <f t="shared" si="2"/>
        <v>37.200000000000003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15.1</v>
      </c>
      <c r="C35" s="12">
        <v>0</v>
      </c>
      <c r="D35" s="12">
        <v>0</v>
      </c>
      <c r="E35" s="12">
        <v>6.2</v>
      </c>
      <c r="F35" s="12">
        <f t="shared" si="2"/>
        <v>21.3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19" t="s">
        <v>47</v>
      </c>
      <c r="B36" s="120">
        <v>35.700000000000003</v>
      </c>
      <c r="C36" s="120">
        <v>0.3</v>
      </c>
      <c r="D36" s="120">
        <v>0</v>
      </c>
      <c r="E36" s="120">
        <v>2</v>
      </c>
      <c r="F36" s="120">
        <f t="shared" si="2"/>
        <v>38</v>
      </c>
      <c r="G36" s="64"/>
    </row>
    <row r="37" spans="1:18" x14ac:dyDescent="0.2">
      <c r="A37" s="119" t="s">
        <v>33</v>
      </c>
      <c r="B37" s="120">
        <v>35</v>
      </c>
      <c r="C37" s="120">
        <v>0</v>
      </c>
      <c r="D37" s="120">
        <v>0</v>
      </c>
      <c r="E37" s="120">
        <v>8.3000000000000007</v>
      </c>
      <c r="F37" s="120">
        <f t="shared" si="2"/>
        <v>43.3</v>
      </c>
      <c r="G37" s="64"/>
    </row>
    <row r="38" spans="1:18" x14ac:dyDescent="0.2">
      <c r="A38" s="16" t="s">
        <v>34</v>
      </c>
      <c r="B38" s="12">
        <v>21.3</v>
      </c>
      <c r="C38" s="12">
        <v>0</v>
      </c>
      <c r="D38" s="12">
        <v>0</v>
      </c>
      <c r="E38" s="12">
        <v>3.9</v>
      </c>
      <c r="F38" s="12">
        <f t="shared" si="2"/>
        <v>25.2</v>
      </c>
      <c r="G38" s="64"/>
    </row>
    <row r="39" spans="1:18" s="6" customFormat="1" x14ac:dyDescent="0.2">
      <c r="A39" s="16" t="s">
        <v>45</v>
      </c>
      <c r="B39" s="12">
        <v>16</v>
      </c>
      <c r="C39" s="12">
        <v>0</v>
      </c>
      <c r="D39" s="12">
        <v>0</v>
      </c>
      <c r="E39" s="12">
        <v>8.9</v>
      </c>
      <c r="F39" s="12">
        <f t="shared" si="2"/>
        <v>24.9</v>
      </c>
      <c r="G39" s="64"/>
    </row>
    <row r="40" spans="1:18" s="6" customFormat="1" x14ac:dyDescent="0.2">
      <c r="A40" s="16" t="s">
        <v>89</v>
      </c>
      <c r="B40" s="12">
        <v>20.399999999999999</v>
      </c>
      <c r="C40" s="12">
        <v>0</v>
      </c>
      <c r="D40" s="12">
        <v>0</v>
      </c>
      <c r="E40" s="12">
        <v>4</v>
      </c>
      <c r="F40" s="12">
        <f t="shared" si="2"/>
        <v>24.4</v>
      </c>
      <c r="G40" s="64"/>
    </row>
    <row r="41" spans="1:18" x14ac:dyDescent="0.2">
      <c r="A41" s="42" t="s">
        <v>36</v>
      </c>
      <c r="B41" s="44">
        <f>AVERAGE(B32:B40)</f>
        <v>25.488888888888891</v>
      </c>
      <c r="C41" s="44">
        <f>AVERAGE(C32:C40)</f>
        <v>3.3333333333333333E-2</v>
      </c>
      <c r="D41" s="44">
        <f>AVERAGE(D32:D40)</f>
        <v>0</v>
      </c>
      <c r="E41" s="44">
        <f>AVERAGE(E32:E40)</f>
        <v>5.9555555555555548</v>
      </c>
      <c r="F41" s="44">
        <f>AVERAGE(F32:F40)</f>
        <v>31.477777777777774</v>
      </c>
      <c r="G41" s="82"/>
    </row>
    <row r="42" spans="1:18" x14ac:dyDescent="0.2">
      <c r="A42" s="46" t="s">
        <v>37</v>
      </c>
      <c r="B42" s="47">
        <f>AVERAGE(B4:B11,B13:B23,B25:B26,B28:B30,B32:B40)</f>
        <v>18.287878787878785</v>
      </c>
      <c r="C42" s="47">
        <f>AVERAGE(C4:C11,C13:C23,C25:C26,C28:C30,C32:C40)</f>
        <v>6.0606060606060608E-2</v>
      </c>
      <c r="D42" s="47">
        <f>AVERAGE(D4:D11,D13:D23,D25:D26,D28:D30,D32:D40)</f>
        <v>0</v>
      </c>
      <c r="E42" s="47">
        <f>AVERAGE(E4:E11,E13:E23,E25:E26,E28:E30,E32:E40)</f>
        <v>5.584848484848485</v>
      </c>
      <c r="F42" s="47">
        <f>AVERAGE(F4:F11,F13:F23,F25:F26,F28:F30,F32:F40)</f>
        <v>23.933333333333334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E38" sqref="E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6" t="s">
        <v>99</v>
      </c>
      <c r="B1" s="126"/>
      <c r="C1" s="126"/>
      <c r="D1" s="126"/>
      <c r="E1" s="126"/>
      <c r="F1" s="126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5.2</v>
      </c>
      <c r="C4" s="12">
        <v>0.8</v>
      </c>
      <c r="D4" s="12">
        <v>8.6</v>
      </c>
      <c r="E4" s="12">
        <v>3.8</v>
      </c>
      <c r="F4" s="12">
        <f t="shared" ref="F4:F11" si="0">B4+C4+D4+E4</f>
        <v>18.399999999999999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2.4</v>
      </c>
      <c r="C5" s="12">
        <v>0.2</v>
      </c>
      <c r="D5" s="12">
        <v>9.8000000000000007</v>
      </c>
      <c r="E5" s="12">
        <v>6.8</v>
      </c>
      <c r="F5" s="12">
        <f t="shared" si="0"/>
        <v>19.2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1.5</v>
      </c>
      <c r="C6" s="12">
        <v>0.2</v>
      </c>
      <c r="D6" s="12">
        <v>12.6</v>
      </c>
      <c r="E6" s="12">
        <v>2.2000000000000002</v>
      </c>
      <c r="F6" s="12">
        <f t="shared" si="0"/>
        <v>16.5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2.6</v>
      </c>
      <c r="C7" s="12">
        <v>0.2</v>
      </c>
      <c r="D7" s="12">
        <v>7</v>
      </c>
      <c r="E7" s="12">
        <v>3.4</v>
      </c>
      <c r="F7" s="12">
        <f t="shared" si="0"/>
        <v>13.200000000000001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4.5999999999999996</v>
      </c>
      <c r="C8" s="12">
        <v>0.6</v>
      </c>
      <c r="D8" s="12">
        <v>8</v>
      </c>
      <c r="E8" s="12">
        <v>4.2</v>
      </c>
      <c r="F8" s="12">
        <f t="shared" si="0"/>
        <v>17.399999999999999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2.2000000000000002</v>
      </c>
      <c r="C9" s="12">
        <v>0.3</v>
      </c>
      <c r="D9" s="12">
        <v>21.8</v>
      </c>
      <c r="E9" s="12">
        <v>1.6</v>
      </c>
      <c r="F9" s="12">
        <f t="shared" si="0"/>
        <v>25.900000000000002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3.2</v>
      </c>
      <c r="C10" s="12">
        <v>0.4</v>
      </c>
      <c r="D10" s="12">
        <v>11.5</v>
      </c>
      <c r="E10" s="12">
        <v>6.3</v>
      </c>
      <c r="F10" s="12">
        <f t="shared" si="0"/>
        <v>21.4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3.2</v>
      </c>
      <c r="C11" s="12">
        <v>0.2</v>
      </c>
      <c r="D11" s="12">
        <v>8.6</v>
      </c>
      <c r="E11" s="12">
        <v>3</v>
      </c>
      <c r="F11" s="12">
        <f t="shared" si="0"/>
        <v>15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3.1124999999999994</v>
      </c>
      <c r="C12" s="43">
        <f>AVERAGE(C4:C11)</f>
        <v>0.36249999999999999</v>
      </c>
      <c r="D12" s="43">
        <f>AVERAGE(D4:D11)</f>
        <v>10.987499999999999</v>
      </c>
      <c r="E12" s="43">
        <f>AVERAGE(E4:E11)</f>
        <v>3.9125000000000001</v>
      </c>
      <c r="F12" s="43">
        <f>AVERAGE(F4:F11)</f>
        <v>18.375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1.4</v>
      </c>
      <c r="C13" s="12">
        <v>0.4</v>
      </c>
      <c r="D13" s="12">
        <v>9.1999999999999993</v>
      </c>
      <c r="E13" s="12">
        <v>2.8</v>
      </c>
      <c r="F13" s="12">
        <f t="shared" ref="F13:F23" si="1">B13+C13+D13+E13</f>
        <v>13.8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1.7</v>
      </c>
      <c r="C14" s="12">
        <v>0</v>
      </c>
      <c r="D14" s="12">
        <v>13.5</v>
      </c>
      <c r="E14" s="12">
        <v>2.2999999999999998</v>
      </c>
      <c r="F14" s="12">
        <f t="shared" si="1"/>
        <v>17.5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2.1</v>
      </c>
      <c r="C15" s="12">
        <v>2.2000000000000002</v>
      </c>
      <c r="D15" s="12">
        <v>12.7</v>
      </c>
      <c r="E15" s="12">
        <v>2.6</v>
      </c>
      <c r="F15" s="12">
        <f t="shared" si="1"/>
        <v>19.600000000000001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1.4</v>
      </c>
      <c r="C16" s="12">
        <v>0.2</v>
      </c>
      <c r="D16" s="12">
        <v>12</v>
      </c>
      <c r="E16" s="12">
        <v>1.8</v>
      </c>
      <c r="F16" s="12">
        <f t="shared" si="1"/>
        <v>15.4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1.6</v>
      </c>
      <c r="C17" s="12">
        <v>0</v>
      </c>
      <c r="D17" s="12">
        <v>12.5</v>
      </c>
      <c r="E17" s="12">
        <v>2</v>
      </c>
      <c r="F17" s="12">
        <f t="shared" si="1"/>
        <v>16.100000000000001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2.2000000000000002</v>
      </c>
      <c r="C18" s="12">
        <v>2.8</v>
      </c>
      <c r="D18" s="12">
        <v>11.1</v>
      </c>
      <c r="E18" s="12">
        <v>2.2000000000000002</v>
      </c>
      <c r="F18" s="12">
        <f t="shared" si="1"/>
        <v>18.3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1.6</v>
      </c>
      <c r="C19" s="12">
        <v>0</v>
      </c>
      <c r="D19" s="12">
        <v>14.5</v>
      </c>
      <c r="E19" s="12">
        <v>2.8</v>
      </c>
      <c r="F19" s="12">
        <f t="shared" si="1"/>
        <v>18.900000000000002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2.2999999999999998</v>
      </c>
      <c r="C20" s="12">
        <v>1.1000000000000001</v>
      </c>
      <c r="D20" s="12">
        <v>12.9</v>
      </c>
      <c r="E20" s="12">
        <v>4</v>
      </c>
      <c r="F20" s="12">
        <f t="shared" si="1"/>
        <v>20.3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2.6</v>
      </c>
      <c r="C21" s="12">
        <v>0.8</v>
      </c>
      <c r="D21" s="12">
        <v>25.4</v>
      </c>
      <c r="E21" s="12">
        <v>0.8</v>
      </c>
      <c r="F21" s="12">
        <f t="shared" si="1"/>
        <v>29.599999999999998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3.8</v>
      </c>
      <c r="C22" s="12">
        <v>0.3</v>
      </c>
      <c r="D22" s="12">
        <v>12.5</v>
      </c>
      <c r="E22" s="12">
        <v>0.8</v>
      </c>
      <c r="F22" s="12">
        <f t="shared" si="1"/>
        <v>17.400000000000002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3.5</v>
      </c>
      <c r="C23" s="12">
        <v>0.2</v>
      </c>
      <c r="D23" s="12">
        <v>13.8</v>
      </c>
      <c r="E23" s="12">
        <v>0.5</v>
      </c>
      <c r="F23" s="12">
        <f t="shared" si="1"/>
        <v>18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2.1999999999999997</v>
      </c>
      <c r="C24" s="44">
        <f>AVERAGE(C13:C23)</f>
        <v>0.72727272727272718</v>
      </c>
      <c r="D24" s="44">
        <f>AVERAGE(D13:D23)</f>
        <v>13.645454545454548</v>
      </c>
      <c r="E24" s="44">
        <f>AVERAGE(E13:E23)</f>
        <v>2.0545454545454547</v>
      </c>
      <c r="F24" s="44">
        <f>AVERAGE(F13:F23)</f>
        <v>18.627272727272729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4.5</v>
      </c>
      <c r="C25" s="12">
        <v>0.5</v>
      </c>
      <c r="D25" s="12">
        <v>11.5</v>
      </c>
      <c r="E25" s="12">
        <v>0.5</v>
      </c>
      <c r="F25" s="12">
        <f>B25+C25+D25+E25</f>
        <v>17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5.8</v>
      </c>
      <c r="C26" s="12">
        <v>2.6</v>
      </c>
      <c r="D26" s="12">
        <v>11.7</v>
      </c>
      <c r="E26" s="12">
        <v>1.6</v>
      </c>
      <c r="F26" s="12">
        <f>B26+C26+D26+E26</f>
        <v>21.700000000000003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5.15</v>
      </c>
      <c r="C27" s="43">
        <f>AVERAGE(C25:C26)</f>
        <v>1.55</v>
      </c>
      <c r="D27" s="43">
        <f>AVERAGE(D25:D26)</f>
        <v>11.6</v>
      </c>
      <c r="E27" s="43">
        <f>AVERAGE(E25:E26)</f>
        <v>1.05</v>
      </c>
      <c r="F27" s="44">
        <f>AVERAGE(F25:F26)</f>
        <v>19.350000000000001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5</v>
      </c>
      <c r="C28" s="12">
        <v>0.4</v>
      </c>
      <c r="D28" s="12">
        <v>5.3</v>
      </c>
      <c r="E28" s="12">
        <v>0.9</v>
      </c>
      <c r="F28" s="12">
        <f>B28+C28+D28+E28</f>
        <v>11.6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4.5999999999999996</v>
      </c>
      <c r="C29" s="12">
        <v>1</v>
      </c>
      <c r="D29" s="12">
        <v>8.8000000000000007</v>
      </c>
      <c r="E29" s="12">
        <v>2.8</v>
      </c>
      <c r="F29" s="12">
        <f>B29+C29+D29+E29</f>
        <v>17.2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4.5999999999999996</v>
      </c>
      <c r="C30" s="12">
        <v>1</v>
      </c>
      <c r="D30" s="12">
        <v>10.6</v>
      </c>
      <c r="E30" s="12">
        <v>1.1000000000000001</v>
      </c>
      <c r="F30" s="12">
        <f>B30+C30+D30+E30</f>
        <v>17.3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4.7333333333333334</v>
      </c>
      <c r="C31" s="43">
        <f>AVERAGE(C28:C30)</f>
        <v>0.79999999999999993</v>
      </c>
      <c r="D31" s="43">
        <f>AVERAGE(D28:D30)</f>
        <v>8.2333333333333343</v>
      </c>
      <c r="E31" s="43">
        <v>0</v>
      </c>
      <c r="F31" s="44">
        <f>AVERAGE(F28:F30)</f>
        <v>15.366666666666665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2.4</v>
      </c>
      <c r="C32" s="12">
        <v>0.4</v>
      </c>
      <c r="D32" s="12">
        <v>5.2</v>
      </c>
      <c r="E32" s="12">
        <v>1</v>
      </c>
      <c r="F32" s="12">
        <f t="shared" ref="F32:F40" si="2">B32+C32+D32+E32</f>
        <v>9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2.8</v>
      </c>
      <c r="C33" s="12">
        <v>0.4</v>
      </c>
      <c r="D33" s="12">
        <v>3.8</v>
      </c>
      <c r="E33" s="12">
        <v>0.3</v>
      </c>
      <c r="F33" s="12">
        <f t="shared" si="2"/>
        <v>7.3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2.8</v>
      </c>
      <c r="C34" s="12">
        <v>2.8</v>
      </c>
      <c r="D34" s="12">
        <v>5.0999999999999996</v>
      </c>
      <c r="E34" s="12">
        <v>0.7</v>
      </c>
      <c r="F34" s="12">
        <f t="shared" si="2"/>
        <v>11.399999999999999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3.4</v>
      </c>
      <c r="C35" s="12">
        <v>0.8</v>
      </c>
      <c r="D35" s="12">
        <v>12</v>
      </c>
      <c r="E35" s="12">
        <v>0.2</v>
      </c>
      <c r="F35" s="12">
        <f t="shared" si="2"/>
        <v>16.399999999999999</v>
      </c>
      <c r="G35" s="37"/>
    </row>
    <row r="36" spans="1:23" x14ac:dyDescent="0.2">
      <c r="A36" s="16" t="s">
        <v>47</v>
      </c>
      <c r="B36" s="12">
        <v>3.2</v>
      </c>
      <c r="C36" s="12">
        <v>0.2</v>
      </c>
      <c r="D36" s="12">
        <v>1.7</v>
      </c>
      <c r="E36" s="12">
        <v>0.7</v>
      </c>
      <c r="F36" s="12">
        <f t="shared" si="2"/>
        <v>5.8000000000000007</v>
      </c>
      <c r="G36" s="37"/>
    </row>
    <row r="37" spans="1:23" x14ac:dyDescent="0.2">
      <c r="A37" s="16" t="s">
        <v>33</v>
      </c>
      <c r="B37" s="12">
        <v>4.8</v>
      </c>
      <c r="C37" s="12">
        <v>0.4</v>
      </c>
      <c r="D37" s="12">
        <v>2.2000000000000002</v>
      </c>
      <c r="E37" s="12">
        <v>0.8</v>
      </c>
      <c r="F37" s="12">
        <f t="shared" si="2"/>
        <v>8.2000000000000011</v>
      </c>
      <c r="G37" s="37"/>
    </row>
    <row r="38" spans="1:23" x14ac:dyDescent="0.2">
      <c r="A38" s="16" t="s">
        <v>34</v>
      </c>
      <c r="B38" s="12">
        <v>4.4000000000000004</v>
      </c>
      <c r="C38" s="12">
        <v>1</v>
      </c>
      <c r="D38" s="12">
        <v>11.4</v>
      </c>
      <c r="E38" s="12">
        <v>0.2</v>
      </c>
      <c r="F38" s="12">
        <f t="shared" si="2"/>
        <v>17</v>
      </c>
      <c r="G38" s="37"/>
    </row>
    <row r="39" spans="1:23" s="6" customFormat="1" x14ac:dyDescent="0.2">
      <c r="A39" s="16" t="s">
        <v>45</v>
      </c>
      <c r="B39" s="12">
        <v>3.8</v>
      </c>
      <c r="C39" s="12">
        <v>0.6</v>
      </c>
      <c r="D39" s="12">
        <v>3.4</v>
      </c>
      <c r="E39" s="12">
        <v>2.8</v>
      </c>
      <c r="F39" s="12">
        <f t="shared" si="2"/>
        <v>10.599999999999998</v>
      </c>
    </row>
    <row r="40" spans="1:23" s="6" customFormat="1" x14ac:dyDescent="0.2">
      <c r="A40" s="16" t="s">
        <v>89</v>
      </c>
      <c r="B40" s="12">
        <v>3.6</v>
      </c>
      <c r="C40" s="12">
        <v>0</v>
      </c>
      <c r="D40" s="12">
        <v>2.6</v>
      </c>
      <c r="E40" s="12">
        <v>0.4</v>
      </c>
      <c r="F40" s="12">
        <f t="shared" si="2"/>
        <v>6.6000000000000005</v>
      </c>
    </row>
    <row r="41" spans="1:23" x14ac:dyDescent="0.2">
      <c r="A41" s="42" t="s">
        <v>36</v>
      </c>
      <c r="B41" s="44">
        <f>AVERAGE(B32:B40)</f>
        <v>3.4666666666666668</v>
      </c>
      <c r="C41" s="44">
        <f>AVERAGE(C32:C40)</f>
        <v>0.73333333333333328</v>
      </c>
      <c r="D41" s="44">
        <f>AVERAGE(D32:D40)</f>
        <v>5.2666666666666666</v>
      </c>
      <c r="E41" s="44">
        <f>AVERAGE(E32:E40)</f>
        <v>0.78888888888888897</v>
      </c>
      <c r="F41" s="44">
        <f>AVERAGE(F32:F40)</f>
        <v>10.255555555555553</v>
      </c>
    </row>
    <row r="42" spans="1:23" x14ac:dyDescent="0.2">
      <c r="A42" s="46" t="s">
        <v>37</v>
      </c>
      <c r="B42" s="47">
        <f>AVERAGE(B4:B11,B13:B23,B25:B26,B28:B30,B32:B40)</f>
        <v>3.1757575757575753</v>
      </c>
      <c r="C42" s="47">
        <f>AVERAGE(C4:C11,C13:C23,C25:C26,C28:C30,C32:C40)</f>
        <v>0.69696969696969691</v>
      </c>
      <c r="D42" s="47">
        <f>AVERAGE(D4:D11,D13:D23,D25:D26,D28:D30,D32:D40)</f>
        <v>10.100000000000001</v>
      </c>
      <c r="E42" s="47">
        <f>AVERAGE(E4:E11,E13:E23,E25:E26,E28:E30,E32:E40)</f>
        <v>2.0575757575757576</v>
      </c>
      <c r="F42" s="47">
        <f>AVERAGE(F4:F11,F13:F23,F25:F26,F28:F30,F32:F40)</f>
        <v>16.030303030303031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25" sqref="H2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100</v>
      </c>
      <c r="B1" s="126"/>
      <c r="C1" s="126"/>
      <c r="D1" s="126"/>
      <c r="E1" s="126"/>
      <c r="F1" s="126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19" t="s">
        <v>3</v>
      </c>
      <c r="B4" s="120">
        <v>2</v>
      </c>
      <c r="C4" s="120">
        <v>0</v>
      </c>
      <c r="D4" s="120">
        <v>13.2</v>
      </c>
      <c r="E4" s="120">
        <v>25.4</v>
      </c>
      <c r="F4" s="120">
        <f t="shared" ref="F4:F11" si="0">B4+C4+D4+E4</f>
        <v>40.599999999999994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9" t="s">
        <v>4</v>
      </c>
      <c r="B5" s="120">
        <v>0.3</v>
      </c>
      <c r="C5" s="120">
        <v>0</v>
      </c>
      <c r="D5" s="120">
        <v>9</v>
      </c>
      <c r="E5" s="120">
        <v>38.200000000000003</v>
      </c>
      <c r="F5" s="120">
        <f t="shared" si="0"/>
        <v>47.5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1.2</v>
      </c>
      <c r="C6" s="12">
        <v>0</v>
      </c>
      <c r="D6" s="12">
        <v>6.2</v>
      </c>
      <c r="E6" s="12">
        <v>22.5</v>
      </c>
      <c r="F6" s="12">
        <f t="shared" si="0"/>
        <v>29.9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1.4</v>
      </c>
      <c r="C7" s="12">
        <v>0.2</v>
      </c>
      <c r="D7" s="12">
        <v>6.6</v>
      </c>
      <c r="E7" s="12">
        <v>21.6</v>
      </c>
      <c r="F7" s="12">
        <f t="shared" si="0"/>
        <v>29.8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19" t="s">
        <v>7</v>
      </c>
      <c r="B8" s="120">
        <v>2</v>
      </c>
      <c r="C8" s="120">
        <v>0.2</v>
      </c>
      <c r="D8" s="120">
        <v>11.2</v>
      </c>
      <c r="E8" s="120">
        <v>29</v>
      </c>
      <c r="F8" s="120">
        <f t="shared" si="0"/>
        <v>42.4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2.4</v>
      </c>
      <c r="C9" s="12">
        <v>0</v>
      </c>
      <c r="D9" s="12">
        <v>6.8</v>
      </c>
      <c r="E9" s="12">
        <v>15.2</v>
      </c>
      <c r="F9" s="12">
        <f t="shared" si="0"/>
        <v>24.4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9" t="s">
        <v>9</v>
      </c>
      <c r="B10" s="120">
        <v>1.1000000000000001</v>
      </c>
      <c r="C10" s="120">
        <v>0</v>
      </c>
      <c r="D10" s="120">
        <v>6.2</v>
      </c>
      <c r="E10" s="120">
        <v>27.4</v>
      </c>
      <c r="F10" s="120">
        <f t="shared" si="0"/>
        <v>34.700000000000003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122" t="s">
        <v>48</v>
      </c>
      <c r="B11" s="120">
        <v>1.4</v>
      </c>
      <c r="C11" s="120">
        <v>0</v>
      </c>
      <c r="D11" s="120">
        <v>9.5</v>
      </c>
      <c r="E11" s="120">
        <v>23</v>
      </c>
      <c r="F11" s="120">
        <f t="shared" si="0"/>
        <v>33.9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1.4750000000000001</v>
      </c>
      <c r="C12" s="43">
        <f>AVERAGE(C4:C11)</f>
        <v>0.05</v>
      </c>
      <c r="D12" s="43">
        <f>AVERAGE(D4:D11)</f>
        <v>8.5875000000000004</v>
      </c>
      <c r="E12" s="43">
        <f>AVERAGE(E4:E11)</f>
        <v>25.287499999999998</v>
      </c>
      <c r="F12" s="43">
        <f>AVERAGE(F4:F11)</f>
        <v>35.4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19" t="s">
        <v>11</v>
      </c>
      <c r="B13" s="120">
        <v>1.4</v>
      </c>
      <c r="C13" s="120">
        <v>0.2</v>
      </c>
      <c r="D13" s="120">
        <v>10.199999999999999</v>
      </c>
      <c r="E13" s="120">
        <v>18.8</v>
      </c>
      <c r="F13" s="120">
        <f t="shared" ref="F13:F23" si="1">B13+C13+D13+E13</f>
        <v>30.6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0.9</v>
      </c>
      <c r="C14" s="12">
        <v>0</v>
      </c>
      <c r="D14" s="12">
        <v>5.5</v>
      </c>
      <c r="E14" s="12">
        <v>17.2</v>
      </c>
      <c r="F14" s="12">
        <f t="shared" si="1"/>
        <v>23.6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1.5</v>
      </c>
      <c r="C15" s="12">
        <v>0</v>
      </c>
      <c r="D15" s="12">
        <v>12</v>
      </c>
      <c r="E15" s="12">
        <v>13.4</v>
      </c>
      <c r="F15" s="12">
        <f t="shared" si="1"/>
        <v>26.9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2</v>
      </c>
      <c r="C16" s="12">
        <v>0</v>
      </c>
      <c r="D16" s="12">
        <v>7.4</v>
      </c>
      <c r="E16" s="12">
        <v>14</v>
      </c>
      <c r="F16" s="12">
        <f t="shared" si="1"/>
        <v>23.4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1.2</v>
      </c>
      <c r="C17" s="12">
        <v>0</v>
      </c>
      <c r="D17" s="12">
        <v>5</v>
      </c>
      <c r="E17" s="12">
        <v>13.7</v>
      </c>
      <c r="F17" s="12">
        <f t="shared" si="1"/>
        <v>19.899999999999999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1.3</v>
      </c>
      <c r="C18" s="12">
        <v>0</v>
      </c>
      <c r="D18" s="12">
        <v>10</v>
      </c>
      <c r="E18" s="12">
        <v>12</v>
      </c>
      <c r="F18" s="12">
        <f t="shared" si="1"/>
        <v>23.3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1.1000000000000001</v>
      </c>
      <c r="C19" s="12">
        <v>0</v>
      </c>
      <c r="D19" s="12">
        <v>5</v>
      </c>
      <c r="E19" s="12">
        <v>19</v>
      </c>
      <c r="F19" s="12">
        <f t="shared" si="1"/>
        <v>25.1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1.9</v>
      </c>
      <c r="C20" s="12">
        <v>0</v>
      </c>
      <c r="D20" s="12">
        <v>8.4</v>
      </c>
      <c r="E20" s="12">
        <v>15.4</v>
      </c>
      <c r="F20" s="12">
        <f t="shared" si="1"/>
        <v>25.700000000000003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19" t="s">
        <v>19</v>
      </c>
      <c r="B21" s="120">
        <v>6</v>
      </c>
      <c r="C21" s="120">
        <v>0</v>
      </c>
      <c r="D21" s="120">
        <v>14.3</v>
      </c>
      <c r="E21" s="120">
        <v>10.199999999999999</v>
      </c>
      <c r="F21" s="120">
        <f t="shared" si="1"/>
        <v>30.5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16.2</v>
      </c>
      <c r="E22" s="12">
        <v>12.1</v>
      </c>
      <c r="F22" s="12">
        <f t="shared" si="1"/>
        <v>28.299999999999997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2.2000000000000002</v>
      </c>
      <c r="C23" s="12">
        <v>0</v>
      </c>
      <c r="D23" s="12">
        <v>9.6</v>
      </c>
      <c r="E23" s="12">
        <v>12.8</v>
      </c>
      <c r="F23" s="12">
        <f t="shared" si="1"/>
        <v>24.6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1.7727272727272727</v>
      </c>
      <c r="C24" s="44">
        <f>AVERAGE(C13:C23)</f>
        <v>1.8181818181818184E-2</v>
      </c>
      <c r="D24" s="44">
        <f>AVERAGE(D13:D23)</f>
        <v>9.418181818181818</v>
      </c>
      <c r="E24" s="44">
        <f>AVERAGE(E13:E23)</f>
        <v>14.418181818181818</v>
      </c>
      <c r="F24" s="44">
        <f>AVERAGE(F13:F23)</f>
        <v>25.627272727272729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19" t="s">
        <v>23</v>
      </c>
      <c r="B25" s="120">
        <v>2.7</v>
      </c>
      <c r="C25" s="120">
        <v>0</v>
      </c>
      <c r="D25" s="120">
        <v>10.199999999999999</v>
      </c>
      <c r="E25" s="120">
        <v>18</v>
      </c>
      <c r="F25" s="120">
        <f>B25+C25+D25+E25</f>
        <v>30.9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19" t="s">
        <v>24</v>
      </c>
      <c r="B26" s="120">
        <v>2</v>
      </c>
      <c r="C26" s="120">
        <v>0.2</v>
      </c>
      <c r="D26" s="120">
        <v>13.2</v>
      </c>
      <c r="E26" s="120">
        <v>18.600000000000001</v>
      </c>
      <c r="F26" s="120">
        <f>B26+C26+D26+E26</f>
        <v>34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2.35</v>
      </c>
      <c r="C27" s="43">
        <f>AVERAGE(C25:C26)</f>
        <v>0.1</v>
      </c>
      <c r="D27" s="43">
        <f>AVERAGE(D25:D26)</f>
        <v>11.7</v>
      </c>
      <c r="E27" s="43">
        <f>AVERAGE(E25:E26)</f>
        <v>18.3</v>
      </c>
      <c r="F27" s="44">
        <f>AVERAGE(F25:F26)</f>
        <v>32.450000000000003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2.2000000000000002</v>
      </c>
      <c r="C28" s="12">
        <v>0</v>
      </c>
      <c r="D28" s="12">
        <v>5.5</v>
      </c>
      <c r="E28" s="12">
        <v>13.7</v>
      </c>
      <c r="F28" s="12">
        <f>B28+C28+D28+E28</f>
        <v>21.4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19" t="s">
        <v>27</v>
      </c>
      <c r="B29" s="120">
        <v>2.4</v>
      </c>
      <c r="C29" s="120">
        <v>0.2</v>
      </c>
      <c r="D29" s="120">
        <v>11.2</v>
      </c>
      <c r="E29" s="120">
        <v>24</v>
      </c>
      <c r="F29" s="120">
        <f>B29+C29+D29+E29</f>
        <v>37.799999999999997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1.2</v>
      </c>
      <c r="C30" s="12">
        <v>0.2</v>
      </c>
      <c r="D30" s="12">
        <v>8</v>
      </c>
      <c r="E30" s="12">
        <v>19.2</v>
      </c>
      <c r="F30" s="12">
        <f>B30+C30+D30+E30</f>
        <v>28.6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1.9333333333333333</v>
      </c>
      <c r="C31" s="43">
        <f>AVERAGE(C28:C30)</f>
        <v>0.13333333333333333</v>
      </c>
      <c r="D31" s="43">
        <f>AVERAGE(D28:D30)</f>
        <v>8.2333333333333325</v>
      </c>
      <c r="E31" s="43">
        <f>AVERAGE(E28:E30)</f>
        <v>18.966666666666669</v>
      </c>
      <c r="F31" s="44">
        <f>AVERAGE(F28:F30)</f>
        <v>29.266666666666666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2.9</v>
      </c>
      <c r="C32" s="12">
        <v>0</v>
      </c>
      <c r="D32" s="12">
        <v>3.6</v>
      </c>
      <c r="E32" s="12">
        <v>5.6</v>
      </c>
      <c r="F32" s="12">
        <f t="shared" ref="F32:F40" si="2">B32+C32+D32+E32</f>
        <v>12.1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4.2</v>
      </c>
      <c r="E33" s="12">
        <v>11</v>
      </c>
      <c r="F33" s="12">
        <f t="shared" si="2"/>
        <v>15.2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3.4</v>
      </c>
      <c r="C34" s="12">
        <v>0</v>
      </c>
      <c r="D34" s="12">
        <v>4.3</v>
      </c>
      <c r="E34" s="12">
        <v>6.5</v>
      </c>
      <c r="F34" s="12">
        <f t="shared" si="2"/>
        <v>14.2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3.9</v>
      </c>
      <c r="C35" s="12">
        <v>0</v>
      </c>
      <c r="D35" s="12">
        <v>9.1</v>
      </c>
      <c r="E35" s="12">
        <v>10.199999999999999</v>
      </c>
      <c r="F35" s="12">
        <f t="shared" si="2"/>
        <v>23.2</v>
      </c>
    </row>
    <row r="36" spans="1:18" x14ac:dyDescent="0.2">
      <c r="A36" s="16" t="s">
        <v>47</v>
      </c>
      <c r="B36" s="12">
        <v>2.2000000000000002</v>
      </c>
      <c r="C36" s="12">
        <v>0</v>
      </c>
      <c r="D36" s="12">
        <v>3.1</v>
      </c>
      <c r="E36" s="12">
        <v>8.1999999999999993</v>
      </c>
      <c r="F36" s="12">
        <f t="shared" si="2"/>
        <v>13.5</v>
      </c>
    </row>
    <row r="37" spans="1:18" x14ac:dyDescent="0.2">
      <c r="A37" s="16" t="s">
        <v>33</v>
      </c>
      <c r="B37" s="12">
        <v>1.6</v>
      </c>
      <c r="C37" s="12">
        <v>0</v>
      </c>
      <c r="D37" s="12">
        <v>4.8</v>
      </c>
      <c r="E37" s="12">
        <v>11.4</v>
      </c>
      <c r="F37" s="12">
        <f t="shared" si="2"/>
        <v>17.8</v>
      </c>
    </row>
    <row r="38" spans="1:18" x14ac:dyDescent="0.2">
      <c r="A38" s="16" t="s">
        <v>34</v>
      </c>
      <c r="B38" s="12">
        <v>3.5</v>
      </c>
      <c r="C38" s="12">
        <v>0</v>
      </c>
      <c r="D38" s="12">
        <v>8.8000000000000007</v>
      </c>
      <c r="E38" s="12">
        <v>16.8</v>
      </c>
      <c r="F38" s="12">
        <f t="shared" si="2"/>
        <v>29.1</v>
      </c>
    </row>
    <row r="39" spans="1:18" x14ac:dyDescent="0.2">
      <c r="A39" s="16" t="s">
        <v>45</v>
      </c>
      <c r="B39" s="12">
        <v>2.8</v>
      </c>
      <c r="C39" s="12">
        <v>0</v>
      </c>
      <c r="D39" s="12">
        <v>10.8</v>
      </c>
      <c r="E39" s="12">
        <v>6</v>
      </c>
      <c r="F39" s="12">
        <f t="shared" si="2"/>
        <v>19.600000000000001</v>
      </c>
    </row>
    <row r="40" spans="1:18" x14ac:dyDescent="0.2">
      <c r="A40" s="16" t="s">
        <v>89</v>
      </c>
      <c r="B40" s="12">
        <v>0.8</v>
      </c>
      <c r="C40" s="12">
        <v>0</v>
      </c>
      <c r="D40" s="12">
        <v>2.6</v>
      </c>
      <c r="E40" s="12">
        <v>7.8</v>
      </c>
      <c r="F40" s="12">
        <f t="shared" si="2"/>
        <v>11.2</v>
      </c>
    </row>
    <row r="41" spans="1:18" x14ac:dyDescent="0.2">
      <c r="A41" s="42" t="s">
        <v>36</v>
      </c>
      <c r="B41" s="44">
        <f>AVERAGE(B32:B40)</f>
        <v>2.3444444444444446</v>
      </c>
      <c r="C41" s="44">
        <f>AVERAGE(C32:C40)</f>
        <v>0</v>
      </c>
      <c r="D41" s="44">
        <f>AVERAGE(D32:D40)</f>
        <v>5.7</v>
      </c>
      <c r="E41" s="44">
        <f>AVERAGE(E32:E40)</f>
        <v>9.2777777777777786</v>
      </c>
      <c r="F41" s="44">
        <f>AVERAGE(F32:F40)</f>
        <v>17.322222222222219</v>
      </c>
    </row>
    <row r="42" spans="1:18" x14ac:dyDescent="0.2">
      <c r="A42" s="46" t="s">
        <v>37</v>
      </c>
      <c r="B42" s="47">
        <f>AVERAGE(B4:B11,B13:B23,B25:B26,B28:B30,B32:B40)</f>
        <v>1.906060606060606</v>
      </c>
      <c r="C42" s="47">
        <f>AVERAGE(C4:C11,C13:C23,C25:C26,C28:C30,C32:C40)</f>
        <v>3.6363636363636362E-2</v>
      </c>
      <c r="D42" s="47">
        <f>AVERAGE(D4:D11,D13:D23,D25:D26,D28:D30,D32:D40)</f>
        <v>8.2333333333333325</v>
      </c>
      <c r="E42" s="47">
        <f>AVERAGE(E4:E11,E13:E23,E25:E26,E28:E30,E32:E40)</f>
        <v>16.299999999999997</v>
      </c>
      <c r="F42" s="47">
        <f>AVERAGE(F4:F11,F13:F23,F25:F26,F28:F30,F32:F40)</f>
        <v>26.47575757575758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9" sqref="D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101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19" t="s">
        <v>3</v>
      </c>
      <c r="B4" s="120">
        <v>24</v>
      </c>
      <c r="C4" s="120">
        <v>2.2000000000000002</v>
      </c>
      <c r="D4" s="120">
        <v>6</v>
      </c>
      <c r="E4" s="120">
        <v>14.4</v>
      </c>
      <c r="F4" s="120">
        <f t="shared" ref="F4:F11" si="0">B4+C4+D4+E4</f>
        <v>46.6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9" t="s">
        <v>4</v>
      </c>
      <c r="B5" s="120">
        <v>20</v>
      </c>
      <c r="C5" s="120">
        <v>1.2</v>
      </c>
      <c r="D5" s="120">
        <v>7</v>
      </c>
      <c r="E5" s="120">
        <v>23.3</v>
      </c>
      <c r="F5" s="120">
        <f t="shared" si="0"/>
        <v>51.5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19" t="s">
        <v>5</v>
      </c>
      <c r="B6" s="120">
        <v>22.2</v>
      </c>
      <c r="C6" s="120">
        <v>1.5</v>
      </c>
      <c r="D6" s="120">
        <v>5.8</v>
      </c>
      <c r="E6" s="120">
        <v>20.7</v>
      </c>
      <c r="F6" s="120">
        <f t="shared" si="0"/>
        <v>50.2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20</v>
      </c>
      <c r="C7" s="12">
        <v>1.4</v>
      </c>
      <c r="D7" s="12">
        <v>5.4</v>
      </c>
      <c r="E7" s="12">
        <v>11.4</v>
      </c>
      <c r="F7" s="12">
        <f t="shared" si="0"/>
        <v>38.199999999999996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19" t="s">
        <v>7</v>
      </c>
      <c r="B8" s="120">
        <v>22.5</v>
      </c>
      <c r="C8" s="120">
        <v>2</v>
      </c>
      <c r="D8" s="120">
        <v>5.2</v>
      </c>
      <c r="E8" s="120">
        <v>17.2</v>
      </c>
      <c r="F8" s="120">
        <f t="shared" si="0"/>
        <v>46.9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19" t="s">
        <v>8</v>
      </c>
      <c r="B9" s="120">
        <v>31.1</v>
      </c>
      <c r="C9" s="120">
        <v>1.2</v>
      </c>
      <c r="D9" s="120">
        <v>10.6</v>
      </c>
      <c r="E9" s="120">
        <v>14.6</v>
      </c>
      <c r="F9" s="120">
        <f t="shared" si="0"/>
        <v>57.500000000000007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9" t="s">
        <v>9</v>
      </c>
      <c r="B10" s="120">
        <v>25.5</v>
      </c>
      <c r="C10" s="120">
        <v>0</v>
      </c>
      <c r="D10" s="120">
        <v>8</v>
      </c>
      <c r="E10" s="120">
        <v>18.46</v>
      </c>
      <c r="F10" s="120">
        <f t="shared" si="0"/>
        <v>51.96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122" t="s">
        <v>48</v>
      </c>
      <c r="B11" s="120">
        <v>25.3</v>
      </c>
      <c r="C11" s="120">
        <v>2.5</v>
      </c>
      <c r="D11" s="120">
        <v>4.3</v>
      </c>
      <c r="E11" s="120">
        <v>15.7</v>
      </c>
      <c r="F11" s="120">
        <f t="shared" si="0"/>
        <v>47.8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23.825000000000003</v>
      </c>
      <c r="C12" s="43">
        <f>AVERAGE(C4:C11)</f>
        <v>1.5</v>
      </c>
      <c r="D12" s="43">
        <f>AVERAGE(D4:D11)</f>
        <v>6.5374999999999996</v>
      </c>
      <c r="E12" s="43">
        <f>AVERAGE(E4:E11)</f>
        <v>16.97</v>
      </c>
      <c r="F12" s="43">
        <f>AVERAGE(F4:F11)</f>
        <v>48.832500000000003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19" t="s">
        <v>11</v>
      </c>
      <c r="B13" s="120">
        <v>24.8</v>
      </c>
      <c r="C13" s="120">
        <v>3</v>
      </c>
      <c r="D13" s="120">
        <v>4.4000000000000004</v>
      </c>
      <c r="E13" s="120">
        <v>11</v>
      </c>
      <c r="F13" s="120">
        <f t="shared" ref="F13:F23" si="1">B13+C13+D13+E13</f>
        <v>43.2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9" t="s">
        <v>12</v>
      </c>
      <c r="B14" s="120">
        <v>28</v>
      </c>
      <c r="C14" s="120">
        <v>0</v>
      </c>
      <c r="D14" s="120">
        <v>5.2</v>
      </c>
      <c r="E14" s="120">
        <v>14</v>
      </c>
      <c r="F14" s="120">
        <f t="shared" si="1"/>
        <v>47.2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19" t="s">
        <v>13</v>
      </c>
      <c r="B15" s="120">
        <v>39.5</v>
      </c>
      <c r="C15" s="120">
        <v>2</v>
      </c>
      <c r="D15" s="120">
        <v>4</v>
      </c>
      <c r="E15" s="120">
        <v>5.8</v>
      </c>
      <c r="F15" s="120">
        <f t="shared" si="1"/>
        <v>51.3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18.600000000000001</v>
      </c>
      <c r="C16" s="12">
        <v>2.2000000000000002</v>
      </c>
      <c r="D16" s="12">
        <v>4.3</v>
      </c>
      <c r="E16" s="12">
        <v>8</v>
      </c>
      <c r="F16" s="12">
        <f t="shared" si="1"/>
        <v>33.1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9" t="s">
        <v>15</v>
      </c>
      <c r="B17" s="120">
        <v>25.3</v>
      </c>
      <c r="C17" s="120">
        <v>1.8</v>
      </c>
      <c r="D17" s="120">
        <v>5.5</v>
      </c>
      <c r="E17" s="120">
        <v>13.3</v>
      </c>
      <c r="F17" s="120">
        <f t="shared" si="1"/>
        <v>45.900000000000006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23.3</v>
      </c>
      <c r="C18" s="12">
        <v>1.4</v>
      </c>
      <c r="D18" s="12">
        <v>4</v>
      </c>
      <c r="E18" s="12">
        <v>7.4</v>
      </c>
      <c r="F18" s="12">
        <f t="shared" si="1"/>
        <v>36.1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19" t="s">
        <v>17</v>
      </c>
      <c r="B19" s="120">
        <v>33.5</v>
      </c>
      <c r="C19" s="120">
        <v>3.9</v>
      </c>
      <c r="D19" s="120">
        <v>2.4</v>
      </c>
      <c r="E19" s="120">
        <v>18.399999999999999</v>
      </c>
      <c r="F19" s="120">
        <f t="shared" si="1"/>
        <v>58.199999999999996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9" t="s">
        <v>18</v>
      </c>
      <c r="B20" s="120">
        <v>34.5</v>
      </c>
      <c r="C20" s="120">
        <v>3.7</v>
      </c>
      <c r="D20" s="120">
        <v>5</v>
      </c>
      <c r="E20" s="120">
        <v>9.6</v>
      </c>
      <c r="F20" s="120">
        <f t="shared" si="1"/>
        <v>52.800000000000004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19" t="s">
        <v>19</v>
      </c>
      <c r="B21" s="120">
        <v>33</v>
      </c>
      <c r="C21" s="120">
        <v>4.5</v>
      </c>
      <c r="D21" s="120">
        <v>6.3</v>
      </c>
      <c r="E21" s="120">
        <v>5.5</v>
      </c>
      <c r="F21" s="120">
        <f t="shared" si="1"/>
        <v>49.3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24.9</v>
      </c>
      <c r="C22" s="12">
        <v>1.2</v>
      </c>
      <c r="D22" s="12">
        <v>5.0999999999999996</v>
      </c>
      <c r="E22" s="12">
        <v>4.0999999999999996</v>
      </c>
      <c r="F22" s="12">
        <f t="shared" si="1"/>
        <v>35.299999999999997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24.4</v>
      </c>
      <c r="C23" s="12">
        <v>1.2</v>
      </c>
      <c r="D23" s="12">
        <v>5</v>
      </c>
      <c r="E23" s="12">
        <v>3.8</v>
      </c>
      <c r="F23" s="12">
        <f t="shared" si="1"/>
        <v>34.4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28.16363636363636</v>
      </c>
      <c r="C24" s="44">
        <f>AVERAGE(C13:C23)</f>
        <v>2.2636363636363637</v>
      </c>
      <c r="D24" s="44">
        <f>AVERAGE(D13:D23)</f>
        <v>4.6545454545454543</v>
      </c>
      <c r="E24" s="44">
        <f>AVERAGE(E13:E23)</f>
        <v>9.1727272727272702</v>
      </c>
      <c r="F24" s="44">
        <f>AVERAGE(F13:F23)</f>
        <v>44.254545454545458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19</v>
      </c>
      <c r="C25" s="12">
        <v>1</v>
      </c>
      <c r="D25" s="12">
        <v>5.2</v>
      </c>
      <c r="E25" s="12">
        <v>7.3</v>
      </c>
      <c r="F25" s="12">
        <f>B25+C25+D25+E25</f>
        <v>32.5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19" t="s">
        <v>24</v>
      </c>
      <c r="B26" s="120">
        <v>25</v>
      </c>
      <c r="C26" s="120">
        <v>1.7</v>
      </c>
      <c r="D26" s="120">
        <v>6.1</v>
      </c>
      <c r="E26" s="120">
        <v>7.4</v>
      </c>
      <c r="F26" s="120">
        <f>B26+C26+D26+E26</f>
        <v>40.199999999999996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22</v>
      </c>
      <c r="C27" s="43">
        <f>AVERAGE(C25:C26)</f>
        <v>1.35</v>
      </c>
      <c r="D27" s="43">
        <f>AVERAGE(D25:D26)</f>
        <v>5.65</v>
      </c>
      <c r="E27" s="43">
        <f>AVERAGE(E25:E26)</f>
        <v>7.35</v>
      </c>
      <c r="F27" s="44">
        <f>AVERAGE(F25:F26)</f>
        <v>36.349999999999994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21.7</v>
      </c>
      <c r="C28" s="12">
        <v>0.4</v>
      </c>
      <c r="D28" s="12">
        <v>7.1</v>
      </c>
      <c r="E28" s="12">
        <v>3.7</v>
      </c>
      <c r="F28" s="12">
        <f>B28+C28+D28+E28</f>
        <v>32.9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1.4</v>
      </c>
      <c r="D29" s="12">
        <v>5.6</v>
      </c>
      <c r="E29" s="12">
        <v>15.2</v>
      </c>
      <c r="F29" s="12">
        <f>B29+C29+D29+E29</f>
        <v>22.2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16</v>
      </c>
      <c r="C30" s="12">
        <v>0.8</v>
      </c>
      <c r="D30" s="12">
        <v>4.5999999999999996</v>
      </c>
      <c r="E30" s="12">
        <v>5.6</v>
      </c>
      <c r="F30" s="12">
        <f>B30+C30+D30+E30</f>
        <v>27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12.566666666666668</v>
      </c>
      <c r="C31" s="43">
        <f>AVERAGE(C28:C30)</f>
        <v>0.86666666666666659</v>
      </c>
      <c r="D31" s="43">
        <f>AVERAGE(D28:D30)</f>
        <v>5.7666666666666657</v>
      </c>
      <c r="E31" s="43">
        <f>AVERAGE(E28:E30)</f>
        <v>8.1666666666666661</v>
      </c>
      <c r="F31" s="44">
        <f>AVERAGE(F28:F30)</f>
        <v>27.366666666666664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19</v>
      </c>
      <c r="C32" s="12">
        <v>0.8</v>
      </c>
      <c r="D32" s="12">
        <v>3.6</v>
      </c>
      <c r="E32" s="12">
        <v>2.8</v>
      </c>
      <c r="F32" s="12">
        <f t="shared" ref="F32:F40" si="2">B32+C32+D32+E32</f>
        <v>26.200000000000003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22.8</v>
      </c>
      <c r="C33" s="12">
        <v>1</v>
      </c>
      <c r="D33" s="12">
        <v>6.8</v>
      </c>
      <c r="E33" s="12">
        <v>6.4</v>
      </c>
      <c r="F33" s="12">
        <f t="shared" si="2"/>
        <v>37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18">
        <v>23.03</v>
      </c>
      <c r="C34" s="12">
        <v>2.5</v>
      </c>
      <c r="D34" s="12">
        <v>3</v>
      </c>
      <c r="E34" s="12">
        <v>5.9</v>
      </c>
      <c r="F34" s="12">
        <f t="shared" si="2"/>
        <v>34.43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22.4</v>
      </c>
      <c r="C35" s="12">
        <v>1.9</v>
      </c>
      <c r="D35" s="12">
        <v>7.2</v>
      </c>
      <c r="E35" s="12">
        <v>3</v>
      </c>
      <c r="F35" s="12">
        <f t="shared" si="2"/>
        <v>34.5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22.5</v>
      </c>
      <c r="C36" s="12">
        <v>1</v>
      </c>
      <c r="D36" s="12">
        <v>8.5</v>
      </c>
      <c r="E36" s="12">
        <v>3.6</v>
      </c>
      <c r="F36" s="12">
        <f t="shared" si="2"/>
        <v>35.6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26.3</v>
      </c>
      <c r="C37" s="12">
        <v>1.6</v>
      </c>
      <c r="D37" s="12">
        <v>6.6</v>
      </c>
      <c r="E37" s="12">
        <v>5.2</v>
      </c>
      <c r="F37" s="12">
        <f t="shared" si="2"/>
        <v>39.700000000000003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19" t="s">
        <v>34</v>
      </c>
      <c r="B38" s="120">
        <v>31.6</v>
      </c>
      <c r="C38" s="120">
        <v>0.8</v>
      </c>
      <c r="D38" s="120">
        <v>7</v>
      </c>
      <c r="E38" s="120">
        <v>3.4</v>
      </c>
      <c r="F38" s="120">
        <f t="shared" si="2"/>
        <v>42.8</v>
      </c>
    </row>
    <row r="39" spans="1:18" s="6" customFormat="1" x14ac:dyDescent="0.2">
      <c r="A39" s="119" t="s">
        <v>45</v>
      </c>
      <c r="B39" s="120">
        <v>35.5</v>
      </c>
      <c r="C39" s="120">
        <v>0.2</v>
      </c>
      <c r="D39" s="120">
        <v>3.1</v>
      </c>
      <c r="E39" s="120">
        <v>5</v>
      </c>
      <c r="F39" s="120">
        <f t="shared" si="2"/>
        <v>43.800000000000004</v>
      </c>
      <c r="G39" s="60"/>
    </row>
    <row r="40" spans="1:18" s="6" customFormat="1" x14ac:dyDescent="0.2">
      <c r="A40" s="16" t="s">
        <v>89</v>
      </c>
      <c r="B40" s="12">
        <v>14.6</v>
      </c>
      <c r="C40" s="12">
        <v>0.4</v>
      </c>
      <c r="D40" s="12">
        <v>6.8</v>
      </c>
      <c r="E40" s="12">
        <v>4.2</v>
      </c>
      <c r="F40" s="12">
        <f t="shared" si="2"/>
        <v>26</v>
      </c>
      <c r="G40" s="60"/>
    </row>
    <row r="41" spans="1:18" x14ac:dyDescent="0.2">
      <c r="A41" s="42" t="s">
        <v>36</v>
      </c>
      <c r="B41" s="44">
        <f>AVERAGE(B32:B40)</f>
        <v>24.19222222222222</v>
      </c>
      <c r="C41" s="44">
        <f>AVERAGE(C32:C40)</f>
        <v>1.1333333333333333</v>
      </c>
      <c r="D41" s="44">
        <f>AVERAGE(D32:D40)</f>
        <v>5.844444444444445</v>
      </c>
      <c r="E41" s="44">
        <f>AVERAGE(E32:E40)</f>
        <v>4.3888888888888893</v>
      </c>
      <c r="F41" s="44">
        <f>AVERAGE(F32:F40)</f>
        <v>35.558888888888895</v>
      </c>
    </row>
    <row r="42" spans="1:18" x14ac:dyDescent="0.2">
      <c r="A42" s="46" t="s">
        <v>37</v>
      </c>
      <c r="B42" s="47">
        <f>AVERAGE(B4:B11,B13:B23,B25:B26,B28:B30,B32:B40)</f>
        <v>24.237272727272728</v>
      </c>
      <c r="C42" s="47">
        <f>AVERAGE(C4:C11,C13:C23,C25:C26,C28:C30,C32:C40)</f>
        <v>1.5878787878787879</v>
      </c>
      <c r="D42" s="47">
        <f>AVERAGE(D4:D11,D13:D23,D25:D26,D28:D30,D32:D40)</f>
        <v>5.5969696969696967</v>
      </c>
      <c r="E42" s="47">
        <f>AVERAGE(E4:E11,E13:E23,E25:E26,E28:E30,E32:E40)</f>
        <v>9.5563636363636366</v>
      </c>
      <c r="F42" s="47">
        <f>AVERAGE(F4:F11,F13:F23,F25:F26,F28:F30,F32:F40)</f>
        <v>40.978484848484847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39" sqref="E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102</v>
      </c>
      <c r="B1" s="126"/>
      <c r="C1" s="126"/>
      <c r="D1" s="126"/>
      <c r="E1" s="126"/>
      <c r="F1" s="126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3.5</v>
      </c>
      <c r="C4" s="12">
        <v>0</v>
      </c>
      <c r="D4" s="12">
        <v>10</v>
      </c>
      <c r="E4" s="12">
        <v>20.100000000000001</v>
      </c>
      <c r="F4" s="12">
        <f t="shared" ref="F4:F11" si="0">B4+C4+D4+E4</f>
        <v>33.6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4</v>
      </c>
      <c r="C5" s="12">
        <v>0</v>
      </c>
      <c r="D5" s="12">
        <v>18.5</v>
      </c>
      <c r="E5" s="12">
        <v>11.5</v>
      </c>
      <c r="F5" s="12">
        <f t="shared" si="0"/>
        <v>34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5.3</v>
      </c>
      <c r="C6" s="12">
        <v>0</v>
      </c>
      <c r="D6" s="118">
        <v>10.5</v>
      </c>
      <c r="E6" s="12">
        <v>8.4</v>
      </c>
      <c r="F6" s="12">
        <f t="shared" si="0"/>
        <v>24.200000000000003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5.8</v>
      </c>
      <c r="C7" s="12">
        <v>0</v>
      </c>
      <c r="D7" s="12">
        <v>12.4</v>
      </c>
      <c r="E7" s="12">
        <v>11.2</v>
      </c>
      <c r="F7" s="12">
        <f t="shared" si="0"/>
        <v>29.4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3.7</v>
      </c>
      <c r="C8" s="12">
        <v>0</v>
      </c>
      <c r="D8" s="12">
        <v>11</v>
      </c>
      <c r="E8" s="12">
        <v>22</v>
      </c>
      <c r="F8" s="12">
        <f t="shared" si="0"/>
        <v>36.700000000000003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3">
        <v>3.6</v>
      </c>
      <c r="C9" s="12">
        <v>0</v>
      </c>
      <c r="D9" s="12">
        <v>10.6</v>
      </c>
      <c r="E9" s="12">
        <v>10.4</v>
      </c>
      <c r="F9" s="12">
        <f t="shared" si="0"/>
        <v>24.6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3">
        <f>AVERAGE(B5,B6,B7)</f>
        <v>5.0333333333333341</v>
      </c>
      <c r="C10" s="12">
        <v>0</v>
      </c>
      <c r="D10" s="12">
        <v>12.5</v>
      </c>
      <c r="E10" s="12">
        <v>10.7</v>
      </c>
      <c r="F10" s="12">
        <f t="shared" si="0"/>
        <v>28.233333333333334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6</v>
      </c>
      <c r="C11" s="12">
        <v>0</v>
      </c>
      <c r="D11" s="86">
        <v>11.8</v>
      </c>
      <c r="E11" s="86">
        <v>15.7</v>
      </c>
      <c r="F11" s="12">
        <f t="shared" si="0"/>
        <v>33.5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4.6166666666666671</v>
      </c>
      <c r="C12" s="43">
        <f>AVERAGE(C4:C11)</f>
        <v>0</v>
      </c>
      <c r="D12" s="43">
        <f>AVERAGE(D4:D11)</f>
        <v>12.1625</v>
      </c>
      <c r="E12" s="43">
        <f>AVERAGE(E4:E11)</f>
        <v>13.750000000000002</v>
      </c>
      <c r="F12" s="43">
        <f>AVERAGE(F4:F11)</f>
        <v>30.529166666666661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7.8</v>
      </c>
      <c r="C13" s="12">
        <v>0</v>
      </c>
      <c r="D13" s="118">
        <v>14.2</v>
      </c>
      <c r="E13" s="12">
        <v>7.8</v>
      </c>
      <c r="F13" s="12">
        <f t="shared" ref="F13:F23" si="1">B13+C13+D13+E13</f>
        <v>29.8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24" t="s">
        <v>12</v>
      </c>
      <c r="B14" s="110">
        <v>17.5</v>
      </c>
      <c r="C14" s="110">
        <v>0</v>
      </c>
      <c r="D14" s="118">
        <v>17.3</v>
      </c>
      <c r="E14" s="110">
        <v>5.6</v>
      </c>
      <c r="F14" s="110">
        <f t="shared" si="1"/>
        <v>40.4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6.7</v>
      </c>
      <c r="C15" s="12">
        <v>0</v>
      </c>
      <c r="D15" s="12">
        <v>14.6</v>
      </c>
      <c r="E15" s="12">
        <v>9.5</v>
      </c>
      <c r="F15" s="12">
        <f t="shared" si="1"/>
        <v>30.8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7.4</v>
      </c>
      <c r="C16" s="12">
        <v>0</v>
      </c>
      <c r="D16" s="118">
        <v>14.6</v>
      </c>
      <c r="E16" s="12">
        <v>5.3</v>
      </c>
      <c r="F16" s="12">
        <f t="shared" si="1"/>
        <v>27.3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8.8000000000000007</v>
      </c>
      <c r="C17" s="12">
        <v>0</v>
      </c>
      <c r="D17" s="12">
        <v>14.4</v>
      </c>
      <c r="E17" s="12">
        <v>10</v>
      </c>
      <c r="F17" s="12">
        <f t="shared" si="1"/>
        <v>33.200000000000003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9" t="s">
        <v>16</v>
      </c>
      <c r="B18" s="120">
        <v>2.4</v>
      </c>
      <c r="C18" s="120">
        <v>0</v>
      </c>
      <c r="D18" s="120">
        <v>22.6</v>
      </c>
      <c r="E18" s="120">
        <v>23.1</v>
      </c>
      <c r="F18" s="120">
        <f t="shared" si="1"/>
        <v>48.1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24" t="s">
        <v>17</v>
      </c>
      <c r="B19" s="110">
        <v>18.100000000000001</v>
      </c>
      <c r="C19" s="110">
        <v>0</v>
      </c>
      <c r="D19" s="110">
        <v>17.600000000000001</v>
      </c>
      <c r="E19" s="110">
        <v>6.9</v>
      </c>
      <c r="F19" s="110">
        <f t="shared" si="1"/>
        <v>42.6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24" t="s">
        <v>18</v>
      </c>
      <c r="B20" s="110">
        <v>19.8</v>
      </c>
      <c r="C20" s="110">
        <v>0</v>
      </c>
      <c r="D20" s="110">
        <v>17</v>
      </c>
      <c r="E20" s="110">
        <v>16.399999999999999</v>
      </c>
      <c r="F20" s="110">
        <f t="shared" si="1"/>
        <v>53.199999999999996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9" t="s">
        <v>19</v>
      </c>
      <c r="B21" s="120">
        <v>3.8</v>
      </c>
      <c r="C21" s="120">
        <v>0</v>
      </c>
      <c r="D21" s="120">
        <v>35.799999999999997</v>
      </c>
      <c r="E21" s="120">
        <v>27.8</v>
      </c>
      <c r="F21" s="120">
        <f t="shared" si="1"/>
        <v>67.399999999999991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121" t="s">
        <v>20</v>
      </c>
      <c r="B22" s="120">
        <v>5.4</v>
      </c>
      <c r="C22" s="120">
        <v>0</v>
      </c>
      <c r="D22" s="120">
        <v>26.5</v>
      </c>
      <c r="E22" s="120">
        <v>16.5</v>
      </c>
      <c r="F22" s="120">
        <f t="shared" si="1"/>
        <v>48.4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1" t="s">
        <v>21</v>
      </c>
      <c r="B23" s="120">
        <v>4</v>
      </c>
      <c r="C23" s="120">
        <v>0</v>
      </c>
      <c r="D23" s="120">
        <v>34.200000000000003</v>
      </c>
      <c r="E23" s="120">
        <v>12.2</v>
      </c>
      <c r="F23" s="120">
        <f t="shared" si="1"/>
        <v>50.400000000000006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9.245454545454546</v>
      </c>
      <c r="C24" s="44">
        <f>AVERAGE(C13:C23)</f>
        <v>0</v>
      </c>
      <c r="D24" s="44">
        <f>AVERAGE(D13:D23)</f>
        <v>20.8</v>
      </c>
      <c r="E24" s="44">
        <f>AVERAGE(E13:E23)</f>
        <v>12.827272727272724</v>
      </c>
      <c r="F24" s="44">
        <f>AVERAGE(F13:F23)</f>
        <v>42.872727272727268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3.8</v>
      </c>
      <c r="C25" s="12">
        <v>0</v>
      </c>
      <c r="D25" s="12">
        <v>20.8</v>
      </c>
      <c r="E25" s="12">
        <v>12.2</v>
      </c>
      <c r="F25" s="12">
        <f>B25+C25+D25+E25</f>
        <v>36.799999999999997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3.7</v>
      </c>
      <c r="C26" s="12">
        <v>0</v>
      </c>
      <c r="D26" s="12">
        <v>11.5</v>
      </c>
      <c r="E26" s="12">
        <v>19</v>
      </c>
      <c r="F26" s="12">
        <f>B26+C26+D26+E26</f>
        <v>34.200000000000003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3.75</v>
      </c>
      <c r="C27" s="43">
        <f>AVERAGE(C25:C26)</f>
        <v>0</v>
      </c>
      <c r="D27" s="43">
        <f>AVERAGE(D25:D26)</f>
        <v>16.149999999999999</v>
      </c>
      <c r="E27" s="43">
        <f>AVERAGE(E25:E26)</f>
        <v>15.6</v>
      </c>
      <c r="F27" s="44">
        <f>AVERAGE(F25:F26)</f>
        <v>35.5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9" t="s">
        <v>26</v>
      </c>
      <c r="B28" s="120">
        <v>5</v>
      </c>
      <c r="C28" s="120">
        <v>0</v>
      </c>
      <c r="D28" s="120">
        <v>25.5</v>
      </c>
      <c r="E28" s="120">
        <v>8.5</v>
      </c>
      <c r="F28" s="120">
        <f>B28+C28+D28+E28</f>
        <v>39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14</v>
      </c>
      <c r="C29" s="12">
        <v>0</v>
      </c>
      <c r="D29" s="118">
        <v>11.4</v>
      </c>
      <c r="E29" s="12">
        <v>2.4</v>
      </c>
      <c r="F29" s="12">
        <f>B29+C29+D29+E29</f>
        <v>27.799999999999997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3">
        <v>3</v>
      </c>
      <c r="C30" s="12">
        <v>0</v>
      </c>
      <c r="D30" s="12">
        <v>13.2</v>
      </c>
      <c r="E30" s="12">
        <v>5.6</v>
      </c>
      <c r="F30" s="12">
        <f>B30+C30+D30+E30</f>
        <v>21.799999999999997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7.333333333333333</v>
      </c>
      <c r="C31" s="43">
        <f>AVERAGE(C28:C30)</f>
        <v>0</v>
      </c>
      <c r="D31" s="43">
        <f>AVERAGE(D28:D30)</f>
        <v>16.7</v>
      </c>
      <c r="E31" s="43">
        <f>AVERAGE(E28:E30)</f>
        <v>5.5</v>
      </c>
      <c r="F31" s="44">
        <f>AVERAGE(F28:F30)</f>
        <v>29.533333333333331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3">
        <v>1.2</v>
      </c>
      <c r="C32" s="12">
        <v>0</v>
      </c>
      <c r="D32" s="12">
        <v>14</v>
      </c>
      <c r="E32" s="12">
        <v>15</v>
      </c>
      <c r="F32" s="12">
        <f t="shared" ref="F32:F40" si="2">B32+C32+D32+E32</f>
        <v>30.2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9" t="s">
        <v>30</v>
      </c>
      <c r="B33" s="120">
        <v>2.4</v>
      </c>
      <c r="C33" s="120">
        <v>0</v>
      </c>
      <c r="D33" s="120">
        <v>29</v>
      </c>
      <c r="E33" s="120">
        <v>14.4</v>
      </c>
      <c r="F33" s="120">
        <f t="shared" si="2"/>
        <v>45.8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19" t="s">
        <v>31</v>
      </c>
      <c r="B34" s="120">
        <f>AVERAGE(B32,B40,B39)</f>
        <v>2.6</v>
      </c>
      <c r="C34" s="120">
        <v>0</v>
      </c>
      <c r="D34" s="120">
        <v>26.5</v>
      </c>
      <c r="E34" s="120">
        <v>14.1</v>
      </c>
      <c r="F34" s="120">
        <f t="shared" si="2"/>
        <v>43.2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19" t="s">
        <v>32</v>
      </c>
      <c r="B35" s="120">
        <v>3.2</v>
      </c>
      <c r="C35" s="120">
        <v>0</v>
      </c>
      <c r="D35" s="120">
        <v>27</v>
      </c>
      <c r="E35" s="120">
        <v>3</v>
      </c>
      <c r="F35" s="120">
        <f t="shared" si="2"/>
        <v>33.200000000000003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9" t="s">
        <v>47</v>
      </c>
      <c r="B36" s="120">
        <v>7</v>
      </c>
      <c r="C36" s="120">
        <v>0</v>
      </c>
      <c r="D36" s="120">
        <v>45</v>
      </c>
      <c r="E36" s="120">
        <v>11.3</v>
      </c>
      <c r="F36" s="120">
        <f t="shared" si="2"/>
        <v>63.3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9" t="s">
        <v>33</v>
      </c>
      <c r="B37" s="120">
        <v>4.5999999999999996</v>
      </c>
      <c r="C37" s="120">
        <v>0</v>
      </c>
      <c r="D37" s="120">
        <v>33.6</v>
      </c>
      <c r="E37" s="120">
        <v>16.399999999999999</v>
      </c>
      <c r="F37" s="120">
        <f t="shared" si="2"/>
        <v>54.6</v>
      </c>
    </row>
    <row r="38" spans="1:19" x14ac:dyDescent="0.2">
      <c r="A38" s="119" t="s">
        <v>34</v>
      </c>
      <c r="B38" s="120">
        <v>7.4</v>
      </c>
      <c r="C38" s="120">
        <v>0</v>
      </c>
      <c r="D38" s="120">
        <v>30.8</v>
      </c>
      <c r="E38" s="120">
        <v>8.1999999999999993</v>
      </c>
      <c r="F38" s="120">
        <f t="shared" si="2"/>
        <v>46.400000000000006</v>
      </c>
    </row>
    <row r="39" spans="1:19" s="6" customFormat="1" x14ac:dyDescent="0.2">
      <c r="A39" s="119" t="s">
        <v>45</v>
      </c>
      <c r="B39" s="120">
        <v>4.2</v>
      </c>
      <c r="C39" s="120">
        <v>0</v>
      </c>
      <c r="D39" s="120">
        <v>47.9</v>
      </c>
      <c r="E39" s="120">
        <v>25.9</v>
      </c>
      <c r="F39" s="120">
        <f t="shared" si="2"/>
        <v>78</v>
      </c>
    </row>
    <row r="40" spans="1:19" s="6" customFormat="1" x14ac:dyDescent="0.2">
      <c r="A40" s="16" t="s">
        <v>89</v>
      </c>
      <c r="B40" s="12">
        <v>2.4</v>
      </c>
      <c r="C40" s="12">
        <v>0</v>
      </c>
      <c r="D40" s="12">
        <v>21.6</v>
      </c>
      <c r="E40" s="12">
        <v>13.2</v>
      </c>
      <c r="F40" s="12">
        <f t="shared" si="2"/>
        <v>37.200000000000003</v>
      </c>
    </row>
    <row r="41" spans="1:19" x14ac:dyDescent="0.2">
      <c r="A41" s="42" t="s">
        <v>36</v>
      </c>
      <c r="B41" s="44">
        <f>AVERAGE(B32:B40)</f>
        <v>3.8888888888888888</v>
      </c>
      <c r="C41" s="44">
        <f>AVERAGE(C32:C40)</f>
        <v>0</v>
      </c>
      <c r="D41" s="44">
        <f>AVERAGE(D32:D40)</f>
        <v>30.600000000000005</v>
      </c>
      <c r="E41" s="44">
        <f>AVERAGE(E32:E40)</f>
        <v>13.499999999999998</v>
      </c>
      <c r="F41" s="44">
        <f>AVERAGE(F32:F40)</f>
        <v>47.988888888888894</v>
      </c>
    </row>
    <row r="42" spans="1:19" x14ac:dyDescent="0.2">
      <c r="A42" s="46" t="s">
        <v>37</v>
      </c>
      <c r="B42" s="47">
        <f>AVERAGE(B4:B11,B13:B23,B25:B26,B28:B30,B32:B40)</f>
        <v>6.155555555555555</v>
      </c>
      <c r="C42" s="47">
        <f>AVERAGE(C4:C11,C13:C23,C25:C26,C28:C30,C32:C40)</f>
        <v>0</v>
      </c>
      <c r="D42" s="47">
        <f>AVERAGE(D4:D11,D13:D23,D25:D26,D28:D30,D32:D40)</f>
        <v>20.724242424242423</v>
      </c>
      <c r="E42" s="47">
        <f>AVERAGE(E4:E11,E13:E23,E25:E26,E28:E30,E32:E40)</f>
        <v>12.736363636363635</v>
      </c>
      <c r="F42" s="47">
        <f>AVERAGE(F4:F11,F13:F23,F25:F26,F28:F30,F32:F40)</f>
        <v>39.616161616161612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6" t="s">
        <v>103</v>
      </c>
      <c r="B1" s="126"/>
      <c r="C1" s="126"/>
      <c r="D1" s="126"/>
      <c r="E1" s="126"/>
      <c r="F1" s="126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15.3</v>
      </c>
      <c r="C4" s="12">
        <v>1.8</v>
      </c>
      <c r="D4" s="12">
        <v>0.2</v>
      </c>
      <c r="E4" s="12">
        <v>0</v>
      </c>
      <c r="F4" s="12">
        <f t="shared" ref="F4:F11" si="0">B4+C4+D4+E4</f>
        <v>17.3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15</v>
      </c>
      <c r="C5" s="12">
        <v>1.5</v>
      </c>
      <c r="D5" s="12">
        <v>0</v>
      </c>
      <c r="E5" s="12">
        <v>0</v>
      </c>
      <c r="F5" s="12">
        <f t="shared" si="0"/>
        <v>16.5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13.3</v>
      </c>
      <c r="C6" s="12">
        <v>2.6</v>
      </c>
      <c r="D6" s="12">
        <v>0.4</v>
      </c>
      <c r="E6" s="12">
        <v>0</v>
      </c>
      <c r="F6" s="12">
        <f t="shared" si="0"/>
        <v>16.3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10.6</v>
      </c>
      <c r="C7" s="12">
        <v>2.4</v>
      </c>
      <c r="D7" s="12">
        <v>0.2</v>
      </c>
      <c r="E7" s="12">
        <v>0</v>
      </c>
      <c r="F7" s="12">
        <f t="shared" si="0"/>
        <v>13.2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19</v>
      </c>
      <c r="C8" s="12">
        <v>1.3</v>
      </c>
      <c r="D8" s="12">
        <v>0</v>
      </c>
      <c r="E8" s="12">
        <v>0</v>
      </c>
      <c r="F8" s="12">
        <f t="shared" si="0"/>
        <v>20.3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15.4</v>
      </c>
      <c r="C9" s="12">
        <v>6</v>
      </c>
      <c r="D9" s="12">
        <v>0.2</v>
      </c>
      <c r="E9" s="12">
        <v>0</v>
      </c>
      <c r="F9" s="12">
        <f t="shared" si="0"/>
        <v>21.599999999999998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12.7</v>
      </c>
      <c r="C10" s="12">
        <v>2.8</v>
      </c>
      <c r="D10" s="12">
        <v>0</v>
      </c>
      <c r="E10" s="12">
        <v>0</v>
      </c>
      <c r="F10" s="12">
        <f t="shared" si="0"/>
        <v>15.5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14.3</v>
      </c>
      <c r="C11" s="12">
        <v>2</v>
      </c>
      <c r="D11" s="12">
        <v>0</v>
      </c>
      <c r="E11" s="12">
        <v>0</v>
      </c>
      <c r="F11" s="12">
        <f t="shared" si="0"/>
        <v>16.3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14.450000000000001</v>
      </c>
      <c r="C12" s="43">
        <f>AVERAGE(C4:C11)</f>
        <v>2.5500000000000003</v>
      </c>
      <c r="D12" s="43">
        <f>AVERAGE(D4:D11)</f>
        <v>0.125</v>
      </c>
      <c r="E12" s="43">
        <f>AVERAGE(E4:E11)</f>
        <v>0</v>
      </c>
      <c r="F12" s="43">
        <f>AVERAGE(F4:F11)</f>
        <v>17.125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4.3</v>
      </c>
      <c r="C13" s="12">
        <v>1.5</v>
      </c>
      <c r="D13" s="12">
        <v>0</v>
      </c>
      <c r="E13" s="12">
        <v>0</v>
      </c>
      <c r="F13" s="12">
        <f t="shared" ref="F13:F23" si="1">B13+C13+D13+E13</f>
        <v>5.8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13.5</v>
      </c>
      <c r="C14" s="12">
        <v>2.7</v>
      </c>
      <c r="D14" s="12">
        <v>0</v>
      </c>
      <c r="E14" s="12">
        <v>0</v>
      </c>
      <c r="F14" s="12">
        <f t="shared" si="1"/>
        <v>16.2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11.5</v>
      </c>
      <c r="C15" s="12">
        <v>2.6</v>
      </c>
      <c r="D15" s="12">
        <v>0.2</v>
      </c>
      <c r="E15" s="12">
        <v>0</v>
      </c>
      <c r="F15" s="12">
        <f t="shared" si="1"/>
        <v>14.299999999999999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12</v>
      </c>
      <c r="C16" s="12">
        <v>2</v>
      </c>
      <c r="D16" s="12">
        <v>0</v>
      </c>
      <c r="E16" s="12">
        <v>0</v>
      </c>
      <c r="F16" s="12">
        <f t="shared" si="1"/>
        <v>14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17</v>
      </c>
      <c r="C17" s="12">
        <v>3.5</v>
      </c>
      <c r="D17" s="12">
        <v>0</v>
      </c>
      <c r="E17" s="12">
        <v>0</v>
      </c>
      <c r="F17" s="12">
        <f t="shared" si="1"/>
        <v>20.5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12</v>
      </c>
      <c r="C18" s="12">
        <v>1.2</v>
      </c>
      <c r="D18" s="12">
        <v>0</v>
      </c>
      <c r="E18" s="12">
        <v>0</v>
      </c>
      <c r="F18" s="12">
        <f t="shared" si="1"/>
        <v>13.2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14</v>
      </c>
      <c r="C19" s="12">
        <v>3.2</v>
      </c>
      <c r="D19" s="12">
        <v>0</v>
      </c>
      <c r="E19" s="12">
        <v>0</v>
      </c>
      <c r="F19" s="12">
        <f t="shared" si="1"/>
        <v>17.2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13.8</v>
      </c>
      <c r="C20" s="12">
        <v>3.7</v>
      </c>
      <c r="D20" s="12">
        <v>0.2</v>
      </c>
      <c r="E20" s="12">
        <v>0</v>
      </c>
      <c r="F20" s="12">
        <f t="shared" si="1"/>
        <v>17.7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18.399999999999999</v>
      </c>
      <c r="C21" s="12">
        <v>3.3</v>
      </c>
      <c r="D21" s="12">
        <v>0</v>
      </c>
      <c r="E21" s="12">
        <v>0</v>
      </c>
      <c r="F21" s="12">
        <f t="shared" si="1"/>
        <v>21.7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20.100000000000001</v>
      </c>
      <c r="C22" s="12">
        <v>1.7</v>
      </c>
      <c r="D22" s="12">
        <v>0</v>
      </c>
      <c r="E22" s="12">
        <v>0</v>
      </c>
      <c r="F22" s="12">
        <f t="shared" si="1"/>
        <v>21.8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20.6</v>
      </c>
      <c r="C23" s="12">
        <v>2.8</v>
      </c>
      <c r="D23" s="12">
        <v>0.3</v>
      </c>
      <c r="E23" s="12">
        <v>0</v>
      </c>
      <c r="F23" s="12">
        <f t="shared" si="1"/>
        <v>23.700000000000003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14.290909090909089</v>
      </c>
      <c r="C24" s="44">
        <f>AVERAGE(C13:C23)</f>
        <v>2.5636363636363635</v>
      </c>
      <c r="D24" s="44">
        <f>AVERAGE(D13:D23)</f>
        <v>6.363636363636363E-2</v>
      </c>
      <c r="E24" s="44">
        <f>AVERAGE(E13:E23)</f>
        <v>0</v>
      </c>
      <c r="F24" s="44">
        <f>AVERAGE(F13:F23)</f>
        <v>16.918181818181822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22.5</v>
      </c>
      <c r="C25" s="12">
        <v>1.8</v>
      </c>
      <c r="D25" s="12">
        <v>0</v>
      </c>
      <c r="E25" s="12">
        <v>0</v>
      </c>
      <c r="F25" s="12">
        <f>B25+C25+D25+E25</f>
        <v>24.3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22</v>
      </c>
      <c r="C26" s="12">
        <v>1.9</v>
      </c>
      <c r="D26" s="12">
        <v>0</v>
      </c>
      <c r="E26" s="12">
        <v>0</v>
      </c>
      <c r="F26" s="12">
        <f>B26+C26+D26+E26</f>
        <v>23.9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22.25</v>
      </c>
      <c r="C27" s="43">
        <f>AVERAGE(C25:C26)</f>
        <v>1.85</v>
      </c>
      <c r="D27" s="43">
        <f>AVERAGE(D25:D26)</f>
        <v>0</v>
      </c>
      <c r="E27" s="43">
        <f>AVERAGE(E25:E26)</f>
        <v>0</v>
      </c>
      <c r="F27" s="44">
        <f>AVERAGE(F25:F26)</f>
        <v>24.1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14.9</v>
      </c>
      <c r="C28" s="12">
        <v>0.8</v>
      </c>
      <c r="D28" s="12">
        <v>0.1</v>
      </c>
      <c r="E28" s="12">
        <v>0</v>
      </c>
      <c r="F28" s="12">
        <f>B28+C28+D28+E28</f>
        <v>15.8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5</v>
      </c>
      <c r="C29" s="12">
        <v>1.8</v>
      </c>
      <c r="D29" s="12">
        <v>0</v>
      </c>
      <c r="E29" s="12">
        <v>0</v>
      </c>
      <c r="F29" s="12">
        <f>B29+C29+D29+E29</f>
        <v>6.8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18</v>
      </c>
      <c r="C30" s="12">
        <v>1</v>
      </c>
      <c r="D30" s="12">
        <v>0</v>
      </c>
      <c r="E30" s="12">
        <v>0</v>
      </c>
      <c r="F30" s="12">
        <f>B30+C30+D30+E30</f>
        <v>19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12.633333333333333</v>
      </c>
      <c r="C31" s="43">
        <f>AVERAGE(C28:C30)</f>
        <v>1.2</v>
      </c>
      <c r="D31" s="43">
        <f>AVERAGE(D28:D30)</f>
        <v>3.3333333333333333E-2</v>
      </c>
      <c r="E31" s="43">
        <f>AVERAGE(E28:E30)</f>
        <v>0</v>
      </c>
      <c r="F31" s="44">
        <f>AVERAGE(F28:F30)</f>
        <v>13.866666666666667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12</v>
      </c>
      <c r="C32" s="12">
        <v>0</v>
      </c>
      <c r="D32" s="12">
        <v>0</v>
      </c>
      <c r="E32" s="12">
        <v>0</v>
      </c>
      <c r="F32" s="12">
        <f t="shared" ref="F32:F40" si="2">B32+C32+D32+E32</f>
        <v>12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11</v>
      </c>
      <c r="C33" s="12">
        <v>0.4</v>
      </c>
      <c r="D33" s="12">
        <v>0</v>
      </c>
      <c r="E33" s="12">
        <v>0</v>
      </c>
      <c r="F33" s="12">
        <f t="shared" si="2"/>
        <v>11.4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13.8</v>
      </c>
      <c r="C34" s="12">
        <v>1.3</v>
      </c>
      <c r="D34" s="12">
        <v>0</v>
      </c>
      <c r="E34" s="12">
        <v>0</v>
      </c>
      <c r="F34" s="12">
        <f t="shared" si="2"/>
        <v>15.100000000000001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14.2</v>
      </c>
      <c r="C35" s="12">
        <v>1</v>
      </c>
      <c r="D35" s="12">
        <v>0</v>
      </c>
      <c r="E35" s="12">
        <v>0</v>
      </c>
      <c r="F35" s="12">
        <f t="shared" si="2"/>
        <v>15.2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17.5</v>
      </c>
      <c r="C36" s="12">
        <v>3.5</v>
      </c>
      <c r="D36" s="12">
        <v>0</v>
      </c>
      <c r="E36" s="12">
        <v>0</v>
      </c>
      <c r="F36" s="12">
        <f t="shared" si="2"/>
        <v>21</v>
      </c>
    </row>
    <row r="37" spans="1:18" x14ac:dyDescent="0.2">
      <c r="A37" s="16" t="s">
        <v>33</v>
      </c>
      <c r="B37" s="12">
        <v>17.3</v>
      </c>
      <c r="C37" s="12">
        <v>1.1000000000000001</v>
      </c>
      <c r="D37" s="12">
        <v>0</v>
      </c>
      <c r="E37" s="12">
        <v>0</v>
      </c>
      <c r="F37" s="12">
        <f t="shared" si="2"/>
        <v>18.400000000000002</v>
      </c>
    </row>
    <row r="38" spans="1:18" x14ac:dyDescent="0.2">
      <c r="A38" s="16" t="s">
        <v>34</v>
      </c>
      <c r="B38" s="12">
        <v>20</v>
      </c>
      <c r="C38" s="12">
        <v>1.5</v>
      </c>
      <c r="D38" s="12">
        <v>0</v>
      </c>
      <c r="E38" s="12">
        <v>0</v>
      </c>
      <c r="F38" s="12">
        <f t="shared" si="2"/>
        <v>21.5</v>
      </c>
    </row>
    <row r="39" spans="1:18" x14ac:dyDescent="0.2">
      <c r="A39" s="16" t="s">
        <v>45</v>
      </c>
      <c r="B39" s="12">
        <v>27.5</v>
      </c>
      <c r="C39" s="12">
        <v>2</v>
      </c>
      <c r="D39" s="12">
        <v>0</v>
      </c>
      <c r="E39" s="12">
        <v>0</v>
      </c>
      <c r="F39" s="12">
        <f t="shared" si="2"/>
        <v>29.5</v>
      </c>
    </row>
    <row r="40" spans="1:18" x14ac:dyDescent="0.2">
      <c r="A40" s="16" t="s">
        <v>89</v>
      </c>
      <c r="B40" s="12">
        <v>10.8</v>
      </c>
      <c r="C40" s="12">
        <v>0.2</v>
      </c>
      <c r="D40" s="12">
        <v>0</v>
      </c>
      <c r="E40" s="12">
        <v>0</v>
      </c>
      <c r="F40" s="12">
        <f t="shared" si="2"/>
        <v>11</v>
      </c>
    </row>
    <row r="41" spans="1:18" s="6" customFormat="1" x14ac:dyDescent="0.2">
      <c r="A41" s="42" t="s">
        <v>36</v>
      </c>
      <c r="B41" s="44">
        <f>AVERAGE(B32:B40)</f>
        <v>16.011111111111113</v>
      </c>
      <c r="C41" s="44">
        <f>AVERAGE(C32:C40)</f>
        <v>1.2222222222222223</v>
      </c>
      <c r="D41" s="44">
        <f>AVERAGE(D32:D40)</f>
        <v>0</v>
      </c>
      <c r="E41" s="44">
        <f>AVERAGE(E32:E40)</f>
        <v>0</v>
      </c>
      <c r="F41" s="44">
        <f>AVERAGE(F32:F40)</f>
        <v>17.233333333333334</v>
      </c>
    </row>
    <row r="42" spans="1:18" x14ac:dyDescent="0.2">
      <c r="A42" s="46" t="s">
        <v>37</v>
      </c>
      <c r="B42" s="47">
        <f>AVERAGE(B4:B11,B13:B23,B25:B26,B28:B30,B32:B40)</f>
        <v>15.130303030303031</v>
      </c>
      <c r="C42" s="47">
        <f>AVERAGE(C4:C11,C13:C23,C25:C26,C28:C30,C32:C40)</f>
        <v>2.0272727272727269</v>
      </c>
      <c r="D42" s="47">
        <f>AVERAGE(D4:D11,D13:D23,D25:D26,D28:D30,D32:D40)</f>
        <v>5.454545454545455E-2</v>
      </c>
      <c r="E42" s="47">
        <f>AVERAGE(E4:E11,E13:E23,E25:E26,E28:E30,E32:E40)</f>
        <v>0</v>
      </c>
      <c r="F42" s="47">
        <f>AVERAGE(F4:F11,F13:F23,F25:F26,F28:F30,F32:F40)</f>
        <v>17.212121212121211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104</v>
      </c>
      <c r="B1" s="126"/>
      <c r="C1" s="126"/>
      <c r="D1" s="126"/>
      <c r="E1" s="126"/>
      <c r="F1" s="126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105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6" t="s">
        <v>106</v>
      </c>
      <c r="B1" s="126"/>
      <c r="C1" s="126"/>
      <c r="D1" s="126"/>
      <c r="E1" s="126"/>
      <c r="F1" s="12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6" t="s">
        <v>107</v>
      </c>
      <c r="B1" s="126"/>
      <c r="C1" s="126"/>
      <c r="D1" s="126"/>
      <c r="E1" s="126"/>
      <c r="F1" s="126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6" t="s">
        <v>108</v>
      </c>
      <c r="B1" s="126"/>
      <c r="C1" s="126"/>
      <c r="D1" s="126"/>
      <c r="E1" s="126"/>
      <c r="F1" s="126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109</v>
      </c>
      <c r="B1" s="126"/>
      <c r="C1" s="126"/>
      <c r="D1" s="126"/>
      <c r="E1" s="126"/>
      <c r="F1" s="126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6" t="s">
        <v>110</v>
      </c>
      <c r="B1" s="126"/>
      <c r="C1" s="126"/>
      <c r="D1" s="126"/>
      <c r="E1" s="126"/>
      <c r="F1" s="126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6" t="s">
        <v>111</v>
      </c>
      <c r="B1" s="126"/>
      <c r="C1" s="126"/>
      <c r="D1" s="126"/>
      <c r="E1" s="126"/>
      <c r="F1" s="126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112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6" t="s">
        <v>113</v>
      </c>
      <c r="B1" s="126"/>
      <c r="C1" s="126"/>
      <c r="D1" s="126"/>
      <c r="E1" s="126"/>
      <c r="F1" s="126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6" t="s">
        <v>114</v>
      </c>
      <c r="B1" s="126"/>
      <c r="C1" s="126"/>
      <c r="D1" s="126"/>
      <c r="E1" s="126"/>
      <c r="F1" s="126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115</v>
      </c>
      <c r="B1" s="126"/>
      <c r="C1" s="126"/>
      <c r="D1" s="126"/>
      <c r="E1" s="126"/>
      <c r="F1" s="126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6" t="s">
        <v>116</v>
      </c>
      <c r="B1" s="126"/>
      <c r="C1" s="126"/>
      <c r="D1" s="126"/>
      <c r="E1" s="126"/>
      <c r="F1" s="126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38" sqref="E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6" t="s">
        <v>117</v>
      </c>
      <c r="B1" s="126"/>
      <c r="C1" s="126"/>
      <c r="D1" s="126"/>
      <c r="E1" s="126"/>
      <c r="F1" s="126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0.3</v>
      </c>
      <c r="E4" s="12">
        <v>0</v>
      </c>
      <c r="F4" s="12">
        <f t="shared" ref="F4:F11" si="0">B4+C4+D4+E4</f>
        <v>0.3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3.7499999999999999E-2</v>
      </c>
      <c r="E12" s="43">
        <f>AVERAGE(E4:E11)</f>
        <v>0</v>
      </c>
      <c r="F12" s="43">
        <f>AVERAGE(F4:F11)</f>
        <v>3.7499999999999999E-2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0.4</v>
      </c>
      <c r="E26" s="12">
        <v>0</v>
      </c>
      <c r="F26" s="12">
        <f>B26+C26+D26+E26</f>
        <v>0.4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</v>
      </c>
      <c r="D27" s="43">
        <f>AVERAGE(D25:D26)</f>
        <v>0.2</v>
      </c>
      <c r="E27" s="43">
        <f>AVERAGE(E25:E26)</f>
        <v>0</v>
      </c>
      <c r="F27" s="44">
        <f>AVERAGE(F25:F26)</f>
        <v>0.2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4</v>
      </c>
      <c r="E33" s="12">
        <v>0</v>
      </c>
      <c r="F33" s="12">
        <f t="shared" si="2"/>
        <v>4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3">
        <v>0</v>
      </c>
      <c r="D34" s="12">
        <v>0</v>
      </c>
      <c r="E34" s="12">
        <v>0.3</v>
      </c>
      <c r="F34" s="12">
        <f t="shared" si="2"/>
        <v>0.3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0.1</v>
      </c>
      <c r="D36" s="12">
        <v>0.1</v>
      </c>
      <c r="E36" s="12">
        <v>0.1</v>
      </c>
      <c r="F36" s="12">
        <f t="shared" si="2"/>
        <v>0.30000000000000004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0.6</v>
      </c>
      <c r="F37" s="12">
        <f t="shared" si="2"/>
        <v>0.6</v>
      </c>
      <c r="G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0.5</v>
      </c>
      <c r="E39" s="12">
        <v>0</v>
      </c>
      <c r="F39" s="12">
        <f t="shared" si="2"/>
        <v>0.5</v>
      </c>
      <c r="G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1.1111111111111112E-2</v>
      </c>
      <c r="D41" s="44">
        <f>AVERAGE(D32:D40)</f>
        <v>0.51111111111111107</v>
      </c>
      <c r="E41" s="44">
        <f>AVERAGE(E32:E40)</f>
        <v>0.1111111111111111</v>
      </c>
      <c r="F41" s="44">
        <f>AVERAGE(F32:F40)</f>
        <v>0.6333333333333333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3.0303030303030303E-3</v>
      </c>
      <c r="D42" s="47">
        <f>AVERAGE(D4:D11,D13:D23,D25:D26,D28:D30,D32:D40)</f>
        <v>0.16060606060606061</v>
      </c>
      <c r="E42" s="47">
        <f>AVERAGE(E4:E11,E13:E23,E25:E26,E28:E30,E32:E40)</f>
        <v>3.0303030303030304E-2</v>
      </c>
      <c r="F42" s="47">
        <f>AVERAGE(F4:F11,F13:F23,F25:F26,F28:F30,F32:F40)</f>
        <v>0.19393939393939391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9" sqref="D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6" t="s">
        <v>118</v>
      </c>
      <c r="B1" s="126"/>
      <c r="C1" s="126"/>
      <c r="D1" s="126"/>
      <c r="E1" s="126"/>
      <c r="F1" s="126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3.8</v>
      </c>
      <c r="F4" s="12">
        <f t="shared" ref="F4:F11" si="0">B4+C4+D4+E4</f>
        <v>3.8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3</v>
      </c>
      <c r="F5" s="12">
        <f t="shared" si="0"/>
        <v>3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3.4</v>
      </c>
      <c r="F6" s="12">
        <f t="shared" si="0"/>
        <v>3.4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3.4</v>
      </c>
      <c r="F7" s="12">
        <f t="shared" si="0"/>
        <v>3.4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1.2</v>
      </c>
      <c r="F8" s="12">
        <f t="shared" si="0"/>
        <v>1.2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2.6</v>
      </c>
      <c r="F9" s="12">
        <f t="shared" si="0"/>
        <v>2.6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3</v>
      </c>
      <c r="F10" s="12">
        <f t="shared" si="0"/>
        <v>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2</v>
      </c>
      <c r="F11" s="12">
        <f t="shared" si="0"/>
        <v>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2.8</v>
      </c>
      <c r="F12" s="43">
        <f>AVERAGE(F4:F11)</f>
        <v>2.8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1.2</v>
      </c>
      <c r="F13" s="12">
        <f t="shared" ref="F13:F23" si="1">B13+C13+D13+E13</f>
        <v>1.2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4</v>
      </c>
      <c r="F14" s="12">
        <f t="shared" si="1"/>
        <v>4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1.5</v>
      </c>
      <c r="F15" s="12">
        <f t="shared" si="1"/>
        <v>1.5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2.4</v>
      </c>
      <c r="F16" s="12">
        <f t="shared" si="1"/>
        <v>2.4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2</v>
      </c>
      <c r="F17" s="12">
        <f t="shared" si="1"/>
        <v>2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1.5</v>
      </c>
      <c r="F18" s="12">
        <f t="shared" si="1"/>
        <v>1.5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3.2</v>
      </c>
      <c r="F19" s="12">
        <f t="shared" si="1"/>
        <v>3.2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4.5999999999999996</v>
      </c>
      <c r="F20" s="12">
        <f t="shared" si="1"/>
        <v>4.5999999999999996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1.2</v>
      </c>
      <c r="F22" s="12">
        <f t="shared" si="1"/>
        <v>1.2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1.9636363636363634</v>
      </c>
      <c r="F24" s="44">
        <f>AVERAGE(F13:F23)</f>
        <v>1.9636363636363634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0.8</v>
      </c>
      <c r="F25" s="12">
        <f>B25+C25+D25+E25</f>
        <v>0.8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1</v>
      </c>
      <c r="F26" s="12">
        <f>B26+C26+D26+E26</f>
        <v>1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0.9</v>
      </c>
      <c r="F27" s="44">
        <f>AVERAGE(F25:F26)</f>
        <v>0.9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2</v>
      </c>
      <c r="F29" s="12">
        <f>B29+C29+D29+E29</f>
        <v>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0.66666666666666663</v>
      </c>
      <c r="F31" s="44">
        <f>AVERAGE(F28:F30)</f>
        <v>0.66666666666666663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3.2</v>
      </c>
      <c r="F32" s="12">
        <f t="shared" ref="F32:F40" si="2">B32+C32+D32+E32</f>
        <v>3.2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0.2</v>
      </c>
      <c r="E33" s="12">
        <v>0.8</v>
      </c>
      <c r="F33" s="12">
        <f t="shared" si="2"/>
        <v>1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4.5</v>
      </c>
      <c r="E34" s="12">
        <v>2.9</v>
      </c>
      <c r="F34" s="12">
        <f t="shared" si="2"/>
        <v>7.4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2.1</v>
      </c>
      <c r="F36" s="12">
        <f t="shared" si="2"/>
        <v>2.1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1.5</v>
      </c>
      <c r="E37" s="12">
        <v>0.5</v>
      </c>
      <c r="F37" s="12">
        <f t="shared" si="2"/>
        <v>2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15.6</v>
      </c>
      <c r="E39" s="12">
        <v>2.6</v>
      </c>
      <c r="F39" s="12">
        <f t="shared" si="2"/>
        <v>18.2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2</v>
      </c>
      <c r="E40" s="12">
        <v>1</v>
      </c>
      <c r="F40" s="12">
        <f t="shared" si="2"/>
        <v>3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2.6444444444444444</v>
      </c>
      <c r="E41" s="44">
        <f>AVERAGE(E32:E40)</f>
        <v>1.4555555555555555</v>
      </c>
      <c r="F41" s="44">
        <f>AVERAGE(F32:F40)</f>
        <v>4.0999999999999996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0.72121212121212119</v>
      </c>
      <c r="E42" s="47">
        <f>AVERAGE(E4:E11,E13:E23,E25:E26,E28:E30,E32:E40)</f>
        <v>1.8454545454545457</v>
      </c>
      <c r="F42" s="47">
        <f>AVERAGE(F4:F11,F13:F23,F25:F26,F28:F30,F32:F40)</f>
        <v>2.5666666666666669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L27" sqref="L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6" t="s">
        <v>119</v>
      </c>
      <c r="B1" s="126"/>
      <c r="C1" s="126"/>
      <c r="D1" s="126"/>
      <c r="E1" s="126"/>
      <c r="F1" s="126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0.3</v>
      </c>
      <c r="C9" s="12">
        <v>0</v>
      </c>
      <c r="D9" s="12">
        <v>0</v>
      </c>
      <c r="E9" s="12">
        <v>0</v>
      </c>
      <c r="F9" s="12">
        <f t="shared" si="0"/>
        <v>0.3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10</v>
      </c>
      <c r="B12" s="43">
        <f>AVERAGE(B4:B11)</f>
        <v>3.7499999999999999E-2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3.7499999999999999E-2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0.5</v>
      </c>
      <c r="C15" s="12">
        <v>0</v>
      </c>
      <c r="D15" s="12">
        <v>0</v>
      </c>
      <c r="E15" s="12">
        <v>0</v>
      </c>
      <c r="F15" s="12">
        <f t="shared" si="1"/>
        <v>0.5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3</v>
      </c>
      <c r="C20" s="12">
        <v>0</v>
      </c>
      <c r="D20" s="12">
        <v>0</v>
      </c>
      <c r="E20" s="12">
        <v>0</v>
      </c>
      <c r="F20" s="12">
        <f t="shared" si="1"/>
        <v>3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1.5</v>
      </c>
      <c r="C22" s="12">
        <v>0</v>
      </c>
      <c r="D22" s="12">
        <v>0</v>
      </c>
      <c r="E22" s="12">
        <v>0</v>
      </c>
      <c r="F22" s="12">
        <f t="shared" si="1"/>
        <v>1.5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22</v>
      </c>
      <c r="B24" s="44">
        <f>AVERAGE(B13:B23)</f>
        <v>0.45454545454545453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0.45454545454545453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46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1.3</v>
      </c>
      <c r="C34" s="12">
        <v>0</v>
      </c>
      <c r="D34" s="12">
        <v>0</v>
      </c>
      <c r="E34" s="12">
        <v>0</v>
      </c>
      <c r="F34" s="12">
        <f t="shared" si="2"/>
        <v>1.3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36</v>
      </c>
      <c r="B41" s="44">
        <f>AVERAGE(B32:B40)</f>
        <v>0.16666666666666666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0.16666666666666666</v>
      </c>
    </row>
    <row r="42" spans="1:6" x14ac:dyDescent="0.2">
      <c r="A42" s="46" t="s">
        <v>37</v>
      </c>
      <c r="B42" s="47">
        <f>AVERAGE(B4:B11,B13:B23,B25:B26,B28:B30,B32:B40)</f>
        <v>0.20606060606060606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0.20606060606060606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120</v>
      </c>
      <c r="B1" s="126"/>
      <c r="C1" s="126"/>
      <c r="D1" s="126"/>
      <c r="E1" s="126"/>
      <c r="F1" s="126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H37" sqref="H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6" t="s">
        <v>121</v>
      </c>
      <c r="B1" s="126"/>
      <c r="C1" s="126"/>
      <c r="D1" s="126"/>
      <c r="E1" s="126"/>
      <c r="F1" s="126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6" t="s">
        <v>122</v>
      </c>
      <c r="B1" s="126"/>
      <c r="C1" s="126"/>
      <c r="D1" s="126"/>
      <c r="E1" s="126"/>
      <c r="F1" s="126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6" t="s">
        <v>123</v>
      </c>
      <c r="B1" s="126"/>
      <c r="C1" s="126"/>
      <c r="D1" s="126"/>
      <c r="E1" s="126"/>
      <c r="F1" s="126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6" t="s">
        <v>124</v>
      </c>
      <c r="B1" s="126"/>
      <c r="C1" s="126"/>
      <c r="D1" s="126"/>
      <c r="E1" s="126"/>
      <c r="F1" s="126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1" t="s">
        <v>125</v>
      </c>
      <c r="B1" s="131"/>
      <c r="C1" s="131"/>
      <c r="D1" s="131"/>
      <c r="E1" s="131"/>
      <c r="F1" s="131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1" t="s">
        <v>126</v>
      </c>
      <c r="B1" s="131"/>
      <c r="C1" s="131"/>
      <c r="D1" s="131"/>
      <c r="E1" s="131"/>
      <c r="F1" s="131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AG4" sqref="AG4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2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2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2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2016</v>
      </c>
      <c r="B4" s="24">
        <f>total!B46</f>
        <v>3.6424242424242426</v>
      </c>
      <c r="C4" s="24">
        <f>total!C46</f>
        <v>23.93333333333333</v>
      </c>
      <c r="D4" s="24">
        <f>total!D46</f>
        <v>16.030303030303028</v>
      </c>
      <c r="E4" s="24">
        <f>total!E46</f>
        <v>26.475757575757569</v>
      </c>
      <c r="F4" s="24">
        <f>total!F46</f>
        <v>40.978484848484854</v>
      </c>
      <c r="G4" s="24">
        <f>total!G46</f>
        <v>39.616161616161612</v>
      </c>
      <c r="H4" s="24">
        <f>total!H46</f>
        <v>17.212121212121211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>
        <f>total!V46</f>
        <v>0.19393939393939391</v>
      </c>
      <c r="W4" s="24">
        <f>total!W46</f>
        <v>2.5666666666666673</v>
      </c>
      <c r="X4" s="24">
        <f>total!X46</f>
        <v>0.20606060606060606</v>
      </c>
      <c r="Y4" s="24"/>
      <c r="Z4" s="24"/>
      <c r="AA4" s="24"/>
      <c r="AB4" s="24"/>
      <c r="AC4" s="24"/>
      <c r="AD4" s="24"/>
      <c r="AE4" s="24"/>
    </row>
    <row r="5" spans="1:32" x14ac:dyDescent="0.2">
      <c r="A5" s="89">
        <v>2015</v>
      </c>
      <c r="B5" s="24">
        <v>1.0378787878787881</v>
      </c>
      <c r="C5" s="24">
        <v>0.20984848484848484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0.23030303030303029</v>
      </c>
      <c r="N5" s="24">
        <v>0</v>
      </c>
      <c r="O5" s="24">
        <v>0</v>
      </c>
      <c r="P5" s="24">
        <v>7.0060606060606068</v>
      </c>
      <c r="Q5" s="24">
        <v>2.1212121212121213E-2</v>
      </c>
      <c r="R5" s="24">
        <v>0</v>
      </c>
      <c r="S5" s="24">
        <v>1.3909090909090911</v>
      </c>
      <c r="T5" s="24">
        <v>2.0393939393939391</v>
      </c>
      <c r="U5" s="24">
        <v>0</v>
      </c>
      <c r="V5" s="24">
        <v>0</v>
      </c>
      <c r="W5" s="24">
        <v>0</v>
      </c>
      <c r="X5" s="24">
        <v>2.0818181818181825</v>
      </c>
      <c r="Y5" s="24">
        <v>3.606060606060606</v>
      </c>
      <c r="Z5" s="24">
        <v>2.121212121212121E-2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</row>
    <row r="8" spans="1:32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2016</v>
      </c>
      <c r="B9" s="24">
        <f>B4</f>
        <v>3.6424242424242426</v>
      </c>
      <c r="C9" s="24">
        <f t="shared" ref="C9:AE9" si="0">B9+C4</f>
        <v>27.575757575757571</v>
      </c>
      <c r="D9" s="24">
        <f t="shared" si="0"/>
        <v>43.606060606060595</v>
      </c>
      <c r="E9" s="24">
        <f t="shared" si="0"/>
        <v>70.081818181818164</v>
      </c>
      <c r="F9" s="24">
        <f t="shared" si="0"/>
        <v>111.06030303030302</v>
      </c>
      <c r="G9" s="24">
        <f t="shared" si="0"/>
        <v>150.67646464646464</v>
      </c>
      <c r="H9" s="24">
        <f t="shared" si="0"/>
        <v>167.88858585858586</v>
      </c>
      <c r="I9" s="24">
        <f t="shared" si="0"/>
        <v>167.88858585858586</v>
      </c>
      <c r="J9" s="24">
        <f t="shared" si="0"/>
        <v>167.88858585858586</v>
      </c>
      <c r="K9" s="24">
        <f t="shared" si="0"/>
        <v>167.88858585858586</v>
      </c>
      <c r="L9" s="24">
        <f t="shared" si="0"/>
        <v>167.88858585858586</v>
      </c>
      <c r="M9" s="24">
        <f t="shared" si="0"/>
        <v>167.88858585858586</v>
      </c>
      <c r="N9" s="24">
        <f t="shared" si="0"/>
        <v>167.88858585858586</v>
      </c>
      <c r="O9" s="24">
        <f t="shared" si="0"/>
        <v>167.88858585858586</v>
      </c>
      <c r="P9" s="24">
        <f t="shared" si="0"/>
        <v>167.88858585858586</v>
      </c>
      <c r="Q9" s="24">
        <f t="shared" si="0"/>
        <v>167.88858585858586</v>
      </c>
      <c r="R9" s="24">
        <f t="shared" si="0"/>
        <v>167.88858585858586</v>
      </c>
      <c r="S9" s="24">
        <f t="shared" si="0"/>
        <v>167.88858585858586</v>
      </c>
      <c r="T9" s="24">
        <f t="shared" si="0"/>
        <v>167.88858585858586</v>
      </c>
      <c r="U9" s="24">
        <f t="shared" si="0"/>
        <v>167.88858585858586</v>
      </c>
      <c r="V9" s="24">
        <f t="shared" si="0"/>
        <v>168.08252525252524</v>
      </c>
      <c r="W9" s="24">
        <f t="shared" si="0"/>
        <v>170.64919191919191</v>
      </c>
      <c r="X9" s="24">
        <f t="shared" si="0"/>
        <v>170.85525252525252</v>
      </c>
      <c r="Y9" s="24">
        <f t="shared" si="0"/>
        <v>170.85525252525252</v>
      </c>
      <c r="Z9" s="24">
        <f t="shared" si="0"/>
        <v>170.85525252525252</v>
      </c>
      <c r="AA9" s="24">
        <f t="shared" si="0"/>
        <v>170.85525252525252</v>
      </c>
      <c r="AB9" s="24">
        <f t="shared" si="0"/>
        <v>170.85525252525252</v>
      </c>
      <c r="AC9" s="24">
        <f t="shared" si="0"/>
        <v>170.85525252525252</v>
      </c>
      <c r="AD9" s="24">
        <f t="shared" si="0"/>
        <v>170.85525252525252</v>
      </c>
      <c r="AE9" s="24">
        <f t="shared" si="0"/>
        <v>170.85525252525252</v>
      </c>
      <c r="AF9" s="105"/>
    </row>
    <row r="10" spans="1:32" x14ac:dyDescent="0.2">
      <c r="A10" s="89">
        <v>2015</v>
      </c>
      <c r="B10" s="24">
        <f>B5</f>
        <v>1.0378787878787881</v>
      </c>
      <c r="C10" s="24">
        <f t="shared" ref="C10:AE10" si="1">B10+C5</f>
        <v>1.247727272727273</v>
      </c>
      <c r="D10" s="24">
        <f t="shared" si="1"/>
        <v>1.247727272727273</v>
      </c>
      <c r="E10" s="24">
        <f t="shared" si="1"/>
        <v>1.247727272727273</v>
      </c>
      <c r="F10" s="24">
        <f t="shared" si="1"/>
        <v>1.247727272727273</v>
      </c>
      <c r="G10" s="24">
        <f t="shared" si="1"/>
        <v>1.247727272727273</v>
      </c>
      <c r="H10" s="24">
        <f t="shared" si="1"/>
        <v>1.247727272727273</v>
      </c>
      <c r="I10" s="24">
        <f t="shared" si="1"/>
        <v>1.247727272727273</v>
      </c>
      <c r="J10" s="24">
        <f t="shared" si="1"/>
        <v>1.247727272727273</v>
      </c>
      <c r="K10" s="24">
        <f t="shared" si="1"/>
        <v>1.247727272727273</v>
      </c>
      <c r="L10" s="24">
        <f t="shared" si="1"/>
        <v>1.247727272727273</v>
      </c>
      <c r="M10" s="24">
        <f t="shared" si="1"/>
        <v>1.4780303030303032</v>
      </c>
      <c r="N10" s="24">
        <f t="shared" si="1"/>
        <v>1.4780303030303032</v>
      </c>
      <c r="O10" s="24">
        <f t="shared" si="1"/>
        <v>1.4780303030303032</v>
      </c>
      <c r="P10" s="24">
        <f t="shared" si="1"/>
        <v>8.4840909090909093</v>
      </c>
      <c r="Q10" s="24">
        <f t="shared" si="1"/>
        <v>8.5053030303030308</v>
      </c>
      <c r="R10" s="24">
        <f t="shared" si="1"/>
        <v>8.5053030303030308</v>
      </c>
      <c r="S10" s="24">
        <f t="shared" si="1"/>
        <v>9.8962121212121215</v>
      </c>
      <c r="T10" s="24">
        <f t="shared" si="1"/>
        <v>11.935606060606061</v>
      </c>
      <c r="U10" s="24">
        <f t="shared" si="1"/>
        <v>11.935606060606061</v>
      </c>
      <c r="V10" s="24">
        <f t="shared" si="1"/>
        <v>11.935606060606061</v>
      </c>
      <c r="W10" s="24">
        <f t="shared" si="1"/>
        <v>11.935606060606061</v>
      </c>
      <c r="X10" s="24">
        <f t="shared" si="1"/>
        <v>14.017424242424243</v>
      </c>
      <c r="Y10" s="24">
        <f t="shared" si="1"/>
        <v>17.62348484848485</v>
      </c>
      <c r="Z10" s="24">
        <f t="shared" si="1"/>
        <v>17.64469696969697</v>
      </c>
      <c r="AA10" s="24">
        <f t="shared" si="1"/>
        <v>17.64469696969697</v>
      </c>
      <c r="AB10" s="24">
        <f t="shared" si="1"/>
        <v>17.64469696969697</v>
      </c>
      <c r="AC10" s="24">
        <f t="shared" si="1"/>
        <v>17.64469696969697</v>
      </c>
      <c r="AD10" s="24">
        <f t="shared" si="1"/>
        <v>17.64469696969697</v>
      </c>
      <c r="AE10" s="24">
        <f t="shared" si="1"/>
        <v>17.64469696969697</v>
      </c>
      <c r="AF10" s="105"/>
    </row>
    <row r="11" spans="1:32" x14ac:dyDescent="0.2">
      <c r="A11" s="89" t="s">
        <v>93</v>
      </c>
      <c r="B11" s="101">
        <f t="shared" ref="B11:AE11" si="2">$M$21</f>
        <v>45.238095238095241</v>
      </c>
      <c r="C11" s="101">
        <f t="shared" si="2"/>
        <v>45.238095238095241</v>
      </c>
      <c r="D11" s="101">
        <f t="shared" si="2"/>
        <v>45.238095238095241</v>
      </c>
      <c r="E11" s="101">
        <f t="shared" si="2"/>
        <v>45.238095238095241</v>
      </c>
      <c r="F11" s="101">
        <f t="shared" si="2"/>
        <v>45.238095238095241</v>
      </c>
      <c r="G11" s="101">
        <f t="shared" si="2"/>
        <v>45.238095238095241</v>
      </c>
      <c r="H11" s="101">
        <f t="shared" si="2"/>
        <v>45.238095238095241</v>
      </c>
      <c r="I11" s="101">
        <f t="shared" si="2"/>
        <v>45.238095238095241</v>
      </c>
      <c r="J11" s="101">
        <f t="shared" si="2"/>
        <v>45.238095238095241</v>
      </c>
      <c r="K11" s="101">
        <f t="shared" si="2"/>
        <v>45.238095238095241</v>
      </c>
      <c r="L11" s="101">
        <f t="shared" si="2"/>
        <v>45.238095238095241</v>
      </c>
      <c r="M11" s="101">
        <f t="shared" si="2"/>
        <v>45.238095238095241</v>
      </c>
      <c r="N11" s="101">
        <f t="shared" si="2"/>
        <v>45.238095238095241</v>
      </c>
      <c r="O11" s="101">
        <f t="shared" si="2"/>
        <v>45.238095238095241</v>
      </c>
      <c r="P11" s="101">
        <f t="shared" si="2"/>
        <v>45.238095238095241</v>
      </c>
      <c r="Q11" s="101">
        <f t="shared" si="2"/>
        <v>45.238095238095241</v>
      </c>
      <c r="R11" s="101">
        <f t="shared" si="2"/>
        <v>45.238095238095241</v>
      </c>
      <c r="S11" s="101">
        <f t="shared" si="2"/>
        <v>45.238095238095241</v>
      </c>
      <c r="T11" s="101">
        <f t="shared" si="2"/>
        <v>45.238095238095241</v>
      </c>
      <c r="U11" s="101">
        <f t="shared" si="2"/>
        <v>45.238095238095241</v>
      </c>
      <c r="V11" s="101">
        <f t="shared" si="2"/>
        <v>45.238095238095241</v>
      </c>
      <c r="W11" s="101">
        <f t="shared" si="2"/>
        <v>45.238095238095241</v>
      </c>
      <c r="X11" s="101">
        <f t="shared" si="2"/>
        <v>45.238095238095241</v>
      </c>
      <c r="Y11" s="101">
        <f t="shared" si="2"/>
        <v>45.238095238095241</v>
      </c>
      <c r="Z11" s="101">
        <f t="shared" si="2"/>
        <v>45.238095238095241</v>
      </c>
      <c r="AA11" s="101">
        <f t="shared" si="2"/>
        <v>45.238095238095241</v>
      </c>
      <c r="AB11" s="101">
        <f t="shared" si="2"/>
        <v>45.238095238095241</v>
      </c>
      <c r="AC11" s="101">
        <f t="shared" si="2"/>
        <v>45.238095238095241</v>
      </c>
      <c r="AD11" s="101">
        <f t="shared" si="2"/>
        <v>45.238095238095241</v>
      </c>
      <c r="AE11" s="101">
        <f t="shared" si="2"/>
        <v>45.238095238095241</v>
      </c>
    </row>
    <row r="14" spans="1:32" ht="15.75" x14ac:dyDescent="0.2">
      <c r="A14" s="106" t="s">
        <v>88</v>
      </c>
      <c r="B14" s="106">
        <v>2016</v>
      </c>
      <c r="C14" s="106" t="s">
        <v>93</v>
      </c>
      <c r="F14" s="138" t="s">
        <v>94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32" x14ac:dyDescent="0.2">
      <c r="A15" s="107" t="s">
        <v>56</v>
      </c>
      <c r="B15" s="101">
        <f>total!AF8</f>
        <v>183.10000000000002</v>
      </c>
      <c r="C15" s="101">
        <f t="shared" ref="C15:C47" si="3">$M$21</f>
        <v>45.238095238095241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</row>
    <row r="16" spans="1:32" x14ac:dyDescent="0.2">
      <c r="A16" s="107" t="s">
        <v>57</v>
      </c>
      <c r="B16" s="101">
        <f>total!AF9</f>
        <v>194.6</v>
      </c>
      <c r="C16" s="101">
        <f t="shared" si="3"/>
        <v>45.238095238095241</v>
      </c>
      <c r="F16" s="90" t="s">
        <v>75</v>
      </c>
      <c r="G16" s="91">
        <v>38.799999999999997</v>
      </c>
      <c r="H16" s="91">
        <v>39.200000000000003</v>
      </c>
      <c r="I16" s="91">
        <v>95.3</v>
      </c>
      <c r="J16" s="91">
        <v>15</v>
      </c>
      <c r="K16" s="91">
        <v>81.8</v>
      </c>
      <c r="L16" s="91">
        <v>12.2</v>
      </c>
      <c r="M16" s="91">
        <v>27.1</v>
      </c>
      <c r="N16" s="91">
        <v>1.5</v>
      </c>
      <c r="O16" s="91">
        <v>8.3000000000000007</v>
      </c>
      <c r="P16" s="91">
        <v>40.5</v>
      </c>
      <c r="Q16" s="91">
        <v>28.3</v>
      </c>
      <c r="R16" s="91">
        <v>19</v>
      </c>
      <c r="S16" s="91">
        <v>23.9</v>
      </c>
      <c r="T16" s="91">
        <v>57.6</v>
      </c>
      <c r="U16" s="91">
        <v>35.1</v>
      </c>
      <c r="V16" s="91">
        <v>11.2</v>
      </c>
      <c r="W16" s="91">
        <v>56.8</v>
      </c>
      <c r="X16" s="91">
        <v>191.4</v>
      </c>
      <c r="Y16" s="91">
        <v>134.6</v>
      </c>
      <c r="Z16" s="91">
        <v>14.8</v>
      </c>
      <c r="AA16" s="117">
        <v>17.600000000000001</v>
      </c>
      <c r="AB16" s="91">
        <f>total!AF46</f>
        <v>170.85525252525252</v>
      </c>
    </row>
    <row r="17" spans="1:28" x14ac:dyDescent="0.2">
      <c r="A17" s="107" t="s">
        <v>58</v>
      </c>
      <c r="B17" s="101">
        <f>total!AF10</f>
        <v>159.00000000000003</v>
      </c>
      <c r="C17" s="101">
        <f t="shared" si="3"/>
        <v>45.238095238095241</v>
      </c>
      <c r="F17" s="92" t="s">
        <v>93</v>
      </c>
      <c r="G17" s="101">
        <f t="shared" ref="G17:AB17" si="4">$M$21</f>
        <v>45.238095238095241</v>
      </c>
      <c r="H17" s="101">
        <f t="shared" si="4"/>
        <v>45.238095238095241</v>
      </c>
      <c r="I17" s="101">
        <f t="shared" si="4"/>
        <v>45.238095238095241</v>
      </c>
      <c r="J17" s="101">
        <f t="shared" si="4"/>
        <v>45.238095238095241</v>
      </c>
      <c r="K17" s="101">
        <f t="shared" si="4"/>
        <v>45.238095238095241</v>
      </c>
      <c r="L17" s="101">
        <f t="shared" si="4"/>
        <v>45.238095238095241</v>
      </c>
      <c r="M17" s="101">
        <f t="shared" si="4"/>
        <v>45.238095238095241</v>
      </c>
      <c r="N17" s="101">
        <f t="shared" si="4"/>
        <v>45.238095238095241</v>
      </c>
      <c r="O17" s="101">
        <f t="shared" si="4"/>
        <v>45.238095238095241</v>
      </c>
      <c r="P17" s="101">
        <f t="shared" si="4"/>
        <v>45.238095238095241</v>
      </c>
      <c r="Q17" s="101">
        <f t="shared" si="4"/>
        <v>45.238095238095241</v>
      </c>
      <c r="R17" s="101">
        <f t="shared" si="4"/>
        <v>45.238095238095241</v>
      </c>
      <c r="S17" s="101">
        <f t="shared" si="4"/>
        <v>45.238095238095241</v>
      </c>
      <c r="T17" s="101">
        <f t="shared" si="4"/>
        <v>45.238095238095241</v>
      </c>
      <c r="U17" s="101">
        <f t="shared" si="4"/>
        <v>45.238095238095241</v>
      </c>
      <c r="V17" s="101">
        <f t="shared" si="4"/>
        <v>45.238095238095241</v>
      </c>
      <c r="W17" s="101">
        <f t="shared" si="4"/>
        <v>45.238095238095241</v>
      </c>
      <c r="X17" s="101">
        <f t="shared" si="4"/>
        <v>45.238095238095241</v>
      </c>
      <c r="Y17" s="101">
        <f t="shared" si="4"/>
        <v>45.238095238095241</v>
      </c>
      <c r="Z17" s="101">
        <f t="shared" si="4"/>
        <v>45.238095238095241</v>
      </c>
      <c r="AA17" s="101">
        <f t="shared" si="4"/>
        <v>45.238095238095241</v>
      </c>
      <c r="AB17" s="101">
        <f t="shared" si="4"/>
        <v>45.238095238095241</v>
      </c>
    </row>
    <row r="18" spans="1:28" x14ac:dyDescent="0.2">
      <c r="A18" s="107" t="s">
        <v>59</v>
      </c>
      <c r="B18" s="101">
        <f>total!AF11</f>
        <v>152.4</v>
      </c>
      <c r="C18" s="101">
        <f t="shared" si="3"/>
        <v>45.238095238095241</v>
      </c>
    </row>
    <row r="19" spans="1:28" x14ac:dyDescent="0.2">
      <c r="A19" s="107" t="s">
        <v>60</v>
      </c>
      <c r="B19" s="101">
        <f>total!AF12</f>
        <v>188.60000000000002</v>
      </c>
      <c r="C19" s="101">
        <f t="shared" si="3"/>
        <v>45.238095238095241</v>
      </c>
    </row>
    <row r="20" spans="1:28" x14ac:dyDescent="0.2">
      <c r="A20" s="107" t="s">
        <v>61</v>
      </c>
      <c r="B20" s="101">
        <f>total!AF13</f>
        <v>168.1</v>
      </c>
      <c r="C20" s="101">
        <f t="shared" si="3"/>
        <v>45.238095238095241</v>
      </c>
      <c r="F20" s="133"/>
      <c r="G20" s="134"/>
      <c r="H20" s="108" t="s">
        <v>92</v>
      </c>
      <c r="I20" s="109" t="s">
        <v>93</v>
      </c>
      <c r="L20" s="135" t="s">
        <v>75</v>
      </c>
      <c r="M20" s="135"/>
    </row>
    <row r="21" spans="1:28" x14ac:dyDescent="0.2">
      <c r="A21" s="107" t="s">
        <v>62</v>
      </c>
      <c r="B21" s="101">
        <f>total!AF14</f>
        <v>169.49333333333334</v>
      </c>
      <c r="C21" s="101">
        <f t="shared" si="3"/>
        <v>45.238095238095241</v>
      </c>
      <c r="F21" s="136" t="s">
        <v>50</v>
      </c>
      <c r="G21" s="137"/>
      <c r="H21" s="19">
        <f>total!AF16</f>
        <v>172.99916666666667</v>
      </c>
      <c r="I21" s="101">
        <f>$M$21</f>
        <v>45.238095238095241</v>
      </c>
      <c r="L21" s="92" t="s">
        <v>93</v>
      </c>
      <c r="M21" s="101">
        <f>AVERAGE(G16:AA16)</f>
        <v>45.238095238095241</v>
      </c>
    </row>
    <row r="22" spans="1:28" x14ac:dyDescent="0.2">
      <c r="A22" s="107" t="s">
        <v>63</v>
      </c>
      <c r="B22" s="101">
        <f>total!AF15</f>
        <v>168.7</v>
      </c>
      <c r="C22" s="101">
        <f t="shared" si="3"/>
        <v>45.238095238095241</v>
      </c>
      <c r="F22" s="136" t="s">
        <v>51</v>
      </c>
      <c r="G22" s="137"/>
      <c r="H22" s="19">
        <f>total!AF28</f>
        <v>177.79090909090905</v>
      </c>
      <c r="I22" s="101">
        <f>$M$21</f>
        <v>45.238095238095241</v>
      </c>
    </row>
    <row r="23" spans="1:28" x14ac:dyDescent="0.2">
      <c r="A23" s="107" t="s">
        <v>64</v>
      </c>
      <c r="B23" s="101">
        <f>total!AF17</f>
        <v>150.69999999999999</v>
      </c>
      <c r="C23" s="101">
        <f t="shared" si="3"/>
        <v>45.238095238095241</v>
      </c>
      <c r="F23" s="136" t="s">
        <v>52</v>
      </c>
      <c r="G23" s="137"/>
      <c r="H23" s="19">
        <f>total!AF31</f>
        <v>184.25</v>
      </c>
      <c r="I23" s="101">
        <f>$M$21</f>
        <v>45.238095238095241</v>
      </c>
    </row>
    <row r="24" spans="1:28" x14ac:dyDescent="0.2">
      <c r="A24" s="107" t="s">
        <v>65</v>
      </c>
      <c r="B24" s="101">
        <f>total!AF18</f>
        <v>166.4</v>
      </c>
      <c r="C24" s="101">
        <f t="shared" si="3"/>
        <v>45.238095238095241</v>
      </c>
      <c r="F24" s="136" t="s">
        <v>53</v>
      </c>
      <c r="G24" s="137"/>
      <c r="H24" s="19">
        <f>total!AF35</f>
        <v>142.9666666666667</v>
      </c>
      <c r="I24" s="101">
        <f>$M$21</f>
        <v>45.238095238095241</v>
      </c>
    </row>
    <row r="25" spans="1:28" x14ac:dyDescent="0.2">
      <c r="A25" s="107" t="s">
        <v>66</v>
      </c>
      <c r="B25" s="101">
        <f>total!AF19</f>
        <v>161.9</v>
      </c>
      <c r="C25" s="101">
        <f t="shared" si="3"/>
        <v>45.238095238095241</v>
      </c>
      <c r="F25" s="136" t="s">
        <v>54</v>
      </c>
      <c r="G25" s="137"/>
      <c r="H25" s="19">
        <f>total!AF45</f>
        <v>166.79222222222222</v>
      </c>
      <c r="I25" s="101">
        <f>$M$21</f>
        <v>45.238095238095241</v>
      </c>
    </row>
    <row r="26" spans="1:28" x14ac:dyDescent="0.2">
      <c r="A26" s="107" t="s">
        <v>67</v>
      </c>
      <c r="B26" s="101">
        <f>total!AF20</f>
        <v>129.79999999999998</v>
      </c>
      <c r="C26" s="101">
        <f t="shared" si="3"/>
        <v>45.238095238095241</v>
      </c>
    </row>
    <row r="27" spans="1:28" x14ac:dyDescent="0.2">
      <c r="A27" s="107" t="s">
        <v>68</v>
      </c>
      <c r="B27" s="101">
        <f>total!AF21</f>
        <v>159.80000000000001</v>
      </c>
      <c r="C27" s="101">
        <f t="shared" si="3"/>
        <v>45.238095238095241</v>
      </c>
    </row>
    <row r="28" spans="1:28" x14ac:dyDescent="0.2">
      <c r="A28" s="107" t="s">
        <v>69</v>
      </c>
      <c r="B28" s="101">
        <f>total!AF22</f>
        <v>187.2</v>
      </c>
      <c r="C28" s="101">
        <f t="shared" si="3"/>
        <v>45.238095238095241</v>
      </c>
    </row>
    <row r="29" spans="1:28" x14ac:dyDescent="0.2">
      <c r="A29" s="107" t="s">
        <v>70</v>
      </c>
      <c r="B29" s="101">
        <f>total!AF23</f>
        <v>180.59999999999997</v>
      </c>
      <c r="C29" s="101">
        <f t="shared" si="3"/>
        <v>45.238095238095241</v>
      </c>
    </row>
    <row r="30" spans="1:28" x14ac:dyDescent="0.2">
      <c r="A30" s="107" t="s">
        <v>71</v>
      </c>
      <c r="B30" s="101">
        <f>total!AF24</f>
        <v>199.79999999999998</v>
      </c>
      <c r="C30" s="101">
        <f t="shared" si="3"/>
        <v>45.238095238095241</v>
      </c>
    </row>
    <row r="31" spans="1:28" x14ac:dyDescent="0.2">
      <c r="A31" s="107" t="s">
        <v>72</v>
      </c>
      <c r="B31" s="101">
        <f>total!AF25</f>
        <v>249.09999999999997</v>
      </c>
      <c r="C31" s="101">
        <f t="shared" si="3"/>
        <v>45.238095238095241</v>
      </c>
    </row>
    <row r="32" spans="1:28" x14ac:dyDescent="0.2">
      <c r="A32" s="107" t="s">
        <v>73</v>
      </c>
      <c r="B32" s="101">
        <f>total!AF26</f>
        <v>177.6</v>
      </c>
      <c r="C32" s="101">
        <f t="shared" si="3"/>
        <v>45.238095238095241</v>
      </c>
    </row>
    <row r="33" spans="1:3" x14ac:dyDescent="0.2">
      <c r="A33" s="107" t="s">
        <v>74</v>
      </c>
      <c r="B33" s="101">
        <f>total!AF27</f>
        <v>192.8</v>
      </c>
      <c r="C33" s="101">
        <f t="shared" si="3"/>
        <v>45.238095238095241</v>
      </c>
    </row>
    <row r="34" spans="1:3" x14ac:dyDescent="0.2">
      <c r="A34" s="107" t="s">
        <v>75</v>
      </c>
      <c r="B34" s="101">
        <f>total!AF29</f>
        <v>178.3</v>
      </c>
      <c r="C34" s="101">
        <f t="shared" si="3"/>
        <v>45.238095238095241</v>
      </c>
    </row>
    <row r="35" spans="1:3" x14ac:dyDescent="0.2">
      <c r="A35" s="107" t="s">
        <v>76</v>
      </c>
      <c r="B35" s="101">
        <f>total!AF30</f>
        <v>190.2</v>
      </c>
      <c r="C35" s="101">
        <f t="shared" si="3"/>
        <v>45.238095238095241</v>
      </c>
    </row>
    <row r="36" spans="1:3" x14ac:dyDescent="0.2">
      <c r="A36" s="107" t="s">
        <v>77</v>
      </c>
      <c r="B36" s="101">
        <f>total!AF32</f>
        <v>151.20000000000002</v>
      </c>
      <c r="C36" s="101">
        <f t="shared" si="3"/>
        <v>45.238095238095241</v>
      </c>
    </row>
    <row r="37" spans="1:3" x14ac:dyDescent="0.2">
      <c r="A37" s="107" t="s">
        <v>78</v>
      </c>
      <c r="B37" s="101">
        <f>total!AF33</f>
        <v>137.60000000000002</v>
      </c>
      <c r="C37" s="101">
        <f t="shared" si="3"/>
        <v>45.238095238095241</v>
      </c>
    </row>
    <row r="38" spans="1:3" x14ac:dyDescent="0.2">
      <c r="A38" s="107" t="s">
        <v>79</v>
      </c>
      <c r="B38" s="101">
        <f>total!AF34</f>
        <v>140.10000000000002</v>
      </c>
      <c r="C38" s="101">
        <f t="shared" si="3"/>
        <v>45.238095238095241</v>
      </c>
    </row>
    <row r="39" spans="1:3" x14ac:dyDescent="0.2">
      <c r="A39" s="107" t="s">
        <v>80</v>
      </c>
      <c r="B39" s="101">
        <f>total!AF36</f>
        <v>120.10000000000001</v>
      </c>
      <c r="C39" s="101">
        <f t="shared" si="3"/>
        <v>45.238095238095241</v>
      </c>
    </row>
    <row r="40" spans="1:3" x14ac:dyDescent="0.2">
      <c r="A40" s="107" t="s">
        <v>81</v>
      </c>
      <c r="B40" s="101">
        <f>total!AF37</f>
        <v>164</v>
      </c>
      <c r="C40" s="101">
        <f t="shared" si="3"/>
        <v>45.238095238095241</v>
      </c>
    </row>
    <row r="41" spans="1:3" x14ac:dyDescent="0.2">
      <c r="A41" s="107" t="s">
        <v>82</v>
      </c>
      <c r="B41" s="101">
        <f>total!AF38</f>
        <v>165.83000000000004</v>
      </c>
      <c r="C41" s="101">
        <f t="shared" si="3"/>
        <v>45.238095238095241</v>
      </c>
    </row>
    <row r="42" spans="1:3" x14ac:dyDescent="0.2">
      <c r="A42" s="107" t="s">
        <v>83</v>
      </c>
      <c r="B42" s="101">
        <f>total!AF39</f>
        <v>146.1</v>
      </c>
      <c r="C42" s="101">
        <f t="shared" si="3"/>
        <v>45.238095238095241</v>
      </c>
    </row>
    <row r="43" spans="1:3" x14ac:dyDescent="0.2">
      <c r="A43" s="107" t="s">
        <v>84</v>
      </c>
      <c r="B43" s="101">
        <f>total!AF40</f>
        <v>181.1</v>
      </c>
      <c r="C43" s="101">
        <f t="shared" si="3"/>
        <v>45.238095238095241</v>
      </c>
    </row>
    <row r="44" spans="1:3" x14ac:dyDescent="0.2">
      <c r="A44" s="107" t="s">
        <v>85</v>
      </c>
      <c r="B44" s="101">
        <f>total!AF41</f>
        <v>185.8</v>
      </c>
      <c r="C44" s="101">
        <f t="shared" si="3"/>
        <v>45.238095238095241</v>
      </c>
    </row>
    <row r="45" spans="1:3" x14ac:dyDescent="0.2">
      <c r="A45" s="107" t="s">
        <v>86</v>
      </c>
      <c r="B45" s="101">
        <f>total!AF42</f>
        <v>185.2</v>
      </c>
      <c r="C45" s="101">
        <f t="shared" si="3"/>
        <v>45.238095238095241</v>
      </c>
    </row>
    <row r="46" spans="1:3" x14ac:dyDescent="0.2">
      <c r="A46" s="107" t="s">
        <v>87</v>
      </c>
      <c r="B46" s="101">
        <f>total!AF43</f>
        <v>227.2</v>
      </c>
      <c r="C46" s="101">
        <f t="shared" si="3"/>
        <v>45.238095238095241</v>
      </c>
    </row>
    <row r="47" spans="1:3" x14ac:dyDescent="0.2">
      <c r="A47" s="107" t="s">
        <v>90</v>
      </c>
      <c r="B47" s="101">
        <f>total!AF44</f>
        <v>125.8</v>
      </c>
      <c r="C47" s="101">
        <f t="shared" si="3"/>
        <v>45.238095238095241</v>
      </c>
    </row>
  </sheetData>
  <mergeCells count="9">
    <mergeCell ref="A1:AE1"/>
    <mergeCell ref="F20:G20"/>
    <mergeCell ref="L20:M20"/>
    <mergeCell ref="F25:G25"/>
    <mergeCell ref="F21:G21"/>
    <mergeCell ref="F22:G22"/>
    <mergeCell ref="F23:G23"/>
    <mergeCell ref="F24:G24"/>
    <mergeCell ref="F14:AB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2016-08-01T18:06:28Z</dcterms:modified>
</cp:coreProperties>
</file>