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6\"/>
    </mc:Choice>
  </mc:AlternateContent>
  <bookViews>
    <workbookView xWindow="0" yWindow="0" windowWidth="19200" windowHeight="11595" tabRatio="946" firstSheet="1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M21" i="33" l="1"/>
  <c r="AB17" i="33" s="1"/>
  <c r="E24" i="25" l="1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F8" i="21"/>
  <c r="F9" i="21"/>
  <c r="F10" i="21"/>
  <c r="F11" i="21"/>
  <c r="B12" i="21"/>
  <c r="C12" i="21"/>
  <c r="F13" i="21"/>
  <c r="F14" i="21"/>
  <c r="F15" i="21"/>
  <c r="F16" i="21"/>
  <c r="F17" i="21"/>
  <c r="F18" i="21"/>
  <c r="F19" i="21"/>
  <c r="F20" i="21"/>
  <c r="F21" i="21"/>
  <c r="F22" i="21"/>
  <c r="F23" i="21"/>
  <c r="B24" i="21"/>
  <c r="C24" i="21"/>
  <c r="F25" i="21"/>
  <c r="F26" i="21"/>
  <c r="B27" i="21"/>
  <c r="C27" i="21"/>
  <c r="F27" i="21"/>
  <c r="F28" i="21"/>
  <c r="F29" i="21"/>
  <c r="F30" i="21"/>
  <c r="F31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F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/>
  <c r="U44" i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/>
  <c r="F40" i="31"/>
  <c r="AE44" i="1" s="1"/>
  <c r="F40" i="32"/>
  <c r="AF44" i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/>
  <c r="F18" i="6"/>
  <c r="F22" i="1" s="1"/>
  <c r="F19" i="6"/>
  <c r="F23" i="1"/>
  <c r="F20" i="6"/>
  <c r="F24" i="1" s="1"/>
  <c r="F21" i="6"/>
  <c r="F25" i="1"/>
  <c r="F22" i="6"/>
  <c r="F26" i="1" s="1"/>
  <c r="F23" i="6"/>
  <c r="F27" i="1" s="1"/>
  <c r="F4" i="6"/>
  <c r="F8" i="1"/>
  <c r="F5" i="6"/>
  <c r="F9" i="1" s="1"/>
  <c r="F6" i="6"/>
  <c r="F10" i="1"/>
  <c r="F7" i="6"/>
  <c r="F11" i="1" s="1"/>
  <c r="F8" i="6"/>
  <c r="F12" i="1" s="1"/>
  <c r="F9" i="6"/>
  <c r="F13" i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/>
  <c r="F20" i="11"/>
  <c r="K24" i="1" s="1"/>
  <c r="F22" i="11"/>
  <c r="K26" i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/>
  <c r="F8" i="16"/>
  <c r="P12" i="1" s="1"/>
  <c r="F9" i="16"/>
  <c r="F12" i="16" s="1"/>
  <c r="P16" i="1" s="1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 s="1"/>
  <c r="F15" i="17"/>
  <c r="Q19" i="1" s="1"/>
  <c r="F16" i="17"/>
  <c r="Q20" i="1" s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 s="1"/>
  <c r="F23" i="17"/>
  <c r="Q27" i="1" s="1"/>
  <c r="F4" i="17"/>
  <c r="Q8" i="1" s="1"/>
  <c r="F5" i="17"/>
  <c r="Q9" i="1" s="1"/>
  <c r="F6" i="17"/>
  <c r="Q10" i="1" s="1"/>
  <c r="F7" i="17"/>
  <c r="Q11" i="1" s="1"/>
  <c r="F8" i="17"/>
  <c r="Q12" i="1" s="1"/>
  <c r="F9" i="17"/>
  <c r="Q13" i="1" s="1"/>
  <c r="F10" i="17"/>
  <c r="Q14" i="1" s="1"/>
  <c r="F11" i="17"/>
  <c r="Q15" i="1" s="1"/>
  <c r="F32" i="18"/>
  <c r="R36" i="1"/>
  <c r="F33" i="18"/>
  <c r="R37" i="1"/>
  <c r="F34" i="18"/>
  <c r="R38" i="1" s="1"/>
  <c r="F35" i="18"/>
  <c r="R39" i="1"/>
  <c r="F36" i="18"/>
  <c r="R40" i="1"/>
  <c r="F37" i="18"/>
  <c r="R41" i="1"/>
  <c r="F38" i="18"/>
  <c r="R42" i="1"/>
  <c r="F39" i="18"/>
  <c r="R43" i="1"/>
  <c r="F28" i="18"/>
  <c r="R32" i="1" s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S45" i="1" s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/>
  <c r="F29" i="19"/>
  <c r="S33" i="1"/>
  <c r="F30" i="19"/>
  <c r="S34" i="1"/>
  <c r="F25" i="19"/>
  <c r="S29" i="1"/>
  <c r="F26" i="19"/>
  <c r="S30" i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/>
  <c r="F35" i="20"/>
  <c r="T39" i="1"/>
  <c r="F36" i="20"/>
  <c r="T40" i="1"/>
  <c r="F37" i="20"/>
  <c r="T41" i="1"/>
  <c r="F38" i="20"/>
  <c r="T42" i="1" s="1"/>
  <c r="F39" i="20"/>
  <c r="F41" i="20" s="1"/>
  <c r="F28" i="20"/>
  <c r="T32" i="1" s="1"/>
  <c r="F29" i="20"/>
  <c r="T33" i="1" s="1"/>
  <c r="F30" i="20"/>
  <c r="T34" i="1" s="1"/>
  <c r="F25" i="20"/>
  <c r="T29" i="1"/>
  <c r="F26" i="20"/>
  <c r="T30" i="1"/>
  <c r="F13" i="20"/>
  <c r="T17" i="1"/>
  <c r="F14" i="20"/>
  <c r="T18" i="1"/>
  <c r="F15" i="20"/>
  <c r="T19" i="1"/>
  <c r="F16" i="20"/>
  <c r="T20" i="1"/>
  <c r="F17" i="20"/>
  <c r="T21" i="1"/>
  <c r="F18" i="20"/>
  <c r="T22" i="1"/>
  <c r="F19" i="20"/>
  <c r="T23" i="1"/>
  <c r="F20" i="20"/>
  <c r="T24" i="1"/>
  <c r="F21" i="20"/>
  <c r="T25" i="1"/>
  <c r="F22" i="20"/>
  <c r="T26" i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46" i="1" s="1"/>
  <c r="U4" i="33" s="1"/>
  <c r="U39" i="1"/>
  <c r="U40" i="1"/>
  <c r="U41" i="1"/>
  <c r="U42" i="1"/>
  <c r="U43" i="1"/>
  <c r="U32" i="1"/>
  <c r="U33" i="1"/>
  <c r="U34" i="1"/>
  <c r="U29" i="1"/>
  <c r="U30" i="1"/>
  <c r="U17" i="1"/>
  <c r="U18" i="1"/>
  <c r="U19" i="1"/>
  <c r="U20" i="1"/>
  <c r="U21" i="1"/>
  <c r="U22" i="1"/>
  <c r="U23" i="1"/>
  <c r="U24" i="1"/>
  <c r="U25" i="1"/>
  <c r="U26" i="1"/>
  <c r="U27" i="1"/>
  <c r="U8" i="1"/>
  <c r="U9" i="1"/>
  <c r="U10" i="1"/>
  <c r="U11" i="1"/>
  <c r="U12" i="1"/>
  <c r="U13" i="1"/>
  <c r="U14" i="1"/>
  <c r="U15" i="1"/>
  <c r="F32" i="22"/>
  <c r="V36" i="1" s="1"/>
  <c r="F33" i="22"/>
  <c r="V37" i="1" s="1"/>
  <c r="F34" i="22"/>
  <c r="V38" i="1" s="1"/>
  <c r="F35" i="22"/>
  <c r="V39" i="1"/>
  <c r="F36" i="22"/>
  <c r="V40" i="1"/>
  <c r="F37" i="22"/>
  <c r="V41" i="1"/>
  <c r="F38" i="22"/>
  <c r="V42" i="1" s="1"/>
  <c r="F39" i="22"/>
  <c r="V43" i="1" s="1"/>
  <c r="F28" i="22"/>
  <c r="V32" i="1"/>
  <c r="F29" i="22"/>
  <c r="V33" i="1" s="1"/>
  <c r="F30" i="22"/>
  <c r="V34" i="1" s="1"/>
  <c r="F25" i="22"/>
  <c r="F27" i="22" s="1"/>
  <c r="V31" i="1" s="1"/>
  <c r="V29" i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/>
  <c r="F21" i="22"/>
  <c r="V25" i="1"/>
  <c r="F22" i="22"/>
  <c r="V26" i="1"/>
  <c r="F23" i="22"/>
  <c r="V27" i="1" s="1"/>
  <c r="F4" i="22"/>
  <c r="V8" i="1"/>
  <c r="F5" i="22"/>
  <c r="V9" i="1" s="1"/>
  <c r="F6" i="22"/>
  <c r="V10" i="1"/>
  <c r="F7" i="22"/>
  <c r="V11" i="1" s="1"/>
  <c r="F8" i="22"/>
  <c r="V12" i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/>
  <c r="F33" i="30"/>
  <c r="AD37" i="1"/>
  <c r="AD45" i="1" s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 s="1"/>
  <c r="F15" i="30"/>
  <c r="AD19" i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/>
  <c r="F22" i="30"/>
  <c r="AD26" i="1" s="1"/>
  <c r="F23" i="30"/>
  <c r="AD27" i="1"/>
  <c r="F4" i="30"/>
  <c r="AD8" i="1" s="1"/>
  <c r="F5" i="30"/>
  <c r="AD9" i="1"/>
  <c r="F6" i="30"/>
  <c r="AD10" i="1" s="1"/>
  <c r="F7" i="30"/>
  <c r="AD11" i="1"/>
  <c r="F8" i="30"/>
  <c r="AD12" i="1" s="1"/>
  <c r="F9" i="30"/>
  <c r="AD13" i="1"/>
  <c r="F10" i="30"/>
  <c r="AD14" i="1" s="1"/>
  <c r="F11" i="30"/>
  <c r="AD15" i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/>
  <c r="F29" i="32"/>
  <c r="AF33" i="1"/>
  <c r="F30" i="32"/>
  <c r="AF34" i="1"/>
  <c r="F25" i="32"/>
  <c r="AF29" i="1" s="1"/>
  <c r="F26" i="32"/>
  <c r="AF30" i="1" s="1"/>
  <c r="F13" i="32"/>
  <c r="AF17" i="1" s="1"/>
  <c r="F14" i="32"/>
  <c r="AF18" i="1"/>
  <c r="F15" i="32"/>
  <c r="AF19" i="1" s="1"/>
  <c r="F16" i="32"/>
  <c r="AF20" i="1"/>
  <c r="F17" i="32"/>
  <c r="AF21" i="1" s="1"/>
  <c r="F18" i="32"/>
  <c r="AF22" i="1"/>
  <c r="F19" i="32"/>
  <c r="AF23" i="1" s="1"/>
  <c r="F20" i="32"/>
  <c r="F21" i="32"/>
  <c r="AF25" i="1"/>
  <c r="F22" i="32"/>
  <c r="AF26" i="1"/>
  <c r="F23" i="32"/>
  <c r="F4" i="32"/>
  <c r="AF8" i="1"/>
  <c r="F5" i="32"/>
  <c r="AF9" i="1" s="1"/>
  <c r="F6" i="32"/>
  <c r="AF10" i="1" s="1"/>
  <c r="F7" i="32"/>
  <c r="AF11" i="1"/>
  <c r="F8" i="32"/>
  <c r="AF12" i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U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32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32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2" i="30"/>
  <c r="F41" i="16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E31" i="32"/>
  <c r="D31" i="32"/>
  <c r="C31" i="32"/>
  <c r="B31" i="32"/>
  <c r="E27" i="32"/>
  <c r="D27" i="32"/>
  <c r="C27" i="32"/>
  <c r="B27" i="32"/>
  <c r="E24" i="32"/>
  <c r="D24" i="32"/>
  <c r="C24" i="32"/>
  <c r="B24" i="32"/>
  <c r="E12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E24" i="30"/>
  <c r="D24" i="30"/>
  <c r="C24" i="30"/>
  <c r="B24" i="30"/>
  <c r="F12" i="30"/>
  <c r="E12" i="30"/>
  <c r="D12" i="30"/>
  <c r="C12" i="30"/>
  <c r="B12" i="30"/>
  <c r="F31" i="29"/>
  <c r="AC35" i="1" s="1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F12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S28" i="1" s="1"/>
  <c r="E24" i="19"/>
  <c r="D24" i="19"/>
  <c r="C24" i="19"/>
  <c r="B24" i="19"/>
  <c r="E12" i="19"/>
  <c r="D12" i="19"/>
  <c r="C12" i="19"/>
  <c r="B12" i="19"/>
  <c r="F31" i="18"/>
  <c r="R35" i="1" s="1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F24" i="16"/>
  <c r="P28" i="1" s="1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F27" i="6"/>
  <c r="F31" i="1" s="1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R16" i="1"/>
  <c r="V16" i="1"/>
  <c r="AD16" i="1"/>
  <c r="F27" i="2"/>
  <c r="B31" i="1"/>
  <c r="C31" i="1"/>
  <c r="D31" i="1"/>
  <c r="R31" i="1"/>
  <c r="S31" i="1"/>
  <c r="T31" i="1"/>
  <c r="U31" i="1"/>
  <c r="AD31" i="1"/>
  <c r="AE31" i="1"/>
  <c r="S35" i="1"/>
  <c r="U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31" i="32"/>
  <c r="AF35" i="1"/>
  <c r="F12" i="7"/>
  <c r="G16" i="1"/>
  <c r="F12" i="29"/>
  <c r="AC16" i="1" s="1"/>
  <c r="F24" i="21"/>
  <c r="U28" i="1"/>
  <c r="F12" i="21"/>
  <c r="U16" i="1"/>
  <c r="F42" i="21"/>
  <c r="C44" i="33"/>
  <c r="C40" i="33"/>
  <c r="C36" i="33"/>
  <c r="C46" i="33"/>
  <c r="C42" i="33"/>
  <c r="C38" i="33"/>
  <c r="F31" i="3"/>
  <c r="C35" i="1" s="1"/>
  <c r="F41" i="5"/>
  <c r="E44" i="1"/>
  <c r="F38" i="1"/>
  <c r="F41" i="18" l="1"/>
  <c r="R45" i="1"/>
  <c r="R46" i="1"/>
  <c r="R4" i="33" s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AG27" i="1" s="1"/>
  <c r="B33" i="33" s="1"/>
  <c r="AF46" i="1"/>
  <c r="AF4" i="33" s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6" i="1" s="1"/>
  <c r="Y4" i="33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AG29" i="1" s="1"/>
  <c r="B34" i="33" s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/>
  <c r="F31" i="20"/>
  <c r="T35" i="1" s="1"/>
  <c r="F12" i="20"/>
  <c r="T16" i="1" s="1"/>
  <c r="T46" i="1"/>
  <c r="T4" i="33" s="1"/>
  <c r="F42" i="20"/>
  <c r="F42" i="19"/>
  <c r="F12" i="19"/>
  <c r="S16" i="1" s="1"/>
  <c r="S8" i="1"/>
  <c r="S46" i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D4" i="33" s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46" i="1"/>
  <c r="F4" i="33" s="1"/>
  <c r="F24" i="6"/>
  <c r="F28" i="1" s="1"/>
  <c r="E46" i="1"/>
  <c r="E4" i="33" s="1"/>
  <c r="F24" i="3"/>
  <c r="C28" i="1" s="1"/>
  <c r="C46" i="1"/>
  <c r="C4" i="33" s="1"/>
  <c r="F24" i="2"/>
  <c r="B28" i="1" s="1"/>
  <c r="B45" i="1"/>
  <c r="F41" i="2"/>
  <c r="B46" i="1"/>
  <c r="B4" i="33" s="1"/>
  <c r="B9" i="33" s="1"/>
  <c r="F42" i="2"/>
  <c r="F12" i="2"/>
  <c r="B16" i="1" s="1"/>
  <c r="F42" i="14"/>
  <c r="N10" i="1"/>
  <c r="N46" i="1" s="1"/>
  <c r="N4" i="33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G34" i="1" l="1"/>
  <c r="B38" i="33" s="1"/>
  <c r="AG30" i="1"/>
  <c r="Y45" i="1"/>
  <c r="AG36" i="1"/>
  <c r="B39" i="33" s="1"/>
  <c r="J46" i="1"/>
  <c r="J4" i="33" s="1"/>
  <c r="M46" i="1"/>
  <c r="M4" i="33" s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F9" i="33" s="1"/>
  <c r="G9" i="33" s="1"/>
  <c r="H9" i="33" s="1"/>
  <c r="AG31" i="1"/>
  <c r="H23" i="33" s="1"/>
  <c r="B35" i="33"/>
  <c r="AG38" i="1"/>
  <c r="B41" i="33" s="1"/>
  <c r="L46" i="1"/>
  <c r="L4" i="33" s="1"/>
  <c r="AG28" i="1"/>
  <c r="H22" i="33" s="1"/>
  <c r="B26" i="33"/>
  <c r="J45" i="1"/>
  <c r="AG43" i="1"/>
  <c r="B46" i="33" s="1"/>
  <c r="I4" i="33"/>
  <c r="AG35" i="1" l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B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<sst xmlns="http://schemas.openxmlformats.org/spreadsheetml/2006/main" count="1522" uniqueCount="128">
  <si>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</si>
  <si>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</si>
  <si>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</si>
  <si>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</si>
  <si>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</si>
  <si>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</si>
  <si>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</si>
  <si>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</si>
  <si>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</si>
  <si>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</si>
  <si>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</si>
  <si>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</si>
  <si>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</si>
  <si>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</si>
  <si>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</si>
  <si>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</si>
  <si>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</si>
  <si>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</si>
  <si>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</si>
  <si>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</si>
  <si>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</si>
  <si>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</si>
  <si>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</si>
  <si>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</si>
  <si>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</si>
  <si>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</si>
  <si>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</si>
  <si>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</si>
  <si>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</si>
  <si>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</si>
  <si>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</si>
  <si>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</si>
  <si>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</si>
  <si>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</si>
  <si>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</si>
  <si>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</si>
  <si>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</si>
  <si>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</si>
  <si>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</si>
  <si>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</si>
  <si>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</si>
  <si>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</si>
  <si>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</si>
  <si>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</si>
  <si>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</si>
  <si>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</si>
  <si>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</si>
  <si>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</si>
  <si>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</si>
  <si>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</si>
  <si>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</si>
  <si>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</si>
  <si>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</si>
  <si>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</si>
  <si>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</si>
  <si>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</si>
  <si>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</si>
  <si>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</si>
  <si>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</si>
  <si>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</si>
  <si>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</si>
  <si>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</si>
  <si>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</si>
  <si>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</si>
  <si>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</si>
  <si>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</si>
  <si>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</si>
  <si>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</si>
  <si>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</si>
  <si>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</si>
  <si>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</si>
  <si>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</si>
  <si>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</si>
  <si>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</si>
  <si>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</si>
  <si>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</si>
  <si>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</si>
  <si>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</si>
  <si>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</si>
  <si>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</si>
  <si>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</si>
  <si>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</si>
  <si>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</si>
  <si>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</si>
  <si>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</si>
  <si>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</si>
  <si>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</si>
  <si>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</si>
  <si>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</si>
  <si>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</si>
  <si>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</si>
  <si>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</si>
  <si>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</si>
  <si>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</si>
  <si>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</si>
  <si>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JULHO - 2016</t>
  </si>
  <si>
    <t>São Paulo 01 de julho de 2016</t>
  </si>
  <si>
    <t>São Paulo 02 de julho de 2016</t>
  </si>
  <si>
    <t>São Paulo 03 de julho de 2016</t>
  </si>
  <si>
    <t>São Paulo 04 de julho de 2016</t>
  </si>
  <si>
    <t>São Paulo 05 de julho de 2016</t>
  </si>
  <si>
    <t>São Paulo 06 de julho de 2016</t>
  </si>
  <si>
    <t>São Paulo 07 de julho de 2016</t>
  </si>
  <si>
    <t>São Paulo 08 de julho de 2016</t>
  </si>
  <si>
    <t>São Paulo 09 de julho de 2016</t>
  </si>
  <si>
    <t>São Paulo 10 de julho de 2016</t>
  </si>
  <si>
    <t>São Paulo 11 de julho de 2016</t>
  </si>
  <si>
    <t>São Paulo 12 de julho de 2016</t>
  </si>
  <si>
    <t>São Paulo 13 de julho de 2016</t>
  </si>
  <si>
    <t>São Paulo 14 de julho de 2016</t>
  </si>
  <si>
    <t>São Paulo 15 de julho de 2016</t>
  </si>
  <si>
    <t>São Paulo 16 de julho de 2016</t>
  </si>
  <si>
    <t>São Paulo 17 de julho de 2016</t>
  </si>
  <si>
    <t>São Paulo 18 de julho de 2016</t>
  </si>
  <si>
    <t>São Paulo 19 de julho de 2016</t>
  </si>
  <si>
    <t>São Paulo 20 de julho de 2016</t>
  </si>
  <si>
    <t>São Paulo 21 de julho de 2016</t>
  </si>
  <si>
    <t>São Paulo 22 de julho de 2016</t>
  </si>
  <si>
    <t>São Paulo 23 de julho de 2016</t>
  </si>
  <si>
    <t>São Paulo 24 de julho de 2016</t>
  </si>
  <si>
    <t>São Paulo 25 de julho de 2016</t>
  </si>
  <si>
    <t>São Paulo 26 de julho de 2016</t>
  </si>
  <si>
    <t>São Paulo 27 de julho de 2016</t>
  </si>
  <si>
    <t>São Paulo 28 de julho de 2016</t>
  </si>
  <si>
    <t>São Paulo 29 de julho de 2016</t>
  </si>
  <si>
    <t>São Paulo 30 de julho de 2016</t>
  </si>
  <si>
    <t>São Paulo 31 de julho de 2016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</si>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</sst>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(1995-2016) - Julho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clima!$G$15:$AB$15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clima!$G$16:$AB$16</c:f>
              <c:numCache>
                <c:formatCode>0.0</c:formatCode>
                <c:ptCount val="22"/>
                <c:pt idx="0">
                  <c:v>49</c:v>
                </c:pt>
                <c:pt idx="1">
                  <c:v>5.4</c:v>
                </c:pt>
                <c:pt idx="2">
                  <c:v>4.8</c:v>
                </c:pt>
                <c:pt idx="3">
                  <c:v>11.4</c:v>
                </c:pt>
                <c:pt idx="4">
                  <c:v>30.9</c:v>
                </c:pt>
                <c:pt idx="5">
                  <c:v>57.2</c:v>
                </c:pt>
                <c:pt idx="6">
                  <c:v>39.200000000000003</c:v>
                </c:pt>
                <c:pt idx="7">
                  <c:v>29.5</c:v>
                </c:pt>
                <c:pt idx="8">
                  <c:v>14.9</c:v>
                </c:pt>
                <c:pt idx="9">
                  <c:v>81.099999999999994</c:v>
                </c:pt>
                <c:pt idx="10">
                  <c:v>12.9</c:v>
                </c:pt>
                <c:pt idx="11">
                  <c:v>66.8</c:v>
                </c:pt>
                <c:pt idx="12">
                  <c:v>130.4</c:v>
                </c:pt>
                <c:pt idx="13">
                  <c:v>0</c:v>
                </c:pt>
                <c:pt idx="14">
                  <c:v>149</c:v>
                </c:pt>
                <c:pt idx="15">
                  <c:v>81.400000000000006</c:v>
                </c:pt>
                <c:pt idx="16">
                  <c:v>3.5</c:v>
                </c:pt>
                <c:pt idx="17">
                  <c:v>75.5</c:v>
                </c:pt>
                <c:pt idx="18">
                  <c:v>71.7</c:v>
                </c:pt>
                <c:pt idx="19">
                  <c:v>29.2</c:v>
                </c:pt>
                <c:pt idx="20">
                  <c:v>75.3</c:v>
                </c:pt>
                <c:pt idx="21">
                  <c:v>6.6272727272727261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77600"/>
        <c:axId val="311079952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clima!$G$17:$AB$17</c:f>
              <c:numCache>
                <c:formatCode>0.0</c:formatCode>
                <c:ptCount val="22"/>
                <c:pt idx="0">
                  <c:v>48.528571428571432</c:v>
                </c:pt>
                <c:pt idx="1">
                  <c:v>48.528571428571432</c:v>
                </c:pt>
                <c:pt idx="2">
                  <c:v>48.528571428571432</c:v>
                </c:pt>
                <c:pt idx="3">
                  <c:v>48.528571428571432</c:v>
                </c:pt>
                <c:pt idx="4">
                  <c:v>48.528571428571432</c:v>
                </c:pt>
                <c:pt idx="5">
                  <c:v>48.528571428571432</c:v>
                </c:pt>
                <c:pt idx="6">
                  <c:v>48.528571428571432</c:v>
                </c:pt>
                <c:pt idx="7">
                  <c:v>48.528571428571432</c:v>
                </c:pt>
                <c:pt idx="8">
                  <c:v>48.528571428571432</c:v>
                </c:pt>
                <c:pt idx="9">
                  <c:v>48.528571428571432</c:v>
                </c:pt>
                <c:pt idx="10">
                  <c:v>48.528571428571432</c:v>
                </c:pt>
                <c:pt idx="11">
                  <c:v>48.528571428571432</c:v>
                </c:pt>
                <c:pt idx="12">
                  <c:v>48.528571428571432</c:v>
                </c:pt>
                <c:pt idx="13">
                  <c:v>48.528571428571432</c:v>
                </c:pt>
                <c:pt idx="14">
                  <c:v>48.528571428571432</c:v>
                </c:pt>
                <c:pt idx="15">
                  <c:v>48.528571428571432</c:v>
                </c:pt>
                <c:pt idx="16">
                  <c:v>48.528571428571432</c:v>
                </c:pt>
                <c:pt idx="17">
                  <c:v>48.528571428571432</c:v>
                </c:pt>
                <c:pt idx="18">
                  <c:v>48.528571428571432</c:v>
                </c:pt>
                <c:pt idx="19">
                  <c:v>48.528571428571432</c:v>
                </c:pt>
                <c:pt idx="20">
                  <c:v>48.528571428571432</c:v>
                </c:pt>
                <c:pt idx="21">
                  <c:v>48.528571428571432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77600"/>
        <c:axId val="311079952"/>
      </c:lineChart>
      <c:catAx>
        <c:axId val="31107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07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079952"/>
        <c:scaling>
          <c:orientation val="minMax"/>
          <c:max val="1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077600"/>
        <c:crosses val="autoZero"/>
        <c:crossBetween val="between"/>
        <c:majorUnit val="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Julho 2016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6.6060606060606046</c:v>
                </c:pt>
                <c:pt idx="16">
                  <c:v>2.121212121212121E-2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74464"/>
        <c:axId val="311075248"/>
      </c:barChart>
      <c:catAx>
        <c:axId val="31107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075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1075248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1107446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2015 x 2016 - Julho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0.9363636363636364</c:v>
                </c:pt>
                <c:pt idx="1">
                  <c:v>0.9363636363636364</c:v>
                </c:pt>
                <c:pt idx="2">
                  <c:v>38.281818181818181</c:v>
                </c:pt>
                <c:pt idx="3">
                  <c:v>42.669696969696972</c:v>
                </c:pt>
                <c:pt idx="4">
                  <c:v>43.25151515151515</c:v>
                </c:pt>
                <c:pt idx="5">
                  <c:v>43.25151515151515</c:v>
                </c:pt>
                <c:pt idx="6">
                  <c:v>49.333333333333329</c:v>
                </c:pt>
                <c:pt idx="7">
                  <c:v>50.887878787878783</c:v>
                </c:pt>
                <c:pt idx="8">
                  <c:v>50.887878787878783</c:v>
                </c:pt>
                <c:pt idx="9">
                  <c:v>50.887878787878783</c:v>
                </c:pt>
                <c:pt idx="10">
                  <c:v>54.063636363636355</c:v>
                </c:pt>
                <c:pt idx="11">
                  <c:v>54.087878787878779</c:v>
                </c:pt>
                <c:pt idx="12">
                  <c:v>54.087878787878779</c:v>
                </c:pt>
                <c:pt idx="13">
                  <c:v>54.087878787878779</c:v>
                </c:pt>
                <c:pt idx="14">
                  <c:v>54.087878787878779</c:v>
                </c:pt>
                <c:pt idx="15">
                  <c:v>54.087878787878779</c:v>
                </c:pt>
                <c:pt idx="16">
                  <c:v>54.087878787878779</c:v>
                </c:pt>
                <c:pt idx="17">
                  <c:v>54.087878787878779</c:v>
                </c:pt>
                <c:pt idx="18">
                  <c:v>54.087878787878779</c:v>
                </c:pt>
                <c:pt idx="19">
                  <c:v>54.087878787878779</c:v>
                </c:pt>
                <c:pt idx="20">
                  <c:v>54.12121212121211</c:v>
                </c:pt>
                <c:pt idx="21">
                  <c:v>54.157575757575749</c:v>
                </c:pt>
                <c:pt idx="22">
                  <c:v>54.157575757575749</c:v>
                </c:pt>
                <c:pt idx="23">
                  <c:v>66.360606060606045</c:v>
                </c:pt>
                <c:pt idx="24">
                  <c:v>75.260606060606051</c:v>
                </c:pt>
                <c:pt idx="25">
                  <c:v>75.260606060606051</c:v>
                </c:pt>
                <c:pt idx="26">
                  <c:v>75.260606060606051</c:v>
                </c:pt>
                <c:pt idx="27">
                  <c:v>75.260606060606051</c:v>
                </c:pt>
                <c:pt idx="28">
                  <c:v>75.260606060606051</c:v>
                </c:pt>
                <c:pt idx="29">
                  <c:v>75.260606060606051</c:v>
                </c:pt>
                <c:pt idx="30">
                  <c:v>75.260606060606051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12040"/>
        <c:axId val="452548504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6.6060606060606046</c:v>
                </c:pt>
                <c:pt idx="16">
                  <c:v>6.6272727272727261</c:v>
                </c:pt>
                <c:pt idx="17">
                  <c:v>6.6272727272727261</c:v>
                </c:pt>
                <c:pt idx="18">
                  <c:v>6.6272727272727261</c:v>
                </c:pt>
                <c:pt idx="19">
                  <c:v>6.6272727272727261</c:v>
                </c:pt>
                <c:pt idx="20">
                  <c:v>6.6272727272727261</c:v>
                </c:pt>
                <c:pt idx="21">
                  <c:v>6.6272727272727261</c:v>
                </c:pt>
                <c:pt idx="22">
                  <c:v>6.6272727272727261</c:v>
                </c:pt>
                <c:pt idx="23">
                  <c:v>6.6272727272727261</c:v>
                </c:pt>
                <c:pt idx="24">
                  <c:v>6.6272727272727261</c:v>
                </c:pt>
                <c:pt idx="25">
                  <c:v>6.6272727272727261</c:v>
                </c:pt>
                <c:pt idx="26">
                  <c:v>6.6272727272727261</c:v>
                </c:pt>
                <c:pt idx="27">
                  <c:v>6.6272727272727261</c:v>
                </c:pt>
                <c:pt idx="28">
                  <c:v>6.6272727272727261</c:v>
                </c:pt>
                <c:pt idx="29">
                  <c:v>6.6272727272727261</c:v>
                </c:pt>
                <c:pt idx="30">
                  <c:v>6.6272727272727261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48.528571428571432</c:v>
                </c:pt>
                <c:pt idx="1">
                  <c:v>48.528571428571432</c:v>
                </c:pt>
                <c:pt idx="2">
                  <c:v>48.528571428571432</c:v>
                </c:pt>
                <c:pt idx="3">
                  <c:v>48.528571428571432</c:v>
                </c:pt>
                <c:pt idx="4">
                  <c:v>48.528571428571432</c:v>
                </c:pt>
                <c:pt idx="5">
                  <c:v>48.528571428571432</c:v>
                </c:pt>
                <c:pt idx="6">
                  <c:v>48.528571428571432</c:v>
                </c:pt>
                <c:pt idx="7">
                  <c:v>48.528571428571432</c:v>
                </c:pt>
                <c:pt idx="8">
                  <c:v>48.528571428571432</c:v>
                </c:pt>
                <c:pt idx="9">
                  <c:v>48.528571428571432</c:v>
                </c:pt>
                <c:pt idx="10">
                  <c:v>48.528571428571432</c:v>
                </c:pt>
                <c:pt idx="11">
                  <c:v>48.528571428571432</c:v>
                </c:pt>
                <c:pt idx="12">
                  <c:v>48.528571428571432</c:v>
                </c:pt>
                <c:pt idx="13">
                  <c:v>48.528571428571432</c:v>
                </c:pt>
                <c:pt idx="14">
                  <c:v>48.528571428571432</c:v>
                </c:pt>
                <c:pt idx="15">
                  <c:v>48.528571428571432</c:v>
                </c:pt>
                <c:pt idx="16">
                  <c:v>48.528571428571432</c:v>
                </c:pt>
                <c:pt idx="17">
                  <c:v>48.528571428571432</c:v>
                </c:pt>
                <c:pt idx="18">
                  <c:v>48.528571428571432</c:v>
                </c:pt>
                <c:pt idx="19">
                  <c:v>48.528571428571432</c:v>
                </c:pt>
                <c:pt idx="20">
                  <c:v>48.528571428571432</c:v>
                </c:pt>
                <c:pt idx="21">
                  <c:v>48.528571428571432</c:v>
                </c:pt>
                <c:pt idx="22">
                  <c:v>48.528571428571432</c:v>
                </c:pt>
                <c:pt idx="23">
                  <c:v>48.528571428571432</c:v>
                </c:pt>
                <c:pt idx="24">
                  <c:v>48.528571428571432</c:v>
                </c:pt>
                <c:pt idx="25">
                  <c:v>48.528571428571432</c:v>
                </c:pt>
                <c:pt idx="26">
                  <c:v>48.528571428571432</c:v>
                </c:pt>
                <c:pt idx="27">
                  <c:v>48.528571428571432</c:v>
                </c:pt>
                <c:pt idx="28">
                  <c:v>48.528571428571432</c:v>
                </c:pt>
                <c:pt idx="29">
                  <c:v>48.528571428571432</c:v>
                </c:pt>
                <c:pt idx="30">
                  <c:v>48.528571428571432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49680"/>
        <c:axId val="452550464"/>
      </c:lineChart>
      <c:catAx>
        <c:axId val="12601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548504"/>
        <c:crosses val="autoZero"/>
        <c:auto val="0"/>
        <c:lblAlgn val="ctr"/>
        <c:lblOffset val="100"/>
        <c:noMultiLvlLbl val="0"/>
      </c:catAx>
      <c:valAx>
        <c:axId val="4525485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26012040"/>
        <c:crosses val="autoZero"/>
        <c:crossBetween val="between"/>
      </c:valAx>
      <c:catAx>
        <c:axId val="45254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52550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550464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525496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Julho 2016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4.5999999999999996</c:v>
                </c:pt>
                <c:pt idx="1">
                  <c:v>5</c:v>
                </c:pt>
                <c:pt idx="2">
                  <c:v>7.2</c:v>
                </c:pt>
                <c:pt idx="3">
                  <c:v>7.1999999999999993</c:v>
                </c:pt>
                <c:pt idx="4">
                  <c:v>4.0999999999999996</c:v>
                </c:pt>
                <c:pt idx="5">
                  <c:v>5.5</c:v>
                </c:pt>
                <c:pt idx="6">
                  <c:v>4.7</c:v>
                </c:pt>
                <c:pt idx="7">
                  <c:v>4</c:v>
                </c:pt>
                <c:pt idx="8">
                  <c:v>4.8</c:v>
                </c:pt>
                <c:pt idx="9">
                  <c:v>5.1000000000000005</c:v>
                </c:pt>
                <c:pt idx="10">
                  <c:v>6.4</c:v>
                </c:pt>
                <c:pt idx="11">
                  <c:v>2.4</c:v>
                </c:pt>
                <c:pt idx="12">
                  <c:v>3.5</c:v>
                </c:pt>
                <c:pt idx="13">
                  <c:v>5.0999999999999996</c:v>
                </c:pt>
                <c:pt idx="14">
                  <c:v>4</c:v>
                </c:pt>
                <c:pt idx="15">
                  <c:v>7.9</c:v>
                </c:pt>
                <c:pt idx="16">
                  <c:v>12.5</c:v>
                </c:pt>
                <c:pt idx="17">
                  <c:v>7.3</c:v>
                </c:pt>
                <c:pt idx="18">
                  <c:v>7.1</c:v>
                </c:pt>
                <c:pt idx="19">
                  <c:v>8</c:v>
                </c:pt>
                <c:pt idx="20">
                  <c:v>6.4</c:v>
                </c:pt>
                <c:pt idx="21">
                  <c:v>5.2</c:v>
                </c:pt>
                <c:pt idx="22">
                  <c:v>3</c:v>
                </c:pt>
                <c:pt idx="23">
                  <c:v>11.6</c:v>
                </c:pt>
                <c:pt idx="24">
                  <c:v>11.2</c:v>
                </c:pt>
                <c:pt idx="25">
                  <c:v>7.6</c:v>
                </c:pt>
                <c:pt idx="26">
                  <c:v>8.1999999999999993</c:v>
                </c:pt>
                <c:pt idx="27">
                  <c:v>7.7</c:v>
                </c:pt>
                <c:pt idx="28">
                  <c:v>8.6000000000000014</c:v>
                </c:pt>
                <c:pt idx="29">
                  <c:v>7.1999999999999993</c:v>
                </c:pt>
                <c:pt idx="30">
                  <c:v>7.6</c:v>
                </c:pt>
                <c:pt idx="31">
                  <c:v>10.4</c:v>
                </c:pt>
                <c:pt idx="32">
                  <c:v>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46936"/>
        <c:axId val="452548896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48.528571428571432</c:v>
                </c:pt>
                <c:pt idx="1">
                  <c:v>48.528571428571432</c:v>
                </c:pt>
                <c:pt idx="2">
                  <c:v>48.528571428571432</c:v>
                </c:pt>
                <c:pt idx="3">
                  <c:v>48.528571428571432</c:v>
                </c:pt>
                <c:pt idx="4">
                  <c:v>48.528571428571432</c:v>
                </c:pt>
                <c:pt idx="5">
                  <c:v>48.528571428571432</c:v>
                </c:pt>
                <c:pt idx="6">
                  <c:v>48.528571428571432</c:v>
                </c:pt>
                <c:pt idx="7">
                  <c:v>48.528571428571432</c:v>
                </c:pt>
                <c:pt idx="8">
                  <c:v>48.528571428571432</c:v>
                </c:pt>
                <c:pt idx="9">
                  <c:v>48.528571428571432</c:v>
                </c:pt>
                <c:pt idx="10">
                  <c:v>48.528571428571432</c:v>
                </c:pt>
                <c:pt idx="11">
                  <c:v>48.528571428571432</c:v>
                </c:pt>
                <c:pt idx="12">
                  <c:v>48.528571428571432</c:v>
                </c:pt>
                <c:pt idx="13">
                  <c:v>48.528571428571432</c:v>
                </c:pt>
                <c:pt idx="14">
                  <c:v>48.528571428571432</c:v>
                </c:pt>
                <c:pt idx="15">
                  <c:v>48.528571428571432</c:v>
                </c:pt>
                <c:pt idx="16">
                  <c:v>48.528571428571432</c:v>
                </c:pt>
                <c:pt idx="17">
                  <c:v>48.528571428571432</c:v>
                </c:pt>
                <c:pt idx="18">
                  <c:v>48.528571428571432</c:v>
                </c:pt>
                <c:pt idx="19">
                  <c:v>48.528571428571432</c:v>
                </c:pt>
                <c:pt idx="20">
                  <c:v>48.528571428571432</c:v>
                </c:pt>
                <c:pt idx="21">
                  <c:v>48.528571428571432</c:v>
                </c:pt>
                <c:pt idx="22">
                  <c:v>48.528571428571432</c:v>
                </c:pt>
                <c:pt idx="23">
                  <c:v>48.528571428571432</c:v>
                </c:pt>
                <c:pt idx="24">
                  <c:v>48.528571428571432</c:v>
                </c:pt>
                <c:pt idx="25">
                  <c:v>48.528571428571432</c:v>
                </c:pt>
                <c:pt idx="26">
                  <c:v>48.528571428571432</c:v>
                </c:pt>
                <c:pt idx="27">
                  <c:v>48.528571428571432</c:v>
                </c:pt>
                <c:pt idx="28">
                  <c:v>48.528571428571432</c:v>
                </c:pt>
                <c:pt idx="29">
                  <c:v>48.528571428571432</c:v>
                </c:pt>
                <c:pt idx="30">
                  <c:v>48.528571428571432</c:v>
                </c:pt>
                <c:pt idx="31">
                  <c:v>48.528571428571432</c:v>
                </c:pt>
                <c:pt idx="32">
                  <c:v>48.528571428571432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46936"/>
        <c:axId val="452548896"/>
      </c:lineChart>
      <c:catAx>
        <c:axId val="452546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5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548896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546936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Julho 2016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5.2875000000000005</c:v>
                </c:pt>
                <c:pt idx="1">
                  <c:v>6.0090909090909088</c:v>
                </c:pt>
                <c:pt idx="2">
                  <c:v>7.2</c:v>
                </c:pt>
                <c:pt idx="3">
                  <c:v>6.5999999999999988</c:v>
                </c:pt>
                <c:pt idx="4">
                  <c:v>8.4555555555555557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551248"/>
        <c:axId val="45254772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48.528571428571432</c:v>
                </c:pt>
                <c:pt idx="1">
                  <c:v>48.528571428571432</c:v>
                </c:pt>
                <c:pt idx="2">
                  <c:v>48.528571428571432</c:v>
                </c:pt>
                <c:pt idx="3">
                  <c:v>48.528571428571432</c:v>
                </c:pt>
                <c:pt idx="4">
                  <c:v>48.528571428571432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551248"/>
        <c:axId val="452547720"/>
      </c:lineChart>
      <c:catAx>
        <c:axId val="45255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547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547720"/>
        <c:scaling>
          <c:orientation val="minMax"/>
          <c:max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5512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0.912</cdr:x>
      <cdr:y>0.50268</cdr:y>
    </cdr:from>
    <cdr:to>
      <cdr:x>0.99125</cdr:x>
      <cdr:y>0.55343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8020" y="284406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(48,5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0.62412</cdr:y>
    </cdr:from>
    <cdr:to>
      <cdr:x>0.98817</cdr:x>
      <cdr:y>0.67612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353117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(48,5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0.91047</cdr:x>
      <cdr:y>0.40386</cdr:y>
    </cdr:from>
    <cdr:to>
      <cdr:x>0.99097</cdr:x>
      <cdr:y>0.45536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4031" y="2284952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(48,5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0.90997</cdr:x>
      <cdr:y>0.52631</cdr:y>
    </cdr:from>
    <cdr:to>
      <cdr:x>0.98922</cdr:x>
      <cdr:y>0.57631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428" y="2977807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(48,5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AH48" sqref="A1:AH48"/>
    </sheetView>
  </sheetViews>
  <sheetFormatPr defaultColWidth="9.7109375" defaultRowHeight="12.75" x14ac:dyDescent="0.2"/>
  <cols>
    <col min="1" max="1" width="38.7109375" style="1" customWidth="1"/>
    <col min="2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</row>
    <row r="2" spans="1:37" ht="18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</row>
    <row r="3" spans="1:37" ht="18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24" t="s">
        <v>95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19"/>
      <c r="AK6" s="119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0</v>
      </c>
      <c r="E8" s="94">
        <f>'04'!F4</f>
        <v>0</v>
      </c>
      <c r="F8" s="94">
        <f>'05'!F4</f>
        <v>0</v>
      </c>
      <c r="G8" s="94">
        <f>'06'!F4</f>
        <v>0</v>
      </c>
      <c r="H8" s="94">
        <f>'07'!F4</f>
        <v>0</v>
      </c>
      <c r="I8" s="94">
        <f>'08'!F4</f>
        <v>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0</v>
      </c>
      <c r="Q8" s="94">
        <f>'16'!F4</f>
        <v>4.5999999999999996</v>
      </c>
      <c r="R8" s="94">
        <f>'17'!F4</f>
        <v>0</v>
      </c>
      <c r="S8" s="94">
        <f>'18'!F4</f>
        <v>0</v>
      </c>
      <c r="T8" s="94">
        <f>'19'!F4</f>
        <v>0</v>
      </c>
      <c r="U8" s="94">
        <f>'20'!F4</f>
        <v>0</v>
      </c>
      <c r="V8" s="94">
        <f>'21'!F4</f>
        <v>0</v>
      </c>
      <c r="W8" s="94">
        <f>'22'!F4</f>
        <v>0</v>
      </c>
      <c r="X8" s="94">
        <f>'23'!F4</f>
        <v>0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</v>
      </c>
      <c r="AD8" s="94">
        <f>'29'!F4</f>
        <v>0</v>
      </c>
      <c r="AE8" s="94">
        <f>'30'!F4</f>
        <v>0</v>
      </c>
      <c r="AF8" s="94">
        <f>'31'!F4</f>
        <v>0</v>
      </c>
      <c r="AG8" s="94">
        <f>SUM(B8:AF8)</f>
        <v>4.5999999999999996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0</v>
      </c>
      <c r="E9" s="94">
        <f>'04'!F5</f>
        <v>0</v>
      </c>
      <c r="F9" s="94">
        <f>'05'!F5</f>
        <v>0</v>
      </c>
      <c r="G9" s="94">
        <f>'06'!F5</f>
        <v>0</v>
      </c>
      <c r="H9" s="94">
        <f>'07'!F5</f>
        <v>0</v>
      </c>
      <c r="I9" s="94">
        <f>'08'!F5</f>
        <v>0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0</v>
      </c>
      <c r="Q9" s="94">
        <f>'16'!F5</f>
        <v>5</v>
      </c>
      <c r="R9" s="94">
        <f>'17'!F5</f>
        <v>0</v>
      </c>
      <c r="S9" s="94">
        <f>'18'!F5</f>
        <v>0</v>
      </c>
      <c r="T9" s="94">
        <f>'19'!F5</f>
        <v>0</v>
      </c>
      <c r="U9" s="94">
        <f>'20'!F5</f>
        <v>0</v>
      </c>
      <c r="V9" s="94">
        <f>'21'!F5</f>
        <v>0</v>
      </c>
      <c r="W9" s="94">
        <f>'22'!F5</f>
        <v>0</v>
      </c>
      <c r="X9" s="94">
        <f>'23'!F5</f>
        <v>0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0</v>
      </c>
      <c r="AD9" s="94">
        <f>'29'!F5</f>
        <v>0</v>
      </c>
      <c r="AE9" s="94">
        <f>'30'!F5</f>
        <v>0</v>
      </c>
      <c r="AF9" s="94">
        <f>'31'!F5</f>
        <v>0</v>
      </c>
      <c r="AG9" s="94">
        <f t="shared" ref="AG9:AG15" si="0">SUM(B9:AF9)</f>
        <v>5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0</v>
      </c>
      <c r="E10" s="94">
        <f>'04'!F6</f>
        <v>0</v>
      </c>
      <c r="F10" s="94">
        <f>'05'!F6</f>
        <v>0</v>
      </c>
      <c r="G10" s="94">
        <f>'06'!F6</f>
        <v>0</v>
      </c>
      <c r="H10" s="94">
        <f>'07'!F6</f>
        <v>0</v>
      </c>
      <c r="I10" s="94">
        <f>'08'!F6</f>
        <v>0</v>
      </c>
      <c r="J10" s="94">
        <f>'09'!F6</f>
        <v>0</v>
      </c>
      <c r="K10" s="94">
        <f>'10'!F6</f>
        <v>0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0</v>
      </c>
      <c r="Q10" s="94">
        <f>'16'!F6</f>
        <v>7.2</v>
      </c>
      <c r="R10" s="94">
        <f>'17'!F6</f>
        <v>0</v>
      </c>
      <c r="S10" s="94">
        <f>'18'!F6</f>
        <v>0</v>
      </c>
      <c r="T10" s="94">
        <f>'19'!F6</f>
        <v>0</v>
      </c>
      <c r="U10" s="94">
        <f>'20'!F6</f>
        <v>0</v>
      </c>
      <c r="V10" s="94">
        <f>'21'!F6</f>
        <v>0</v>
      </c>
      <c r="W10" s="94">
        <f>'22'!F6</f>
        <v>0</v>
      </c>
      <c r="X10" s="94">
        <f>'23'!F6</f>
        <v>0</v>
      </c>
      <c r="Y10" s="94">
        <f>'24'!F6</f>
        <v>0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0</v>
      </c>
      <c r="AD10" s="94">
        <f>'29'!F6</f>
        <v>0</v>
      </c>
      <c r="AE10" s="94">
        <f>'30'!F6</f>
        <v>0</v>
      </c>
      <c r="AF10" s="94">
        <f>'31'!F6</f>
        <v>0</v>
      </c>
      <c r="AG10" s="94">
        <f t="shared" si="0"/>
        <v>7.2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0</v>
      </c>
      <c r="E11" s="94">
        <f>'04'!F7</f>
        <v>0</v>
      </c>
      <c r="F11" s="94">
        <f>'05'!F7</f>
        <v>0</v>
      </c>
      <c r="G11" s="94">
        <f>'06'!F7</f>
        <v>0</v>
      </c>
      <c r="H11" s="94">
        <f>'07'!F7</f>
        <v>0</v>
      </c>
      <c r="I11" s="94">
        <f>'08'!F7</f>
        <v>0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0</v>
      </c>
      <c r="Q11" s="94">
        <f>'16'!F7</f>
        <v>7.1999999999999993</v>
      </c>
      <c r="R11" s="94">
        <f>'17'!F7</f>
        <v>0</v>
      </c>
      <c r="S11" s="94">
        <f>'18'!F7</f>
        <v>0</v>
      </c>
      <c r="T11" s="94">
        <f>'19'!F7</f>
        <v>0</v>
      </c>
      <c r="U11" s="94">
        <f>'20'!F7</f>
        <v>0</v>
      </c>
      <c r="V11" s="94">
        <f>'21'!F7</f>
        <v>0</v>
      </c>
      <c r="W11" s="94">
        <f>'22'!F7</f>
        <v>0</v>
      </c>
      <c r="X11" s="94">
        <f>'23'!F7</f>
        <v>0</v>
      </c>
      <c r="Y11" s="94">
        <f>'24'!F7</f>
        <v>0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0</v>
      </c>
      <c r="AE11" s="94">
        <f>'30'!F7</f>
        <v>0</v>
      </c>
      <c r="AF11" s="94">
        <f>'31'!F7</f>
        <v>0</v>
      </c>
      <c r="AG11" s="94">
        <f t="shared" si="0"/>
        <v>7.1999999999999993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0</v>
      </c>
      <c r="E12" s="94">
        <f>'04'!F8</f>
        <v>0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4.0999999999999996</v>
      </c>
      <c r="R12" s="94">
        <f>'17'!F8</f>
        <v>0</v>
      </c>
      <c r="S12" s="94">
        <f>'18'!F8</f>
        <v>0</v>
      </c>
      <c r="T12" s="94">
        <f>'19'!F8</f>
        <v>0</v>
      </c>
      <c r="U12" s="94">
        <f>'20'!F8</f>
        <v>0</v>
      </c>
      <c r="V12" s="94">
        <f>'21'!F8</f>
        <v>0</v>
      </c>
      <c r="W12" s="94">
        <f>'22'!F8</f>
        <v>0</v>
      </c>
      <c r="X12" s="94">
        <f>'23'!F8</f>
        <v>0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0</v>
      </c>
      <c r="AD12" s="94">
        <f>'29'!F8</f>
        <v>0</v>
      </c>
      <c r="AE12" s="94">
        <f>'30'!F8</f>
        <v>0</v>
      </c>
      <c r="AF12" s="94">
        <f>'31'!F8</f>
        <v>0</v>
      </c>
      <c r="AG12" s="94">
        <f t="shared" si="0"/>
        <v>4.0999999999999996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0</v>
      </c>
      <c r="G13" s="94">
        <f>'06'!F9</f>
        <v>0</v>
      </c>
      <c r="H13" s="94">
        <f>'07'!F9</f>
        <v>0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5.5</v>
      </c>
      <c r="R13" s="94">
        <f>'17'!F9</f>
        <v>0</v>
      </c>
      <c r="S13" s="94">
        <f>'18'!F9</f>
        <v>0</v>
      </c>
      <c r="T13" s="94">
        <f>'19'!F9</f>
        <v>0</v>
      </c>
      <c r="U13" s="94">
        <f>'20'!F9</f>
        <v>0</v>
      </c>
      <c r="V13" s="94">
        <f>'21'!F9</f>
        <v>0</v>
      </c>
      <c r="W13" s="94">
        <f>'22'!F9</f>
        <v>0</v>
      </c>
      <c r="X13" s="94">
        <f>'23'!F9</f>
        <v>0</v>
      </c>
      <c r="Y13" s="94">
        <f>'24'!F9</f>
        <v>0</v>
      </c>
      <c r="Z13" s="94">
        <f>'25'!F9</f>
        <v>0</v>
      </c>
      <c r="AA13" s="94">
        <f>'26'!F9</f>
        <v>0</v>
      </c>
      <c r="AB13" s="94">
        <f>'27'!F9</f>
        <v>0</v>
      </c>
      <c r="AC13" s="94">
        <f>'28'!F9</f>
        <v>0</v>
      </c>
      <c r="AD13" s="94">
        <f>'29'!F9</f>
        <v>0</v>
      </c>
      <c r="AE13" s="94">
        <f>'30'!F9</f>
        <v>0</v>
      </c>
      <c r="AF13" s="94">
        <f>'31'!F9</f>
        <v>0</v>
      </c>
      <c r="AG13" s="94">
        <f t="shared" si="0"/>
        <v>5.5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0</v>
      </c>
      <c r="E14" s="94">
        <f>'04'!F10</f>
        <v>0</v>
      </c>
      <c r="F14" s="94">
        <f>'05'!F10</f>
        <v>0</v>
      </c>
      <c r="G14" s="94">
        <f>'06'!F10</f>
        <v>0</v>
      </c>
      <c r="H14" s="94">
        <f>'07'!F10</f>
        <v>0</v>
      </c>
      <c r="I14" s="94">
        <f>'08'!F10</f>
        <v>0</v>
      </c>
      <c r="J14" s="94">
        <f>'09'!F10</f>
        <v>0</v>
      </c>
      <c r="K14" s="94">
        <f>'10'!F10</f>
        <v>0</v>
      </c>
      <c r="L14" s="94">
        <f>'11'!F10</f>
        <v>0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0</v>
      </c>
      <c r="Q14" s="94">
        <f>'16'!F10</f>
        <v>4.7</v>
      </c>
      <c r="R14" s="94">
        <f>'17'!F10</f>
        <v>0</v>
      </c>
      <c r="S14" s="94">
        <f>'18'!F10</f>
        <v>0</v>
      </c>
      <c r="T14" s="94">
        <f>'19'!F10</f>
        <v>0</v>
      </c>
      <c r="U14" s="94">
        <f>'20'!F10</f>
        <v>0</v>
      </c>
      <c r="V14" s="94">
        <f>'21'!F10</f>
        <v>0</v>
      </c>
      <c r="W14" s="94">
        <f>'22'!F10</f>
        <v>0</v>
      </c>
      <c r="X14" s="94">
        <f>'23'!F10</f>
        <v>0</v>
      </c>
      <c r="Y14" s="94">
        <f>'24'!F10</f>
        <v>0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4.7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0</v>
      </c>
      <c r="E15" s="94">
        <f>'04'!F11</f>
        <v>0</v>
      </c>
      <c r="F15" s="94">
        <f>'05'!F11</f>
        <v>0</v>
      </c>
      <c r="G15" s="94">
        <f>'06'!F11</f>
        <v>0</v>
      </c>
      <c r="H15" s="94">
        <f>'07'!F11</f>
        <v>0</v>
      </c>
      <c r="I15" s="94">
        <f>'08'!F11</f>
        <v>0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4</v>
      </c>
      <c r="R15" s="94">
        <f>'17'!F11</f>
        <v>0</v>
      </c>
      <c r="S15" s="94">
        <f>'18'!F11</f>
        <v>0</v>
      </c>
      <c r="T15" s="94">
        <f>'19'!F11</f>
        <v>0</v>
      </c>
      <c r="U15" s="94">
        <f>'20'!F11</f>
        <v>0</v>
      </c>
      <c r="V15" s="94">
        <f>'21'!F11</f>
        <v>0</v>
      </c>
      <c r="W15" s="94">
        <f>'22'!F11</f>
        <v>0</v>
      </c>
      <c r="X15" s="94">
        <f>'23'!F11</f>
        <v>0</v>
      </c>
      <c r="Y15" s="94">
        <f>'24'!F11</f>
        <v>0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0</v>
      </c>
      <c r="AE15" s="94">
        <f>'30'!F11</f>
        <v>0</v>
      </c>
      <c r="AF15" s="94">
        <f>'31'!F11</f>
        <v>0</v>
      </c>
      <c r="AG15" s="94">
        <f t="shared" si="0"/>
        <v>4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0</v>
      </c>
      <c r="E16" s="76">
        <f>'04'!F12</f>
        <v>0</v>
      </c>
      <c r="F16" s="76">
        <f>'05'!F12</f>
        <v>0</v>
      </c>
      <c r="G16" s="76">
        <f>'06'!F12</f>
        <v>0</v>
      </c>
      <c r="H16" s="76">
        <f>'07'!F12</f>
        <v>0</v>
      </c>
      <c r="I16" s="76">
        <f>'08'!F12</f>
        <v>0</v>
      </c>
      <c r="J16" s="76">
        <f>'09'!F12</f>
        <v>0</v>
      </c>
      <c r="K16" s="76">
        <f>'10'!F12</f>
        <v>0</v>
      </c>
      <c r="L16" s="76">
        <f>'11'!F12</f>
        <v>0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0</v>
      </c>
      <c r="Q16" s="76">
        <f>'16'!F12</f>
        <v>5.2875000000000005</v>
      </c>
      <c r="R16" s="76">
        <f>'17'!F12</f>
        <v>0</v>
      </c>
      <c r="S16" s="76">
        <f>'18'!F12</f>
        <v>0</v>
      </c>
      <c r="T16" s="76">
        <f>'19'!F12</f>
        <v>0</v>
      </c>
      <c r="U16" s="76">
        <f>'20'!F12</f>
        <v>0</v>
      </c>
      <c r="V16" s="76">
        <f>'21'!F12</f>
        <v>0</v>
      </c>
      <c r="W16" s="76">
        <f>'22'!F12</f>
        <v>0</v>
      </c>
      <c r="X16" s="76">
        <f>'23'!F12</f>
        <v>0</v>
      </c>
      <c r="Y16" s="76">
        <f>'24'!F12</f>
        <v>0</v>
      </c>
      <c r="Z16" s="76">
        <f>'25'!F12</f>
        <v>0</v>
      </c>
      <c r="AA16" s="76">
        <f>'26'!F12</f>
        <v>0</v>
      </c>
      <c r="AB16" s="76">
        <f>'27'!F12</f>
        <v>0</v>
      </c>
      <c r="AC16" s="76">
        <f>'28'!F12</f>
        <v>0</v>
      </c>
      <c r="AD16" s="76">
        <f>'29'!F12</f>
        <v>0</v>
      </c>
      <c r="AE16" s="76">
        <f>'30'!F12</f>
        <v>0</v>
      </c>
      <c r="AF16" s="76">
        <f>'31'!F12</f>
        <v>0</v>
      </c>
      <c r="AG16" s="19">
        <f>AVERAGE(AG8:AG15)</f>
        <v>5.2875000000000005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0</v>
      </c>
      <c r="G17" s="94">
        <f>'06'!F13</f>
        <v>0</v>
      </c>
      <c r="H17" s="94">
        <f>'07'!F13</f>
        <v>0</v>
      </c>
      <c r="I17" s="94">
        <f>'08'!F13</f>
        <v>0</v>
      </c>
      <c r="J17" s="94">
        <f>'09'!F13</f>
        <v>0</v>
      </c>
      <c r="K17" s="94">
        <f>'10'!F13</f>
        <v>0</v>
      </c>
      <c r="L17" s="94">
        <f>'11'!F13</f>
        <v>0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0</v>
      </c>
      <c r="Q17" s="94">
        <f>'16'!F13</f>
        <v>4.8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0</v>
      </c>
      <c r="V17" s="94">
        <f>'21'!F13</f>
        <v>0</v>
      </c>
      <c r="W17" s="94">
        <f>'22'!F13</f>
        <v>0</v>
      </c>
      <c r="X17" s="94">
        <f>'23'!F13</f>
        <v>0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0</v>
      </c>
      <c r="AE17" s="94">
        <f>'30'!F13</f>
        <v>0</v>
      </c>
      <c r="AF17" s="94">
        <f>'31'!F13</f>
        <v>0</v>
      </c>
      <c r="AG17" s="94">
        <f>SUM(B17:AF17)</f>
        <v>4.8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0</v>
      </c>
      <c r="G18" s="94">
        <f>'06'!F14</f>
        <v>0</v>
      </c>
      <c r="H18" s="94">
        <f>'07'!F14</f>
        <v>0</v>
      </c>
      <c r="I18" s="94">
        <f>'08'!F14</f>
        <v>0</v>
      </c>
      <c r="J18" s="94">
        <f>'09'!F14</f>
        <v>0</v>
      </c>
      <c r="K18" s="94">
        <f>'10'!F14</f>
        <v>0</v>
      </c>
      <c r="L18" s="94">
        <f>'11'!F14</f>
        <v>0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0</v>
      </c>
      <c r="Q18" s="94">
        <f>'16'!F14</f>
        <v>5.1000000000000005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0</v>
      </c>
      <c r="W18" s="94">
        <f>'22'!F14</f>
        <v>0</v>
      </c>
      <c r="X18" s="94">
        <f>'23'!F14</f>
        <v>0</v>
      </c>
      <c r="Y18" s="94">
        <f>'24'!F14</f>
        <v>0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0</v>
      </c>
      <c r="AE18" s="94">
        <f>'30'!F14</f>
        <v>0</v>
      </c>
      <c r="AF18" s="94">
        <f>'31'!F14</f>
        <v>0</v>
      </c>
      <c r="AG18" s="94">
        <f t="shared" ref="AG18:AG29" si="1">SUM(B18:AF18)</f>
        <v>5.1000000000000005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0</v>
      </c>
      <c r="G19" s="94">
        <f>'06'!F15</f>
        <v>0</v>
      </c>
      <c r="H19" s="94">
        <f>'07'!F15</f>
        <v>0</v>
      </c>
      <c r="I19" s="94">
        <f>'08'!F15</f>
        <v>0</v>
      </c>
      <c r="J19" s="94">
        <f>'09'!F15</f>
        <v>0</v>
      </c>
      <c r="K19" s="94">
        <f>'10'!F15</f>
        <v>0</v>
      </c>
      <c r="L19" s="94">
        <f>'11'!F15</f>
        <v>0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0</v>
      </c>
      <c r="Q19" s="94">
        <f>'16'!F15</f>
        <v>6.4</v>
      </c>
      <c r="R19" s="94">
        <f>'17'!F15</f>
        <v>0</v>
      </c>
      <c r="S19" s="94">
        <f>'18'!F15</f>
        <v>0</v>
      </c>
      <c r="T19" s="94">
        <f>'19'!F15</f>
        <v>0</v>
      </c>
      <c r="U19" s="94">
        <f>'20'!F15</f>
        <v>0</v>
      </c>
      <c r="V19" s="94">
        <f>'21'!F15</f>
        <v>0</v>
      </c>
      <c r="W19" s="94">
        <f>'22'!F15</f>
        <v>0</v>
      </c>
      <c r="X19" s="94">
        <f>'23'!F15</f>
        <v>0</v>
      </c>
      <c r="Y19" s="94">
        <f>'24'!F15</f>
        <v>0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0</v>
      </c>
      <c r="AE19" s="94">
        <f>'30'!F15</f>
        <v>0</v>
      </c>
      <c r="AF19" s="94">
        <f>'31'!F15</f>
        <v>0</v>
      </c>
      <c r="AG19" s="94">
        <f t="shared" si="1"/>
        <v>6.4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0</v>
      </c>
      <c r="G20" s="94">
        <f>'06'!F16</f>
        <v>0</v>
      </c>
      <c r="H20" s="94">
        <f>'07'!F16</f>
        <v>0</v>
      </c>
      <c r="I20" s="94">
        <f>'08'!F16</f>
        <v>0</v>
      </c>
      <c r="J20" s="94">
        <f>'09'!F16</f>
        <v>0</v>
      </c>
      <c r="K20" s="94">
        <f>'10'!F16</f>
        <v>0</v>
      </c>
      <c r="L20" s="94">
        <f>'11'!F16</f>
        <v>0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0</v>
      </c>
      <c r="Q20" s="94">
        <f>'16'!F16</f>
        <v>2.4</v>
      </c>
      <c r="R20" s="94">
        <f>'17'!F16</f>
        <v>0</v>
      </c>
      <c r="S20" s="94">
        <f>'18'!F16</f>
        <v>0</v>
      </c>
      <c r="T20" s="94">
        <f>'19'!F16</f>
        <v>0</v>
      </c>
      <c r="U20" s="94">
        <f>'20'!F16</f>
        <v>0</v>
      </c>
      <c r="V20" s="94">
        <f>'21'!F16</f>
        <v>0</v>
      </c>
      <c r="W20" s="94">
        <f>'22'!F16</f>
        <v>0</v>
      </c>
      <c r="X20" s="94">
        <f>'23'!F16</f>
        <v>0</v>
      </c>
      <c r="Y20" s="94">
        <f>'24'!F16</f>
        <v>0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0</v>
      </c>
      <c r="AE20" s="94">
        <f>'30'!F16</f>
        <v>0</v>
      </c>
      <c r="AF20" s="94">
        <f>'31'!F16</f>
        <v>0</v>
      </c>
      <c r="AG20" s="94">
        <f t="shared" si="1"/>
        <v>2.4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0</v>
      </c>
      <c r="G21" s="94">
        <f>'06'!F17</f>
        <v>0</v>
      </c>
      <c r="H21" s="94">
        <f>'07'!F17</f>
        <v>0</v>
      </c>
      <c r="I21" s="94">
        <f>'08'!F17</f>
        <v>0</v>
      </c>
      <c r="J21" s="94">
        <f>'09'!F17</f>
        <v>0</v>
      </c>
      <c r="K21" s="94">
        <f>'10'!F17</f>
        <v>0</v>
      </c>
      <c r="L21" s="94">
        <f>'11'!F17</f>
        <v>0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0</v>
      </c>
      <c r="Q21" s="94">
        <f>'16'!F17</f>
        <v>3.5</v>
      </c>
      <c r="R21" s="94">
        <f>'17'!F17</f>
        <v>0</v>
      </c>
      <c r="S21" s="94">
        <f>'18'!F17</f>
        <v>0</v>
      </c>
      <c r="T21" s="94">
        <f>'19'!F17</f>
        <v>0</v>
      </c>
      <c r="U21" s="94">
        <f>'20'!F17</f>
        <v>0</v>
      </c>
      <c r="V21" s="94">
        <f>'21'!F17</f>
        <v>0</v>
      </c>
      <c r="W21" s="94">
        <f>'22'!F17</f>
        <v>0</v>
      </c>
      <c r="X21" s="94">
        <f>'23'!F17</f>
        <v>0</v>
      </c>
      <c r="Y21" s="94">
        <f>'24'!F17</f>
        <v>0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0</v>
      </c>
      <c r="AE21" s="94">
        <f>'30'!F17</f>
        <v>0</v>
      </c>
      <c r="AF21" s="94">
        <f>'31'!F17</f>
        <v>0</v>
      </c>
      <c r="AG21" s="94">
        <f t="shared" si="1"/>
        <v>3.5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0</v>
      </c>
      <c r="G22" s="94">
        <f>'06'!F18</f>
        <v>0</v>
      </c>
      <c r="H22" s="94">
        <f>'07'!F18</f>
        <v>0</v>
      </c>
      <c r="I22" s="94">
        <f>'08'!F18</f>
        <v>0</v>
      </c>
      <c r="J22" s="94">
        <f>'09'!F18</f>
        <v>0</v>
      </c>
      <c r="K22" s="94">
        <f>'10'!F18</f>
        <v>0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5.0999999999999996</v>
      </c>
      <c r="R22" s="94">
        <f>'17'!F18</f>
        <v>0</v>
      </c>
      <c r="S22" s="94">
        <f>'18'!F18</f>
        <v>0</v>
      </c>
      <c r="T22" s="94">
        <f>'19'!F18</f>
        <v>0</v>
      </c>
      <c r="U22" s="94">
        <f>'20'!F18</f>
        <v>0</v>
      </c>
      <c r="V22" s="94">
        <f>'21'!F18</f>
        <v>0</v>
      </c>
      <c r="W22" s="94">
        <f>'22'!F18</f>
        <v>0</v>
      </c>
      <c r="X22" s="94">
        <f>'23'!F18</f>
        <v>0</v>
      </c>
      <c r="Y22" s="94">
        <f>'24'!F18</f>
        <v>0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0</v>
      </c>
      <c r="AE22" s="94">
        <f>'30'!F18</f>
        <v>0</v>
      </c>
      <c r="AF22" s="94">
        <f>'31'!F18</f>
        <v>0</v>
      </c>
      <c r="AG22" s="94">
        <f t="shared" si="1"/>
        <v>5.0999999999999996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0</v>
      </c>
      <c r="G23" s="94">
        <f>'06'!F19</f>
        <v>0</v>
      </c>
      <c r="H23" s="94">
        <f>'07'!F19</f>
        <v>0</v>
      </c>
      <c r="I23" s="94">
        <f>'08'!F19</f>
        <v>0</v>
      </c>
      <c r="J23" s="94">
        <f>'09'!F19</f>
        <v>0</v>
      </c>
      <c r="K23" s="94">
        <f>'10'!F19</f>
        <v>0</v>
      </c>
      <c r="L23" s="94">
        <f>'11'!F19</f>
        <v>0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0</v>
      </c>
      <c r="Q23" s="94">
        <f>'16'!F19</f>
        <v>4</v>
      </c>
      <c r="R23" s="94">
        <f>'17'!F19</f>
        <v>0</v>
      </c>
      <c r="S23" s="94">
        <f>'18'!F19</f>
        <v>0</v>
      </c>
      <c r="T23" s="94">
        <f>'19'!F19</f>
        <v>0</v>
      </c>
      <c r="U23" s="94">
        <f>'20'!F19</f>
        <v>0</v>
      </c>
      <c r="V23" s="94">
        <f>'21'!F19</f>
        <v>0</v>
      </c>
      <c r="W23" s="94">
        <f>'22'!F19</f>
        <v>0</v>
      </c>
      <c r="X23" s="94">
        <f>'23'!F19</f>
        <v>0</v>
      </c>
      <c r="Y23" s="94">
        <f>'24'!F19</f>
        <v>0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0</v>
      </c>
      <c r="AE23" s="94">
        <f>'30'!F19</f>
        <v>0</v>
      </c>
      <c r="AF23" s="94">
        <f>'31'!F19</f>
        <v>0</v>
      </c>
      <c r="AG23" s="94">
        <f t="shared" si="1"/>
        <v>4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0</v>
      </c>
      <c r="G24" s="94">
        <f>'06'!F20</f>
        <v>0</v>
      </c>
      <c r="H24" s="94">
        <f>'07'!F20</f>
        <v>0</v>
      </c>
      <c r="I24" s="94">
        <f>'08'!F20</f>
        <v>0</v>
      </c>
      <c r="J24" s="94">
        <f>'09'!F20</f>
        <v>0</v>
      </c>
      <c r="K24" s="94">
        <f>'10'!F20</f>
        <v>0</v>
      </c>
      <c r="L24" s="94">
        <f>'11'!F20</f>
        <v>0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0</v>
      </c>
      <c r="Q24" s="94">
        <f>'16'!F20</f>
        <v>7.9</v>
      </c>
      <c r="R24" s="94">
        <f>'17'!F20</f>
        <v>0</v>
      </c>
      <c r="S24" s="94">
        <f>'18'!F20</f>
        <v>0</v>
      </c>
      <c r="T24" s="94">
        <f>'19'!F20</f>
        <v>0</v>
      </c>
      <c r="U24" s="94">
        <f>'20'!F20</f>
        <v>0</v>
      </c>
      <c r="V24" s="94">
        <f>'21'!F20</f>
        <v>0</v>
      </c>
      <c r="W24" s="94">
        <f>'22'!F20</f>
        <v>0</v>
      </c>
      <c r="X24" s="94">
        <f>'23'!F20</f>
        <v>0</v>
      </c>
      <c r="Y24" s="94">
        <f>'24'!F20</f>
        <v>0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</v>
      </c>
      <c r="AD24" s="94">
        <f>'29'!F20</f>
        <v>0</v>
      </c>
      <c r="AE24" s="94">
        <f>'30'!F20</f>
        <v>0</v>
      </c>
      <c r="AF24" s="94">
        <f>'31'!F20</f>
        <v>0</v>
      </c>
      <c r="AG24" s="94">
        <f t="shared" si="1"/>
        <v>7.9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0</v>
      </c>
      <c r="G25" s="94">
        <f>'06'!F21</f>
        <v>0</v>
      </c>
      <c r="H25" s="94">
        <f>'07'!F21</f>
        <v>0</v>
      </c>
      <c r="I25" s="94">
        <f>'08'!F21</f>
        <v>0</v>
      </c>
      <c r="J25" s="94">
        <f>'09'!F21</f>
        <v>0</v>
      </c>
      <c r="K25" s="94">
        <f>'10'!F21</f>
        <v>0</v>
      </c>
      <c r="L25" s="94">
        <f>'11'!F21</f>
        <v>0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0</v>
      </c>
      <c r="Q25" s="94">
        <f>'16'!F21</f>
        <v>12.5</v>
      </c>
      <c r="R25" s="94">
        <f>'17'!F21</f>
        <v>0</v>
      </c>
      <c r="S25" s="94">
        <f>'18'!F21</f>
        <v>0</v>
      </c>
      <c r="T25" s="94">
        <f>'19'!F21</f>
        <v>0</v>
      </c>
      <c r="U25" s="94">
        <f>'20'!F21</f>
        <v>0</v>
      </c>
      <c r="V25" s="94">
        <f>'21'!F21</f>
        <v>0</v>
      </c>
      <c r="W25" s="94">
        <f>'22'!F21</f>
        <v>0</v>
      </c>
      <c r="X25" s="94">
        <f>'23'!F21</f>
        <v>0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</v>
      </c>
      <c r="AC25" s="94">
        <f>'28'!F21</f>
        <v>0</v>
      </c>
      <c r="AD25" s="94">
        <f>'29'!F21</f>
        <v>0</v>
      </c>
      <c r="AE25" s="94">
        <f>'30'!F21</f>
        <v>0</v>
      </c>
      <c r="AF25" s="94">
        <f>'31'!F21</f>
        <v>0</v>
      </c>
      <c r="AG25" s="94">
        <f t="shared" si="1"/>
        <v>12.5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0</v>
      </c>
      <c r="G26" s="94">
        <f>'06'!F22</f>
        <v>0</v>
      </c>
      <c r="H26" s="94">
        <f>'07'!F22</f>
        <v>0</v>
      </c>
      <c r="I26" s="94">
        <f>'08'!F22</f>
        <v>0</v>
      </c>
      <c r="J26" s="94">
        <f>'09'!F22</f>
        <v>0</v>
      </c>
      <c r="K26" s="94">
        <f>'10'!F22</f>
        <v>0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7.3</v>
      </c>
      <c r="R26" s="94">
        <f>'17'!F22</f>
        <v>0</v>
      </c>
      <c r="S26" s="94">
        <f>'18'!F22</f>
        <v>0</v>
      </c>
      <c r="T26" s="94">
        <f>'19'!F22</f>
        <v>0</v>
      </c>
      <c r="U26" s="94">
        <f>'20'!F22</f>
        <v>0</v>
      </c>
      <c r="V26" s="94">
        <f>'21'!F22</f>
        <v>0</v>
      </c>
      <c r="W26" s="94">
        <f>'22'!F22</f>
        <v>0</v>
      </c>
      <c r="X26" s="94">
        <f>'23'!F22</f>
        <v>0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0</v>
      </c>
      <c r="AE26" s="94">
        <f>'30'!F22</f>
        <v>0</v>
      </c>
      <c r="AF26" s="94">
        <f>'31'!F22</f>
        <v>0</v>
      </c>
      <c r="AG26" s="94">
        <f t="shared" si="1"/>
        <v>7.3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0</v>
      </c>
      <c r="G27" s="94">
        <f>'06'!F23</f>
        <v>0</v>
      </c>
      <c r="H27" s="94">
        <f>'07'!F23</f>
        <v>0</v>
      </c>
      <c r="I27" s="94">
        <f>'08'!F23</f>
        <v>0</v>
      </c>
      <c r="J27" s="94">
        <f>'09'!F23</f>
        <v>0</v>
      </c>
      <c r="K27" s="94">
        <f>'10'!F23</f>
        <v>0</v>
      </c>
      <c r="L27" s="94">
        <f>'11'!F23</f>
        <v>0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7.1</v>
      </c>
      <c r="R27" s="94">
        <f>'17'!F23</f>
        <v>0</v>
      </c>
      <c r="S27" s="94">
        <f>'18'!F23</f>
        <v>0</v>
      </c>
      <c r="T27" s="94">
        <f>'19'!F23</f>
        <v>0</v>
      </c>
      <c r="U27" s="94">
        <f>'20'!F23</f>
        <v>0</v>
      </c>
      <c r="V27" s="94">
        <f>'21'!F23</f>
        <v>0</v>
      </c>
      <c r="W27" s="94">
        <f>'22'!F23</f>
        <v>0</v>
      </c>
      <c r="X27" s="94">
        <f>'23'!F23</f>
        <v>0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0</v>
      </c>
      <c r="AE27" s="94">
        <f>'30'!F23</f>
        <v>0</v>
      </c>
      <c r="AF27" s="94">
        <f>'31'!F23</f>
        <v>0</v>
      </c>
      <c r="AG27" s="94">
        <f t="shared" si="1"/>
        <v>7.1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0</v>
      </c>
      <c r="G28" s="76">
        <f>'06'!F24</f>
        <v>0</v>
      </c>
      <c r="H28" s="76">
        <f>'07'!F24</f>
        <v>0</v>
      </c>
      <c r="I28" s="76">
        <f>'08'!F24</f>
        <v>0</v>
      </c>
      <c r="J28" s="76">
        <f>'09'!F24</f>
        <v>0</v>
      </c>
      <c r="K28" s="76">
        <f>'10'!F24</f>
        <v>0</v>
      </c>
      <c r="L28" s="76">
        <f>'11'!F24</f>
        <v>0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0</v>
      </c>
      <c r="Q28" s="76">
        <f>'16'!F24</f>
        <v>6.0090909090909088</v>
      </c>
      <c r="R28" s="76">
        <f>'17'!F24</f>
        <v>0</v>
      </c>
      <c r="S28" s="76">
        <f>'18'!F24</f>
        <v>0</v>
      </c>
      <c r="T28" s="76">
        <f>'19'!F24</f>
        <v>0</v>
      </c>
      <c r="U28" s="76">
        <f>'20'!F24</f>
        <v>0</v>
      </c>
      <c r="V28" s="76">
        <f>'21'!F24</f>
        <v>0</v>
      </c>
      <c r="W28" s="76">
        <f>'22'!F24</f>
        <v>0</v>
      </c>
      <c r="X28" s="76">
        <f>'23'!F24</f>
        <v>0</v>
      </c>
      <c r="Y28" s="76">
        <f>'24'!F24</f>
        <v>0</v>
      </c>
      <c r="Z28" s="76">
        <f>'25'!F24</f>
        <v>0</v>
      </c>
      <c r="AA28" s="76">
        <f>'26'!F24</f>
        <v>0</v>
      </c>
      <c r="AB28" s="76">
        <f>'27'!F24</f>
        <v>0</v>
      </c>
      <c r="AC28" s="76">
        <f>'28'!F24</f>
        <v>0</v>
      </c>
      <c r="AD28" s="76">
        <f>'29'!F24</f>
        <v>0</v>
      </c>
      <c r="AE28" s="76">
        <f>'30'!F24</f>
        <v>0</v>
      </c>
      <c r="AF28" s="76">
        <f>'31'!F24</f>
        <v>0</v>
      </c>
      <c r="AG28" s="19">
        <f>AVERAGE(AG17:AG27)</f>
        <v>6.0090909090909088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0</v>
      </c>
      <c r="L29" s="94">
        <f>'11'!F25</f>
        <v>0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8</v>
      </c>
      <c r="R29" s="94">
        <f>'17'!F25</f>
        <v>0</v>
      </c>
      <c r="S29" s="94">
        <f>'18'!F25</f>
        <v>0</v>
      </c>
      <c r="T29" s="94">
        <f>'19'!F25</f>
        <v>0</v>
      </c>
      <c r="U29" s="94">
        <f>'20'!F25</f>
        <v>0</v>
      </c>
      <c r="V29" s="94">
        <f>'21'!F25</f>
        <v>0</v>
      </c>
      <c r="W29" s="94">
        <f>'22'!F25</f>
        <v>0</v>
      </c>
      <c r="X29" s="94">
        <f>'23'!F25</f>
        <v>0</v>
      </c>
      <c r="Y29" s="94">
        <f>'24'!F25</f>
        <v>0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0</v>
      </c>
      <c r="AE29" s="94">
        <f>'30'!F25</f>
        <v>0</v>
      </c>
      <c r="AF29" s="94">
        <f>'31'!F25</f>
        <v>0</v>
      </c>
      <c r="AG29" s="94">
        <f t="shared" si="1"/>
        <v>8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0</v>
      </c>
      <c r="G30" s="94">
        <f>'06'!F26</f>
        <v>0</v>
      </c>
      <c r="H30" s="94">
        <f>'07'!F26</f>
        <v>0</v>
      </c>
      <c r="I30" s="94">
        <f>'08'!F26</f>
        <v>0</v>
      </c>
      <c r="J30" s="94">
        <f>'09'!F26</f>
        <v>0</v>
      </c>
      <c r="K30" s="94">
        <f>'10'!F26</f>
        <v>0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0</v>
      </c>
      <c r="Q30" s="94">
        <f>'16'!F26</f>
        <v>6.4</v>
      </c>
      <c r="R30" s="94">
        <f>'17'!F26</f>
        <v>0</v>
      </c>
      <c r="S30" s="94">
        <f>'18'!F26</f>
        <v>0</v>
      </c>
      <c r="T30" s="94">
        <f>'19'!F26</f>
        <v>0</v>
      </c>
      <c r="U30" s="94">
        <f>'20'!F26</f>
        <v>0</v>
      </c>
      <c r="V30" s="94">
        <f>'21'!F26</f>
        <v>0</v>
      </c>
      <c r="W30" s="94">
        <f>'22'!F26</f>
        <v>0</v>
      </c>
      <c r="X30" s="94">
        <f>'23'!F26</f>
        <v>0</v>
      </c>
      <c r="Y30" s="94">
        <f>'24'!F26</f>
        <v>0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0</v>
      </c>
      <c r="AE30" s="94">
        <f>'30'!F26</f>
        <v>0</v>
      </c>
      <c r="AF30" s="94">
        <f>'31'!F26</f>
        <v>0</v>
      </c>
      <c r="AG30" s="94">
        <f>SUM(B30:AF30)</f>
        <v>6.4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0</v>
      </c>
      <c r="G31" s="76">
        <f>'06'!F27</f>
        <v>0</v>
      </c>
      <c r="H31" s="76">
        <f>'07'!F27</f>
        <v>0</v>
      </c>
      <c r="I31" s="76">
        <f>'08'!F27</f>
        <v>0</v>
      </c>
      <c r="J31" s="76">
        <f>'09'!F27</f>
        <v>0</v>
      </c>
      <c r="K31" s="76">
        <f>'10'!F27</f>
        <v>0</v>
      </c>
      <c r="L31" s="76">
        <f>'11'!F27</f>
        <v>0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0</v>
      </c>
      <c r="Q31" s="76">
        <f>'16'!F27</f>
        <v>7.2</v>
      </c>
      <c r="R31" s="76">
        <f>'17'!F27</f>
        <v>0</v>
      </c>
      <c r="S31" s="76">
        <f>'18'!F27</f>
        <v>0</v>
      </c>
      <c r="T31" s="76">
        <f>'19'!F27</f>
        <v>0</v>
      </c>
      <c r="U31" s="76">
        <f>'20'!F27</f>
        <v>0</v>
      </c>
      <c r="V31" s="76">
        <f>'21'!F27</f>
        <v>0</v>
      </c>
      <c r="W31" s="76">
        <f>'22'!F27</f>
        <v>0</v>
      </c>
      <c r="X31" s="76">
        <f>'23'!F27</f>
        <v>0</v>
      </c>
      <c r="Y31" s="76">
        <f>'24'!F27</f>
        <v>0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0</v>
      </c>
      <c r="AE31" s="76">
        <f>'30'!F27</f>
        <v>0</v>
      </c>
      <c r="AF31" s="76">
        <f>'31'!F27</f>
        <v>0</v>
      </c>
      <c r="AG31" s="19">
        <f>AVERAGE(AG29:AG30)</f>
        <v>7.2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0</v>
      </c>
      <c r="E32" s="94">
        <f>'04'!F28</f>
        <v>0</v>
      </c>
      <c r="F32" s="94">
        <f>'05'!F28</f>
        <v>0</v>
      </c>
      <c r="G32" s="94">
        <f>'06'!F28</f>
        <v>0</v>
      </c>
      <c r="H32" s="94">
        <f>'07'!F28</f>
        <v>0</v>
      </c>
      <c r="I32" s="94">
        <f>'08'!F28</f>
        <v>0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0</v>
      </c>
      <c r="Q32" s="94">
        <f>'16'!F28</f>
        <v>5</v>
      </c>
      <c r="R32" s="94">
        <f>'17'!F28</f>
        <v>0.2</v>
      </c>
      <c r="S32" s="94">
        <f>'18'!F28</f>
        <v>0</v>
      </c>
      <c r="T32" s="94">
        <f>'19'!F28</f>
        <v>0</v>
      </c>
      <c r="U32" s="94">
        <f>'20'!F28</f>
        <v>0</v>
      </c>
      <c r="V32" s="94">
        <f>'21'!F28</f>
        <v>0</v>
      </c>
      <c r="W32" s="94">
        <f>'22'!F28</f>
        <v>0</v>
      </c>
      <c r="X32" s="94">
        <f>'23'!F28</f>
        <v>0</v>
      </c>
      <c r="Y32" s="94">
        <f>'24'!F28</f>
        <v>0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0</v>
      </c>
      <c r="AD32" s="94">
        <f>'29'!F28</f>
        <v>0</v>
      </c>
      <c r="AE32" s="94">
        <f>'30'!F28</f>
        <v>0</v>
      </c>
      <c r="AF32" s="94">
        <f>'31'!F28</f>
        <v>0</v>
      </c>
      <c r="AG32" s="94">
        <f>SUM(B32:AF32)</f>
        <v>5.2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0</v>
      </c>
      <c r="E33" s="94">
        <f>'04'!F29</f>
        <v>0</v>
      </c>
      <c r="F33" s="94">
        <f>'05'!F29</f>
        <v>0</v>
      </c>
      <c r="G33" s="94">
        <f>'06'!F29</f>
        <v>0</v>
      </c>
      <c r="H33" s="94">
        <f>'07'!F29</f>
        <v>0</v>
      </c>
      <c r="I33" s="94">
        <f>'08'!F29</f>
        <v>0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3</v>
      </c>
      <c r="R33" s="94">
        <f>'17'!F29</f>
        <v>0</v>
      </c>
      <c r="S33" s="94">
        <f>'18'!F29</f>
        <v>0</v>
      </c>
      <c r="T33" s="94">
        <f>'19'!F29</f>
        <v>0</v>
      </c>
      <c r="U33" s="94">
        <f>'20'!F29</f>
        <v>0</v>
      </c>
      <c r="V33" s="94">
        <f>'21'!F29</f>
        <v>0</v>
      </c>
      <c r="W33" s="94">
        <f>'22'!F29</f>
        <v>0</v>
      </c>
      <c r="X33" s="94">
        <f>'23'!F29</f>
        <v>0</v>
      </c>
      <c r="Y33" s="94">
        <f>'24'!F29</f>
        <v>0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0</v>
      </c>
      <c r="AD33" s="94">
        <f>'29'!F29</f>
        <v>0</v>
      </c>
      <c r="AE33" s="94">
        <f>'30'!F29</f>
        <v>0</v>
      </c>
      <c r="AF33" s="94">
        <f>'31'!F29</f>
        <v>0</v>
      </c>
      <c r="AG33" s="94">
        <f>SUM(B33:AF33)</f>
        <v>3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0</v>
      </c>
      <c r="E34" s="94">
        <f>'04'!F30</f>
        <v>0</v>
      </c>
      <c r="F34" s="94">
        <f>'05'!F30</f>
        <v>0</v>
      </c>
      <c r="G34" s="94">
        <f>'06'!F30</f>
        <v>0</v>
      </c>
      <c r="H34" s="94">
        <f>'07'!F30</f>
        <v>0</v>
      </c>
      <c r="I34" s="94">
        <f>'08'!F30</f>
        <v>0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0</v>
      </c>
      <c r="Q34" s="94">
        <f>'16'!F30</f>
        <v>11.6</v>
      </c>
      <c r="R34" s="94">
        <f>'17'!F30</f>
        <v>0</v>
      </c>
      <c r="S34" s="94">
        <f>'18'!F30</f>
        <v>0</v>
      </c>
      <c r="T34" s="94">
        <f>'19'!F30</f>
        <v>0</v>
      </c>
      <c r="U34" s="94">
        <f>'20'!F30</f>
        <v>0</v>
      </c>
      <c r="V34" s="94">
        <f>'21'!F30</f>
        <v>0</v>
      </c>
      <c r="W34" s="94">
        <f>'22'!F30</f>
        <v>0</v>
      </c>
      <c r="X34" s="94">
        <f>'23'!F30</f>
        <v>0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0</v>
      </c>
      <c r="AE34" s="94">
        <f>'30'!F30</f>
        <v>0</v>
      </c>
      <c r="AF34" s="94">
        <f>'31'!F30</f>
        <v>0</v>
      </c>
      <c r="AG34" s="94">
        <f>SUM(B34:AF34)</f>
        <v>11.6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0</v>
      </c>
      <c r="E35" s="76">
        <f>'04'!F31</f>
        <v>0</v>
      </c>
      <c r="F35" s="76">
        <f>'05'!F31</f>
        <v>0</v>
      </c>
      <c r="G35" s="76">
        <f>'06'!F31</f>
        <v>0</v>
      </c>
      <c r="H35" s="76">
        <f>'07'!F31</f>
        <v>0</v>
      </c>
      <c r="I35" s="76">
        <f>'08'!F31</f>
        <v>0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0</v>
      </c>
      <c r="Q35" s="76">
        <f>'16'!F31</f>
        <v>6.5333333333333341</v>
      </c>
      <c r="R35" s="76">
        <f>'17'!F31</f>
        <v>6.6666666666666666E-2</v>
      </c>
      <c r="S35" s="76">
        <f>'18'!F31</f>
        <v>0</v>
      </c>
      <c r="T35" s="76">
        <f>'19'!F31</f>
        <v>0</v>
      </c>
      <c r="U35" s="76">
        <f>'20'!F31</f>
        <v>0</v>
      </c>
      <c r="V35" s="76">
        <f>'21'!F31</f>
        <v>0</v>
      </c>
      <c r="W35" s="76">
        <f>'22'!F31</f>
        <v>0</v>
      </c>
      <c r="X35" s="76">
        <f>'23'!F31</f>
        <v>0</v>
      </c>
      <c r="Y35" s="76">
        <f>'24'!F31</f>
        <v>0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0</v>
      </c>
      <c r="AD35" s="76">
        <f>'29'!F31</f>
        <v>0</v>
      </c>
      <c r="AE35" s="76">
        <f>'30'!F31</f>
        <v>0</v>
      </c>
      <c r="AF35" s="76">
        <f>'31'!F31</f>
        <v>0</v>
      </c>
      <c r="AG35" s="19">
        <f>AVERAGE(AG32:AG34)</f>
        <v>6.5999999999999988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0</v>
      </c>
      <c r="G36" s="94">
        <f>'06'!F32</f>
        <v>0</v>
      </c>
      <c r="H36" s="94">
        <f>'07'!F32</f>
        <v>0</v>
      </c>
      <c r="I36" s="94">
        <f>'08'!F32</f>
        <v>0</v>
      </c>
      <c r="J36" s="94">
        <f>'09'!F32</f>
        <v>0</v>
      </c>
      <c r="K36" s="94">
        <f>'10'!F32</f>
        <v>0</v>
      </c>
      <c r="L36" s="94">
        <f>'11'!F32</f>
        <v>0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0</v>
      </c>
      <c r="Q36" s="94">
        <f>'16'!F32</f>
        <v>11.2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0</v>
      </c>
      <c r="W36" s="94">
        <f>'22'!F32</f>
        <v>0</v>
      </c>
      <c r="X36" s="94">
        <f>'23'!F32</f>
        <v>0</v>
      </c>
      <c r="Y36" s="94">
        <f>'24'!F32</f>
        <v>0</v>
      </c>
      <c r="Z36" s="94">
        <f>'25'!F32</f>
        <v>0</v>
      </c>
      <c r="AA36" s="94">
        <f>'26'!F32</f>
        <v>0</v>
      </c>
      <c r="AB36" s="94">
        <f>'27'!F32</f>
        <v>0</v>
      </c>
      <c r="AC36" s="94">
        <f>'28'!F32</f>
        <v>0</v>
      </c>
      <c r="AD36" s="94">
        <f>'29'!F32</f>
        <v>0</v>
      </c>
      <c r="AE36" s="94">
        <f>'30'!F32</f>
        <v>0</v>
      </c>
      <c r="AF36" s="94">
        <f>'31'!F32</f>
        <v>0</v>
      </c>
      <c r="AG36" s="94">
        <f t="shared" ref="AG36:AG42" si="2">SUM(B36:AF36)</f>
        <v>11.2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0</v>
      </c>
      <c r="G37" s="94">
        <f>'06'!F33</f>
        <v>0</v>
      </c>
      <c r="H37" s="94">
        <f>'07'!F33</f>
        <v>0</v>
      </c>
      <c r="I37" s="94">
        <f>'08'!F33</f>
        <v>0</v>
      </c>
      <c r="J37" s="94">
        <f>'09'!F33</f>
        <v>0</v>
      </c>
      <c r="K37" s="94">
        <f>'10'!F33</f>
        <v>0</v>
      </c>
      <c r="L37" s="94">
        <f>'11'!F33</f>
        <v>0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0</v>
      </c>
      <c r="Q37" s="94">
        <f>'16'!F33</f>
        <v>7.6</v>
      </c>
      <c r="R37" s="94">
        <f>'17'!F33</f>
        <v>0</v>
      </c>
      <c r="S37" s="94">
        <f>'18'!F33</f>
        <v>0</v>
      </c>
      <c r="T37" s="94">
        <f>'19'!F33</f>
        <v>0</v>
      </c>
      <c r="U37" s="94">
        <f>'20'!F33</f>
        <v>0</v>
      </c>
      <c r="V37" s="94">
        <f>'21'!F33</f>
        <v>0</v>
      </c>
      <c r="W37" s="94">
        <f>'22'!F33</f>
        <v>0</v>
      </c>
      <c r="X37" s="94">
        <f>'23'!F33</f>
        <v>0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0</v>
      </c>
      <c r="AC37" s="94">
        <f>'28'!F33</f>
        <v>0</v>
      </c>
      <c r="AD37" s="94">
        <f>'29'!F33</f>
        <v>0</v>
      </c>
      <c r="AE37" s="94">
        <f>'30'!F33</f>
        <v>0</v>
      </c>
      <c r="AF37" s="94">
        <f>'31'!F33</f>
        <v>0</v>
      </c>
      <c r="AG37" s="94">
        <f t="shared" si="2"/>
        <v>7.6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0</v>
      </c>
      <c r="G38" s="94">
        <f>'06'!F34</f>
        <v>0</v>
      </c>
      <c r="H38" s="94">
        <f>'07'!F34</f>
        <v>0</v>
      </c>
      <c r="I38" s="94">
        <f>'08'!F34</f>
        <v>0</v>
      </c>
      <c r="J38" s="94">
        <f>'09'!F34</f>
        <v>0</v>
      </c>
      <c r="K38" s="94">
        <f>'10'!F34</f>
        <v>0</v>
      </c>
      <c r="L38" s="94">
        <f>'11'!F34</f>
        <v>0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0</v>
      </c>
      <c r="Q38" s="94">
        <f>'16'!F34</f>
        <v>7.7</v>
      </c>
      <c r="R38" s="94">
        <f>'17'!F34</f>
        <v>0.5</v>
      </c>
      <c r="S38" s="94">
        <f>'18'!F34</f>
        <v>0</v>
      </c>
      <c r="T38" s="94">
        <f>'19'!F34</f>
        <v>0</v>
      </c>
      <c r="U38" s="94">
        <f>'20'!F34</f>
        <v>0</v>
      </c>
      <c r="V38" s="94">
        <f>'21'!F34</f>
        <v>0</v>
      </c>
      <c r="W38" s="94">
        <f>'22'!F34</f>
        <v>0</v>
      </c>
      <c r="X38" s="94">
        <f>'23'!F34</f>
        <v>0</v>
      </c>
      <c r="Y38" s="94">
        <f>'24'!F34</f>
        <v>0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0</v>
      </c>
      <c r="AE38" s="94">
        <f>'30'!F34</f>
        <v>0</v>
      </c>
      <c r="AF38" s="94">
        <f>'31'!F34</f>
        <v>0</v>
      </c>
      <c r="AG38" s="94">
        <f t="shared" si="2"/>
        <v>8.1999999999999993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0</v>
      </c>
      <c r="G39" s="94">
        <f>'06'!F35</f>
        <v>0</v>
      </c>
      <c r="H39" s="94">
        <f>'07'!F35</f>
        <v>0</v>
      </c>
      <c r="I39" s="94">
        <f>'08'!F35</f>
        <v>0</v>
      </c>
      <c r="J39" s="94">
        <f>'09'!F35</f>
        <v>0</v>
      </c>
      <c r="K39" s="94">
        <f>'10'!F35</f>
        <v>0</v>
      </c>
      <c r="L39" s="94">
        <f>'11'!F35</f>
        <v>0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0</v>
      </c>
      <c r="Q39" s="94">
        <f>'16'!F35</f>
        <v>7.7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0</v>
      </c>
      <c r="V39" s="94">
        <f>'21'!F35</f>
        <v>0</v>
      </c>
      <c r="W39" s="94">
        <f>'22'!F35</f>
        <v>0</v>
      </c>
      <c r="X39" s="94">
        <f>'23'!F35</f>
        <v>0</v>
      </c>
      <c r="Y39" s="94">
        <f>'24'!F35</f>
        <v>0</v>
      </c>
      <c r="Z39" s="94">
        <f>'25'!F35</f>
        <v>0</v>
      </c>
      <c r="AA39" s="94">
        <f>'26'!F35</f>
        <v>0</v>
      </c>
      <c r="AB39" s="94">
        <f>'27'!F35</f>
        <v>0</v>
      </c>
      <c r="AC39" s="94">
        <f>'28'!F35</f>
        <v>0</v>
      </c>
      <c r="AD39" s="94">
        <f>'29'!F35</f>
        <v>0</v>
      </c>
      <c r="AE39" s="94">
        <f>'30'!F35</f>
        <v>0</v>
      </c>
      <c r="AF39" s="94">
        <f>'31'!F35</f>
        <v>0</v>
      </c>
      <c r="AG39" s="94">
        <f t="shared" si="2"/>
        <v>7.7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0</v>
      </c>
      <c r="G40" s="94">
        <f>'06'!F36</f>
        <v>0</v>
      </c>
      <c r="H40" s="94">
        <f>'07'!F36</f>
        <v>0</v>
      </c>
      <c r="I40" s="94">
        <f>'08'!F36</f>
        <v>0</v>
      </c>
      <c r="J40" s="94">
        <f>'09'!F36</f>
        <v>0</v>
      </c>
      <c r="K40" s="94">
        <f>'10'!F36</f>
        <v>0</v>
      </c>
      <c r="L40" s="94">
        <f>'11'!F36</f>
        <v>0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0</v>
      </c>
      <c r="Q40" s="94">
        <f>'16'!F36</f>
        <v>8.6000000000000014</v>
      </c>
      <c r="R40" s="94">
        <f>'17'!F36</f>
        <v>0</v>
      </c>
      <c r="S40" s="94">
        <f>'18'!F36</f>
        <v>0</v>
      </c>
      <c r="T40" s="94">
        <f>'19'!F36</f>
        <v>0</v>
      </c>
      <c r="U40" s="94">
        <f>'20'!F36</f>
        <v>0</v>
      </c>
      <c r="V40" s="94">
        <f>'21'!F36</f>
        <v>0</v>
      </c>
      <c r="W40" s="94">
        <f>'22'!F36</f>
        <v>0</v>
      </c>
      <c r="X40" s="94">
        <f>'23'!F36</f>
        <v>0</v>
      </c>
      <c r="Y40" s="94">
        <f>'24'!F36</f>
        <v>0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0</v>
      </c>
      <c r="AE40" s="94">
        <f>'30'!F36</f>
        <v>0</v>
      </c>
      <c r="AF40" s="94">
        <f>'31'!F36</f>
        <v>0</v>
      </c>
      <c r="AG40" s="94">
        <f t="shared" si="2"/>
        <v>8.6000000000000014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0</v>
      </c>
      <c r="G41" s="94">
        <f>'06'!F37</f>
        <v>0</v>
      </c>
      <c r="H41" s="94">
        <f>'07'!F37</f>
        <v>0</v>
      </c>
      <c r="I41" s="94">
        <f>'08'!F37</f>
        <v>0</v>
      </c>
      <c r="J41" s="94">
        <f>'09'!F37</f>
        <v>0</v>
      </c>
      <c r="K41" s="94">
        <f>'10'!F37</f>
        <v>0</v>
      </c>
      <c r="L41" s="94">
        <f>'11'!F37</f>
        <v>0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0</v>
      </c>
      <c r="Q41" s="94">
        <f>'16'!F37</f>
        <v>7.1999999999999993</v>
      </c>
      <c r="R41" s="94">
        <f>'17'!F37</f>
        <v>0</v>
      </c>
      <c r="S41" s="94">
        <f>'18'!F37</f>
        <v>0</v>
      </c>
      <c r="T41" s="94">
        <f>'19'!F37</f>
        <v>0</v>
      </c>
      <c r="U41" s="94">
        <f>'20'!F37</f>
        <v>0</v>
      </c>
      <c r="V41" s="94">
        <f>'21'!F37</f>
        <v>0</v>
      </c>
      <c r="W41" s="94">
        <f>'22'!F37</f>
        <v>0</v>
      </c>
      <c r="X41" s="94">
        <f>'23'!F37</f>
        <v>0</v>
      </c>
      <c r="Y41" s="94">
        <f>'24'!F37</f>
        <v>0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0</v>
      </c>
      <c r="AE41" s="94">
        <f>'30'!F37</f>
        <v>0</v>
      </c>
      <c r="AF41" s="94">
        <f>'31'!F37</f>
        <v>0</v>
      </c>
      <c r="AG41" s="94">
        <f t="shared" si="2"/>
        <v>7.1999999999999993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0</v>
      </c>
      <c r="G42" s="94">
        <f>'06'!F38</f>
        <v>0</v>
      </c>
      <c r="H42" s="94">
        <f>'07'!F38</f>
        <v>0</v>
      </c>
      <c r="I42" s="94">
        <f>'08'!F38</f>
        <v>0</v>
      </c>
      <c r="J42" s="94">
        <f>'09'!F38</f>
        <v>0</v>
      </c>
      <c r="K42" s="94">
        <f>'10'!F38</f>
        <v>0</v>
      </c>
      <c r="L42" s="94">
        <f>'11'!F38</f>
        <v>0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0</v>
      </c>
      <c r="Q42" s="94">
        <f>'16'!F38</f>
        <v>7.6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0</v>
      </c>
      <c r="V42" s="94">
        <f>'21'!F38</f>
        <v>0</v>
      </c>
      <c r="W42" s="94">
        <f>'22'!F38</f>
        <v>0</v>
      </c>
      <c r="X42" s="94">
        <f>'23'!F38</f>
        <v>0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</v>
      </c>
      <c r="AD42" s="94">
        <f>'29'!F38</f>
        <v>0</v>
      </c>
      <c r="AE42" s="94">
        <f>'30'!F38</f>
        <v>0</v>
      </c>
      <c r="AF42" s="94">
        <f>'31'!F38</f>
        <v>0</v>
      </c>
      <c r="AG42" s="94">
        <f t="shared" si="2"/>
        <v>7.6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0</v>
      </c>
      <c r="G43" s="94">
        <f>'06'!F39</f>
        <v>0</v>
      </c>
      <c r="H43" s="94">
        <f>'07'!F39</f>
        <v>0</v>
      </c>
      <c r="I43" s="94">
        <f>'08'!F39</f>
        <v>0</v>
      </c>
      <c r="J43" s="94">
        <f>'09'!F39</f>
        <v>0</v>
      </c>
      <c r="K43" s="94">
        <f>'10'!F39</f>
        <v>0</v>
      </c>
      <c r="L43" s="94">
        <f>'11'!F39</f>
        <v>0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0</v>
      </c>
      <c r="Q43" s="94">
        <f>'16'!F39</f>
        <v>10.4</v>
      </c>
      <c r="R43" s="94">
        <f>'17'!F39</f>
        <v>0</v>
      </c>
      <c r="S43" s="94">
        <f>'18'!F39</f>
        <v>0</v>
      </c>
      <c r="T43" s="94">
        <f>'19'!F39</f>
        <v>0</v>
      </c>
      <c r="U43" s="94">
        <f>'20'!F39</f>
        <v>0</v>
      </c>
      <c r="V43" s="94">
        <f>'21'!F39</f>
        <v>0</v>
      </c>
      <c r="W43" s="94">
        <f>'22'!F39</f>
        <v>0</v>
      </c>
      <c r="X43" s="94">
        <f>'23'!F39</f>
        <v>0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0</v>
      </c>
      <c r="AE43" s="94">
        <f>'30'!F39</f>
        <v>0</v>
      </c>
      <c r="AF43" s="94">
        <f>'31'!F39</f>
        <v>0</v>
      </c>
      <c r="AG43" s="94">
        <f>SUM(B43:AF43)</f>
        <v>10.4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0</v>
      </c>
      <c r="G44" s="94">
        <f>'06'!F40</f>
        <v>0</v>
      </c>
      <c r="H44" s="94">
        <f>'07'!F40</f>
        <v>0</v>
      </c>
      <c r="I44" s="94">
        <f>'08'!F40</f>
        <v>0</v>
      </c>
      <c r="J44" s="94">
        <f>'09'!F40</f>
        <v>0</v>
      </c>
      <c r="K44" s="94">
        <f>'10'!F40</f>
        <v>0</v>
      </c>
      <c r="L44" s="94">
        <f>'11'!F40</f>
        <v>0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0</v>
      </c>
      <c r="Q44" s="94">
        <f>'16'!F40</f>
        <v>7.6</v>
      </c>
      <c r="R44" s="94">
        <f>'17'!F40</f>
        <v>0</v>
      </c>
      <c r="S44" s="94">
        <f>'18'!F40</f>
        <v>0</v>
      </c>
      <c r="T44" s="94">
        <f>'19'!F40</f>
        <v>0</v>
      </c>
      <c r="U44" s="94">
        <f>'20'!F40</f>
        <v>0</v>
      </c>
      <c r="V44" s="94">
        <f>'21'!F40</f>
        <v>0</v>
      </c>
      <c r="W44" s="94">
        <f>'22'!F40</f>
        <v>0</v>
      </c>
      <c r="X44" s="94">
        <f>'23'!F40</f>
        <v>0</v>
      </c>
      <c r="Y44" s="94">
        <f>'24'!F40</f>
        <v>0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0</v>
      </c>
      <c r="AE44" s="94">
        <f>'30'!F40</f>
        <v>0</v>
      </c>
      <c r="AF44" s="94">
        <f>'31'!F40</f>
        <v>0</v>
      </c>
      <c r="AG44" s="94">
        <f>SUM(B44:AF44)</f>
        <v>7.6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0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0</v>
      </c>
      <c r="Q45" s="19">
        <f t="shared" si="3"/>
        <v>8.3999999999999986</v>
      </c>
      <c r="R45" s="19">
        <f t="shared" si="3"/>
        <v>5.5555555555555552E-2</v>
      </c>
      <c r="S45" s="19">
        <f t="shared" si="3"/>
        <v>0</v>
      </c>
      <c r="T45" s="19">
        <f t="shared" si="3"/>
        <v>0</v>
      </c>
      <c r="U45" s="19">
        <f t="shared" si="3"/>
        <v>0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0</v>
      </c>
      <c r="Z45" s="19">
        <f t="shared" si="3"/>
        <v>0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 t="shared" si="3"/>
        <v>0</v>
      </c>
      <c r="AG45" s="19">
        <f>AVERAGE(AG36:AG44)</f>
        <v>8.4555555555555557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0</v>
      </c>
      <c r="E46" s="24">
        <f t="shared" si="4"/>
        <v>0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0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0</v>
      </c>
      <c r="Q46" s="24">
        <f t="shared" si="4"/>
        <v>6.6060606060606046</v>
      </c>
      <c r="R46" s="24">
        <f t="shared" si="4"/>
        <v>2.121212121212121E-2</v>
      </c>
      <c r="S46" s="24">
        <f t="shared" si="4"/>
        <v>0</v>
      </c>
      <c r="T46" s="24">
        <f t="shared" si="4"/>
        <v>0</v>
      </c>
      <c r="U46" s="113">
        <f t="shared" si="4"/>
        <v>0</v>
      </c>
      <c r="V46" s="113">
        <f t="shared" si="4"/>
        <v>0</v>
      </c>
      <c r="W46" s="113">
        <f t="shared" si="4"/>
        <v>0</v>
      </c>
      <c r="X46" s="113">
        <f t="shared" si="4"/>
        <v>0</v>
      </c>
      <c r="Y46" s="113">
        <f t="shared" si="4"/>
        <v>0</v>
      </c>
      <c r="Z46" s="113">
        <f t="shared" si="4"/>
        <v>0</v>
      </c>
      <c r="AA46" s="113">
        <f t="shared" si="4"/>
        <v>0</v>
      </c>
      <c r="AB46" s="113">
        <f t="shared" si="4"/>
        <v>0</v>
      </c>
      <c r="AC46" s="113">
        <f t="shared" si="4"/>
        <v>0</v>
      </c>
      <c r="AD46" s="113">
        <f t="shared" si="4"/>
        <v>0</v>
      </c>
      <c r="AE46" s="113">
        <f t="shared" si="4"/>
        <v>0</v>
      </c>
      <c r="AF46" s="113">
        <f t="shared" si="4"/>
        <v>0</v>
      </c>
      <c r="AG46" s="113">
        <f>SUM(B46:AF46)</f>
        <v>6.6272727272727261</v>
      </c>
      <c r="AH46" s="13"/>
      <c r="AJ46" s="25"/>
      <c r="AK46" s="26"/>
    </row>
    <row r="47" spans="1:37" x14ac:dyDescent="0.2">
      <c r="A47" s="88" t="s">
        <v>38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112"/>
      <c r="U47" s="115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>
        <f>SUM(B47:AF47)</f>
        <v>0</v>
      </c>
      <c r="AH47" s="13"/>
      <c r="AJ47" s="28"/>
      <c r="AK47" s="26"/>
    </row>
    <row r="48" spans="1:37" ht="15.75" x14ac:dyDescent="0.2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</row>
    <row r="49" spans="1:35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45" sqref="G4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104</v>
      </c>
      <c r="B1" s="120"/>
      <c r="C1" s="120"/>
      <c r="D1" s="120"/>
      <c r="E1" s="120"/>
      <c r="F1" s="12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0" t="s">
        <v>105</v>
      </c>
      <c r="B1" s="120"/>
      <c r="C1" s="120"/>
      <c r="D1" s="120"/>
      <c r="E1" s="120"/>
      <c r="F1" s="12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0" t="s">
        <v>106</v>
      </c>
      <c r="B1" s="120"/>
      <c r="C1" s="120"/>
      <c r="D1" s="120"/>
      <c r="E1" s="120"/>
      <c r="F1" s="120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0" t="s">
        <v>107</v>
      </c>
      <c r="B1" s="120"/>
      <c r="C1" s="120"/>
      <c r="D1" s="120"/>
      <c r="E1" s="120"/>
      <c r="F1" s="12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108</v>
      </c>
      <c r="B1" s="120"/>
      <c r="C1" s="120"/>
      <c r="D1" s="120"/>
      <c r="E1" s="120"/>
      <c r="F1" s="120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0" t="s">
        <v>109</v>
      </c>
      <c r="B1" s="120"/>
      <c r="C1" s="120"/>
      <c r="D1" s="120"/>
      <c r="E1" s="120"/>
      <c r="F1" s="120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0" t="s">
        <v>110</v>
      </c>
      <c r="B1" s="120"/>
      <c r="C1" s="120"/>
      <c r="D1" s="120"/>
      <c r="E1" s="120"/>
      <c r="F1" s="120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0</v>
      </c>
      <c r="E13" s="12">
        <v>0</v>
      </c>
      <c r="F13" s="94">
        <f t="shared" ref="F13:F23" si="1">B13+C13+D13+E13</f>
        <v>0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29" sqref="E29"/>
    </sheetView>
  </sheetViews>
  <sheetFormatPr defaultRowHeight="12.75" x14ac:dyDescent="0.2"/>
  <cols>
    <col min="1" max="1" width="29.7109375" customWidth="1"/>
    <col min="2" max="5" width="6.7109375" customWidth="1"/>
    <col min="6" max="6" width="11.85546875" customWidth="1"/>
  </cols>
  <sheetData>
    <row r="1" spans="1:18" s="5" customFormat="1" ht="15.75" x14ac:dyDescent="0.25">
      <c r="A1" s="120" t="s">
        <v>111</v>
      </c>
      <c r="B1" s="120"/>
      <c r="C1" s="120"/>
      <c r="D1" s="120"/>
      <c r="E1" s="120"/>
      <c r="F1" s="12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18">
        <v>4.5999999999999996</v>
      </c>
      <c r="E4" s="12">
        <v>0</v>
      </c>
      <c r="F4" s="12">
        <f t="shared" ref="F4:F11" si="0">B4+C4+D4+E4</f>
        <v>4.5999999999999996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4</v>
      </c>
      <c r="E5" s="12">
        <v>1</v>
      </c>
      <c r="F5" s="12">
        <f t="shared" si="0"/>
        <v>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5.5</v>
      </c>
      <c r="E6" s="12">
        <v>1.7</v>
      </c>
      <c r="F6" s="12">
        <f t="shared" si="0"/>
        <v>7.2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4.8</v>
      </c>
      <c r="E7" s="12">
        <v>2.4</v>
      </c>
      <c r="F7" s="12">
        <f t="shared" si="0"/>
        <v>7.1999999999999993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4.0999999999999996</v>
      </c>
      <c r="E8" s="12">
        <v>0</v>
      </c>
      <c r="F8" s="12">
        <f t="shared" si="0"/>
        <v>4.0999999999999996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5.5</v>
      </c>
      <c r="E9" s="12">
        <v>0</v>
      </c>
      <c r="F9" s="12">
        <f t="shared" si="0"/>
        <v>5.5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4.4000000000000004</v>
      </c>
      <c r="E10" s="12">
        <v>0.3</v>
      </c>
      <c r="F10" s="12">
        <f t="shared" si="0"/>
        <v>4.7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4</v>
      </c>
      <c r="E11" s="12">
        <v>0</v>
      </c>
      <c r="F11" s="12">
        <f t="shared" si="0"/>
        <v>4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4.6124999999999998</v>
      </c>
      <c r="E12" s="43">
        <f>AVERAGE(E4:E11)</f>
        <v>0.67499999999999993</v>
      </c>
      <c r="F12" s="43">
        <f>AVERAGE(F4:F11)</f>
        <v>5.2875000000000005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4.8</v>
      </c>
      <c r="E13" s="12">
        <v>0</v>
      </c>
      <c r="F13" s="12">
        <f t="shared" ref="F13:F23" si="1">B13+C13+D13+E13</f>
        <v>4.8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4.7</v>
      </c>
      <c r="E14" s="12">
        <v>0.4</v>
      </c>
      <c r="F14" s="12">
        <f t="shared" si="1"/>
        <v>5.1000000000000005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5.2</v>
      </c>
      <c r="E15" s="12">
        <v>1.2</v>
      </c>
      <c r="F15" s="12">
        <f t="shared" si="1"/>
        <v>6.4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2.2999999999999998</v>
      </c>
      <c r="E16" s="12">
        <v>0.1</v>
      </c>
      <c r="F16" s="12">
        <f t="shared" si="1"/>
        <v>2.4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3.5</v>
      </c>
      <c r="E17" s="12">
        <v>0</v>
      </c>
      <c r="F17" s="12">
        <f t="shared" si="1"/>
        <v>3.5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3.6</v>
      </c>
      <c r="E18" s="12">
        <v>1.5</v>
      </c>
      <c r="F18" s="12">
        <f t="shared" si="1"/>
        <v>5.0999999999999996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3.9</v>
      </c>
      <c r="E19" s="12">
        <v>0.1</v>
      </c>
      <c r="F19" s="12">
        <f t="shared" si="1"/>
        <v>4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5.5</v>
      </c>
      <c r="E20" s="12">
        <v>2.4</v>
      </c>
      <c r="F20" s="12">
        <f t="shared" si="1"/>
        <v>7.9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6</v>
      </c>
      <c r="E21" s="12">
        <v>6.5</v>
      </c>
      <c r="F21" s="12">
        <f t="shared" si="1"/>
        <v>12.5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4.8</v>
      </c>
      <c r="E22" s="12">
        <v>2.5</v>
      </c>
      <c r="F22" s="12">
        <f t="shared" si="1"/>
        <v>7.3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4</v>
      </c>
      <c r="E23" s="12">
        <v>3.1</v>
      </c>
      <c r="F23" s="12">
        <f t="shared" si="1"/>
        <v>7.1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4.3909090909090907</v>
      </c>
      <c r="E24" s="44">
        <f>AVERAGE(E13:E23)</f>
        <v>1.6181818181818182</v>
      </c>
      <c r="F24" s="44">
        <f>AVERAGE(F13:F23)</f>
        <v>6.0090909090909088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6.8</v>
      </c>
      <c r="E25" s="12">
        <v>1.2</v>
      </c>
      <c r="F25" s="12">
        <f>B25+C25+D25+E25</f>
        <v>8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5</v>
      </c>
      <c r="E26" s="12">
        <v>1.4</v>
      </c>
      <c r="F26" s="12">
        <f>B26+C26+D26+E26</f>
        <v>6.4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5.9</v>
      </c>
      <c r="E27" s="43">
        <f>AVERAGE(E25:E26)</f>
        <v>1.2999999999999998</v>
      </c>
      <c r="F27" s="44">
        <f>AVERAGE(F25:F26)</f>
        <v>7.2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3</v>
      </c>
      <c r="E28" s="12">
        <v>2</v>
      </c>
      <c r="F28" s="12">
        <f>B28+C28+D28+E28</f>
        <v>5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3</v>
      </c>
      <c r="E29" s="12">
        <v>0</v>
      </c>
      <c r="F29" s="12">
        <f>B29+C29+D29+E29</f>
        <v>3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4.5999999999999996</v>
      </c>
      <c r="E30" s="12">
        <v>7</v>
      </c>
      <c r="F30" s="12">
        <f>B30+C30+D30+E30</f>
        <v>11.6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3.5333333333333332</v>
      </c>
      <c r="E31" s="43">
        <f>AVERAGE(E28:E30)</f>
        <v>3</v>
      </c>
      <c r="F31" s="44">
        <f>AVERAGE(F28:F30)</f>
        <v>6.5333333333333341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18">
        <v>1.6</v>
      </c>
      <c r="D32" s="12">
        <v>2.6</v>
      </c>
      <c r="E32" s="12">
        <v>7</v>
      </c>
      <c r="F32" s="12">
        <f t="shared" ref="F32:F40" si="2">B32+C32+D32+E32</f>
        <v>11.2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18">
        <v>1.4</v>
      </c>
      <c r="D33" s="12">
        <v>3.8</v>
      </c>
      <c r="E33" s="12">
        <v>2.4</v>
      </c>
      <c r="F33" s="12">
        <f t="shared" si="2"/>
        <v>7.6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10">
        <v>0</v>
      </c>
      <c r="D34" s="12">
        <v>1.2</v>
      </c>
      <c r="E34" s="12">
        <v>6.5</v>
      </c>
      <c r="F34" s="12">
        <f t="shared" si="2"/>
        <v>7.7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6.9</v>
      </c>
      <c r="E35" s="12">
        <v>0.8</v>
      </c>
      <c r="F35" s="12">
        <f t="shared" si="2"/>
        <v>7.7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18">
        <v>1.5</v>
      </c>
      <c r="D36" s="12">
        <v>4.9000000000000004</v>
      </c>
      <c r="E36" s="12">
        <v>2.2000000000000002</v>
      </c>
      <c r="F36" s="12">
        <f t="shared" si="2"/>
        <v>8.6000000000000014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18">
        <v>1.4</v>
      </c>
      <c r="D37" s="12">
        <v>2.2999999999999998</v>
      </c>
      <c r="E37" s="12">
        <v>3.5</v>
      </c>
      <c r="F37" s="12">
        <f t="shared" si="2"/>
        <v>7.1999999999999993</v>
      </c>
      <c r="G37" s="37"/>
    </row>
    <row r="38" spans="1:18" x14ac:dyDescent="0.2">
      <c r="A38" s="16" t="s">
        <v>34</v>
      </c>
      <c r="B38" s="12">
        <v>0</v>
      </c>
      <c r="C38" s="118">
        <v>0.6</v>
      </c>
      <c r="D38" s="12">
        <v>4</v>
      </c>
      <c r="E38" s="12">
        <v>3</v>
      </c>
      <c r="F38" s="12">
        <f t="shared" si="2"/>
        <v>7.6</v>
      </c>
      <c r="G38" s="37"/>
    </row>
    <row r="39" spans="1:18" s="6" customFormat="1" x14ac:dyDescent="0.2">
      <c r="A39" s="16" t="s">
        <v>45</v>
      </c>
      <c r="B39" s="12">
        <v>0</v>
      </c>
      <c r="C39" s="118">
        <v>2.8</v>
      </c>
      <c r="D39" s="12">
        <v>3.6</v>
      </c>
      <c r="E39" s="12">
        <v>4</v>
      </c>
      <c r="F39" s="12">
        <f t="shared" si="2"/>
        <v>10.4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3.4</v>
      </c>
      <c r="E40" s="12">
        <v>4.2</v>
      </c>
      <c r="F40" s="12">
        <f t="shared" si="2"/>
        <v>7.6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1.0333333333333334</v>
      </c>
      <c r="D41" s="44">
        <f>AVERAGE(D32:D40)</f>
        <v>3.6333333333333337</v>
      </c>
      <c r="E41" s="44">
        <f>AVERAGE(E32:E40)</f>
        <v>3.7333333333333334</v>
      </c>
      <c r="F41" s="44">
        <f>AVERAGE(F32:F40)</f>
        <v>8.3999999999999986</v>
      </c>
      <c r="G41" s="37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0.28181818181818186</v>
      </c>
      <c r="D42" s="47">
        <f>AVERAGE(D4:D11,D13:D23,D25:D26,D28:D30,D32:D40)</f>
        <v>4.2515151515151519</v>
      </c>
      <c r="E42" s="47">
        <f>AVERAGE(E4:E11,E13:E23,E25:E26,E28:E30,E32:E40)</f>
        <v>2.0727272727272723</v>
      </c>
      <c r="F42" s="47">
        <f>AVERAGE(F4:F11,F13:F23,F25:F26,F28:F30,F32:F40)</f>
        <v>6.6060606060606046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6" zoomScale="95" workbookViewId="0">
      <selection activeCell="B35" sqref="B3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0" t="s">
        <v>112</v>
      </c>
      <c r="B1" s="120"/>
      <c r="C1" s="120"/>
      <c r="D1" s="120"/>
      <c r="E1" s="120"/>
      <c r="F1" s="12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6.6666666666666666E-2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6.6666666666666666E-2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0.5</v>
      </c>
      <c r="C34" s="12">
        <v>0</v>
      </c>
      <c r="D34" s="12">
        <v>0</v>
      </c>
      <c r="E34" s="12">
        <v>0</v>
      </c>
      <c r="F34" s="12">
        <f t="shared" si="2"/>
        <v>0.5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5.5555555555555552E-2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5.5555555555555552E-2</v>
      </c>
    </row>
    <row r="42" spans="1:18" x14ac:dyDescent="0.2">
      <c r="A42" s="46" t="s">
        <v>37</v>
      </c>
      <c r="B42" s="47">
        <f>AVERAGE(B4:B11,B13:B23,B25:B26,B28:B30,B32:B40)</f>
        <v>2.121212121212121E-2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2.121212121212121E-2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0" t="s">
        <v>113</v>
      </c>
      <c r="B1" s="120"/>
      <c r="C1" s="120"/>
      <c r="D1" s="120"/>
      <c r="E1" s="120"/>
      <c r="F1" s="120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v>0</v>
      </c>
      <c r="F27" s="44">
        <f>AVERAGE(F25:F26)</f>
        <v>0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0" t="s">
        <v>96</v>
      </c>
      <c r="B1" s="120"/>
      <c r="C1" s="120"/>
      <c r="D1" s="120"/>
      <c r="E1" s="120"/>
      <c r="F1" s="120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114</v>
      </c>
      <c r="B1" s="120"/>
      <c r="C1" s="120"/>
      <c r="D1" s="120"/>
      <c r="E1" s="120"/>
      <c r="F1" s="120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0" t="s">
        <v>115</v>
      </c>
      <c r="B1" s="120"/>
      <c r="C1" s="120"/>
      <c r="D1" s="120"/>
      <c r="E1" s="120"/>
      <c r="F1" s="12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0" t="s">
        <v>116</v>
      </c>
      <c r="B1" s="120"/>
      <c r="C1" s="120"/>
      <c r="D1" s="120"/>
      <c r="E1" s="120"/>
      <c r="F1" s="120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117</v>
      </c>
      <c r="B1" s="120"/>
      <c r="C1" s="120"/>
      <c r="D1" s="120"/>
      <c r="E1" s="120"/>
      <c r="F1" s="12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0" t="s">
        <v>118</v>
      </c>
      <c r="B1" s="120"/>
      <c r="C1" s="120"/>
      <c r="D1" s="120"/>
      <c r="E1" s="120"/>
      <c r="F1" s="120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119</v>
      </c>
      <c r="B1" s="120"/>
      <c r="C1" s="120"/>
      <c r="D1" s="120"/>
      <c r="E1" s="120"/>
      <c r="F1" s="12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0" t="s">
        <v>120</v>
      </c>
      <c r="B1" s="120"/>
      <c r="C1" s="120"/>
      <c r="D1" s="120"/>
      <c r="E1" s="120"/>
      <c r="F1" s="120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0" t="s">
        <v>121</v>
      </c>
      <c r="B1" s="120"/>
      <c r="C1" s="120"/>
      <c r="D1" s="120"/>
      <c r="E1" s="120"/>
      <c r="F1" s="12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0" t="s">
        <v>122</v>
      </c>
      <c r="B1" s="120"/>
      <c r="C1" s="120"/>
      <c r="D1" s="120"/>
      <c r="E1" s="120"/>
      <c r="F1" s="120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123</v>
      </c>
      <c r="B1" s="120"/>
      <c r="C1" s="120"/>
      <c r="D1" s="120"/>
      <c r="E1" s="120"/>
      <c r="F1" s="120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97</v>
      </c>
      <c r="B1" s="120"/>
      <c r="C1" s="120"/>
      <c r="D1" s="120"/>
      <c r="E1" s="120"/>
      <c r="F1" s="120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5" t="s">
        <v>124</v>
      </c>
      <c r="B1" s="125"/>
      <c r="C1" s="125"/>
      <c r="D1" s="125"/>
      <c r="E1" s="125"/>
      <c r="F1" s="125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25" t="s">
        <v>125</v>
      </c>
      <c r="B1" s="125"/>
      <c r="C1" s="125"/>
      <c r="D1" s="125"/>
      <c r="E1" s="125"/>
      <c r="F1" s="125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25" t="s">
        <v>126</v>
      </c>
      <c r="B1" s="125"/>
      <c r="C1" s="125"/>
      <c r="D1" s="125"/>
      <c r="E1" s="125"/>
      <c r="F1" s="125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6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activeCell="Y28" sqref="Y28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26" t="s">
        <v>127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2016</v>
      </c>
      <c r="B4" s="24">
        <f>total!B46</f>
        <v>0</v>
      </c>
      <c r="C4" s="24">
        <f>total!C46</f>
        <v>0</v>
      </c>
      <c r="D4" s="24">
        <f>total!D46</f>
        <v>0</v>
      </c>
      <c r="E4" s="24">
        <f>total!E46</f>
        <v>0</v>
      </c>
      <c r="F4" s="24">
        <f>total!F46</f>
        <v>0</v>
      </c>
      <c r="G4" s="24">
        <f>total!G46</f>
        <v>0</v>
      </c>
      <c r="H4" s="24">
        <f>total!H46</f>
        <v>0</v>
      </c>
      <c r="I4" s="24">
        <f>total!I46</f>
        <v>0</v>
      </c>
      <c r="J4" s="24">
        <f>total!J46</f>
        <v>0</v>
      </c>
      <c r="K4" s="24">
        <f>total!K46</f>
        <v>0</v>
      </c>
      <c r="L4" s="24">
        <f>total!L46</f>
        <v>0</v>
      </c>
      <c r="M4" s="24">
        <f>total!M46</f>
        <v>0</v>
      </c>
      <c r="N4" s="24">
        <f>total!N46</f>
        <v>0</v>
      </c>
      <c r="O4" s="24">
        <f>total!O46</f>
        <v>0</v>
      </c>
      <c r="P4" s="24">
        <f>total!P46</f>
        <v>0</v>
      </c>
      <c r="Q4" s="24">
        <f>total!Q46</f>
        <v>6.6060606060606046</v>
      </c>
      <c r="R4" s="24">
        <f>total!R46</f>
        <v>2.121212121212121E-2</v>
      </c>
      <c r="S4" s="24">
        <f>total!S46</f>
        <v>0</v>
      </c>
      <c r="T4" s="24">
        <f>total!T46</f>
        <v>0</v>
      </c>
      <c r="U4" s="24">
        <f>total!U46</f>
        <v>0</v>
      </c>
      <c r="V4" s="24">
        <f>total!V46</f>
        <v>0</v>
      </c>
      <c r="W4" s="24">
        <f>total!W46</f>
        <v>0</v>
      </c>
      <c r="X4" s="24">
        <f>total!X46</f>
        <v>0</v>
      </c>
      <c r="Y4" s="24">
        <f>total!Y46</f>
        <v>0</v>
      </c>
      <c r="Z4" s="24">
        <f>total!Z46</f>
        <v>0</v>
      </c>
      <c r="AA4" s="24">
        <f>total!AA46</f>
        <v>0</v>
      </c>
      <c r="AB4" s="24">
        <f>total!AB46</f>
        <v>0</v>
      </c>
      <c r="AC4" s="24">
        <f>total!AC46</f>
        <v>0</v>
      </c>
      <c r="AD4" s="24">
        <f>total!AD46</f>
        <v>0</v>
      </c>
      <c r="AE4" s="24">
        <f>total!AE46</f>
        <v>0</v>
      </c>
      <c r="AF4" s="24">
        <f>total!AF46</f>
        <v>0</v>
      </c>
    </row>
    <row r="5" spans="1:33" x14ac:dyDescent="0.2">
      <c r="A5" s="89">
        <v>2015</v>
      </c>
      <c r="B5" s="24">
        <v>0.9363636363636364</v>
      </c>
      <c r="C5" s="24">
        <v>0</v>
      </c>
      <c r="D5" s="24">
        <v>37.345454545454544</v>
      </c>
      <c r="E5" s="24">
        <v>4.3878787878787877</v>
      </c>
      <c r="F5" s="24">
        <v>0.58181818181818179</v>
      </c>
      <c r="G5" s="24">
        <v>0</v>
      </c>
      <c r="H5" s="24">
        <v>6.081818181818182</v>
      </c>
      <c r="I5" s="24">
        <v>1.5545454545454551</v>
      </c>
      <c r="J5" s="24">
        <v>0</v>
      </c>
      <c r="K5" s="24">
        <v>0</v>
      </c>
      <c r="L5" s="24">
        <v>3.1757575757575753</v>
      </c>
      <c r="M5" s="24">
        <v>2.4242424242424242E-2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3.3333333333333333E-2</v>
      </c>
      <c r="W5" s="24">
        <v>3.6363636363636369E-2</v>
      </c>
      <c r="X5" s="24">
        <v>0</v>
      </c>
      <c r="Y5" s="24">
        <v>12.203030303030301</v>
      </c>
      <c r="Z5" s="24">
        <v>8.9000000000000021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2016</v>
      </c>
      <c r="B9" s="24">
        <f>B4</f>
        <v>0</v>
      </c>
      <c r="C9" s="24">
        <f t="shared" ref="C9:AF9" si="0">B9+C4</f>
        <v>0</v>
      </c>
      <c r="D9" s="24">
        <f t="shared" si="0"/>
        <v>0</v>
      </c>
      <c r="E9" s="24">
        <f t="shared" si="0"/>
        <v>0</v>
      </c>
      <c r="F9" s="24">
        <f t="shared" si="0"/>
        <v>0</v>
      </c>
      <c r="G9" s="24">
        <f t="shared" si="0"/>
        <v>0</v>
      </c>
      <c r="H9" s="24">
        <f t="shared" si="0"/>
        <v>0</v>
      </c>
      <c r="I9" s="24">
        <f t="shared" si="0"/>
        <v>0</v>
      </c>
      <c r="J9" s="24">
        <f t="shared" si="0"/>
        <v>0</v>
      </c>
      <c r="K9" s="24">
        <f t="shared" si="0"/>
        <v>0</v>
      </c>
      <c r="L9" s="24">
        <f t="shared" si="0"/>
        <v>0</v>
      </c>
      <c r="M9" s="24">
        <f t="shared" si="0"/>
        <v>0</v>
      </c>
      <c r="N9" s="24">
        <f t="shared" si="0"/>
        <v>0</v>
      </c>
      <c r="O9" s="24">
        <f t="shared" si="0"/>
        <v>0</v>
      </c>
      <c r="P9" s="24">
        <f t="shared" si="0"/>
        <v>0</v>
      </c>
      <c r="Q9" s="24">
        <f t="shared" si="0"/>
        <v>6.6060606060606046</v>
      </c>
      <c r="R9" s="24">
        <f t="shared" si="0"/>
        <v>6.6272727272727261</v>
      </c>
      <c r="S9" s="24">
        <f t="shared" si="0"/>
        <v>6.6272727272727261</v>
      </c>
      <c r="T9" s="24">
        <f t="shared" si="0"/>
        <v>6.6272727272727261</v>
      </c>
      <c r="U9" s="24">
        <f t="shared" si="0"/>
        <v>6.6272727272727261</v>
      </c>
      <c r="V9" s="24">
        <f t="shared" si="0"/>
        <v>6.6272727272727261</v>
      </c>
      <c r="W9" s="24">
        <f t="shared" si="0"/>
        <v>6.6272727272727261</v>
      </c>
      <c r="X9" s="24">
        <f t="shared" si="0"/>
        <v>6.6272727272727261</v>
      </c>
      <c r="Y9" s="24">
        <f t="shared" si="0"/>
        <v>6.6272727272727261</v>
      </c>
      <c r="Z9" s="24">
        <f t="shared" si="0"/>
        <v>6.6272727272727261</v>
      </c>
      <c r="AA9" s="24">
        <f t="shared" si="0"/>
        <v>6.6272727272727261</v>
      </c>
      <c r="AB9" s="24">
        <f t="shared" si="0"/>
        <v>6.6272727272727261</v>
      </c>
      <c r="AC9" s="24">
        <f t="shared" si="0"/>
        <v>6.6272727272727261</v>
      </c>
      <c r="AD9" s="24">
        <f t="shared" si="0"/>
        <v>6.6272727272727261</v>
      </c>
      <c r="AE9" s="24">
        <f t="shared" si="0"/>
        <v>6.6272727272727261</v>
      </c>
      <c r="AF9" s="24">
        <f t="shared" si="0"/>
        <v>6.6272727272727261</v>
      </c>
      <c r="AG9" s="105"/>
    </row>
    <row r="10" spans="1:33" x14ac:dyDescent="0.2">
      <c r="A10" s="89">
        <v>2015</v>
      </c>
      <c r="B10" s="24">
        <f>B5</f>
        <v>0.9363636363636364</v>
      </c>
      <c r="C10" s="24">
        <f t="shared" ref="C10:AF10" si="1">B10+C5</f>
        <v>0.9363636363636364</v>
      </c>
      <c r="D10" s="24">
        <f t="shared" si="1"/>
        <v>38.281818181818181</v>
      </c>
      <c r="E10" s="24">
        <f t="shared" si="1"/>
        <v>42.669696969696972</v>
      </c>
      <c r="F10" s="24">
        <f t="shared" si="1"/>
        <v>43.25151515151515</v>
      </c>
      <c r="G10" s="24">
        <f t="shared" si="1"/>
        <v>43.25151515151515</v>
      </c>
      <c r="H10" s="24">
        <f t="shared" si="1"/>
        <v>49.333333333333329</v>
      </c>
      <c r="I10" s="24">
        <f t="shared" si="1"/>
        <v>50.887878787878783</v>
      </c>
      <c r="J10" s="24">
        <f t="shared" si="1"/>
        <v>50.887878787878783</v>
      </c>
      <c r="K10" s="24">
        <f t="shared" si="1"/>
        <v>50.887878787878783</v>
      </c>
      <c r="L10" s="24">
        <f t="shared" si="1"/>
        <v>54.063636363636355</v>
      </c>
      <c r="M10" s="24">
        <f t="shared" si="1"/>
        <v>54.087878787878779</v>
      </c>
      <c r="N10" s="24">
        <f t="shared" si="1"/>
        <v>54.087878787878779</v>
      </c>
      <c r="O10" s="24">
        <f t="shared" si="1"/>
        <v>54.087878787878779</v>
      </c>
      <c r="P10" s="24">
        <f t="shared" si="1"/>
        <v>54.087878787878779</v>
      </c>
      <c r="Q10" s="24">
        <f t="shared" si="1"/>
        <v>54.087878787878779</v>
      </c>
      <c r="R10" s="24">
        <f t="shared" si="1"/>
        <v>54.087878787878779</v>
      </c>
      <c r="S10" s="24">
        <f t="shared" si="1"/>
        <v>54.087878787878779</v>
      </c>
      <c r="T10" s="24">
        <f t="shared" si="1"/>
        <v>54.087878787878779</v>
      </c>
      <c r="U10" s="24">
        <f t="shared" si="1"/>
        <v>54.087878787878779</v>
      </c>
      <c r="V10" s="24">
        <f t="shared" si="1"/>
        <v>54.12121212121211</v>
      </c>
      <c r="W10" s="24">
        <f t="shared" si="1"/>
        <v>54.157575757575749</v>
      </c>
      <c r="X10" s="24">
        <f t="shared" si="1"/>
        <v>54.157575757575749</v>
      </c>
      <c r="Y10" s="24">
        <f t="shared" si="1"/>
        <v>66.360606060606045</v>
      </c>
      <c r="Z10" s="24">
        <f t="shared" si="1"/>
        <v>75.260606060606051</v>
      </c>
      <c r="AA10" s="24">
        <f t="shared" si="1"/>
        <v>75.260606060606051</v>
      </c>
      <c r="AB10" s="24">
        <f t="shared" si="1"/>
        <v>75.260606060606051</v>
      </c>
      <c r="AC10" s="24">
        <f t="shared" si="1"/>
        <v>75.260606060606051</v>
      </c>
      <c r="AD10" s="24">
        <f t="shared" si="1"/>
        <v>75.260606060606051</v>
      </c>
      <c r="AE10" s="24">
        <f t="shared" si="1"/>
        <v>75.260606060606051</v>
      </c>
      <c r="AF10" s="24">
        <f t="shared" si="1"/>
        <v>75.260606060606051</v>
      </c>
      <c r="AG10" s="105"/>
    </row>
    <row r="11" spans="1:33" x14ac:dyDescent="0.2">
      <c r="A11" s="89" t="s">
        <v>93</v>
      </c>
      <c r="B11" s="101">
        <f t="shared" ref="B11:AF11" si="2">$M$21</f>
        <v>48.528571428571432</v>
      </c>
      <c r="C11" s="101">
        <f t="shared" si="2"/>
        <v>48.528571428571432</v>
      </c>
      <c r="D11" s="101">
        <f t="shared" si="2"/>
        <v>48.528571428571432</v>
      </c>
      <c r="E11" s="101">
        <f t="shared" si="2"/>
        <v>48.528571428571432</v>
      </c>
      <c r="F11" s="101">
        <f t="shared" si="2"/>
        <v>48.528571428571432</v>
      </c>
      <c r="G11" s="101">
        <f t="shared" si="2"/>
        <v>48.528571428571432</v>
      </c>
      <c r="H11" s="101">
        <f t="shared" si="2"/>
        <v>48.528571428571432</v>
      </c>
      <c r="I11" s="101">
        <f t="shared" si="2"/>
        <v>48.528571428571432</v>
      </c>
      <c r="J11" s="101">
        <f t="shared" si="2"/>
        <v>48.528571428571432</v>
      </c>
      <c r="K11" s="101">
        <f t="shared" si="2"/>
        <v>48.528571428571432</v>
      </c>
      <c r="L11" s="101">
        <f t="shared" si="2"/>
        <v>48.528571428571432</v>
      </c>
      <c r="M11" s="101">
        <f t="shared" si="2"/>
        <v>48.528571428571432</v>
      </c>
      <c r="N11" s="101">
        <f t="shared" si="2"/>
        <v>48.528571428571432</v>
      </c>
      <c r="O11" s="101">
        <f t="shared" si="2"/>
        <v>48.528571428571432</v>
      </c>
      <c r="P11" s="101">
        <f t="shared" si="2"/>
        <v>48.528571428571432</v>
      </c>
      <c r="Q11" s="101">
        <f t="shared" si="2"/>
        <v>48.528571428571432</v>
      </c>
      <c r="R11" s="101">
        <f t="shared" si="2"/>
        <v>48.528571428571432</v>
      </c>
      <c r="S11" s="101">
        <f t="shared" si="2"/>
        <v>48.528571428571432</v>
      </c>
      <c r="T11" s="101">
        <f t="shared" si="2"/>
        <v>48.528571428571432</v>
      </c>
      <c r="U11" s="101">
        <f t="shared" si="2"/>
        <v>48.528571428571432</v>
      </c>
      <c r="V11" s="101">
        <f t="shared" si="2"/>
        <v>48.528571428571432</v>
      </c>
      <c r="W11" s="101">
        <f t="shared" si="2"/>
        <v>48.528571428571432</v>
      </c>
      <c r="X11" s="101">
        <f t="shared" si="2"/>
        <v>48.528571428571432</v>
      </c>
      <c r="Y11" s="101">
        <f t="shared" si="2"/>
        <v>48.528571428571432</v>
      </c>
      <c r="Z11" s="101">
        <f t="shared" si="2"/>
        <v>48.528571428571432</v>
      </c>
      <c r="AA11" s="101">
        <f t="shared" si="2"/>
        <v>48.528571428571432</v>
      </c>
      <c r="AB11" s="101">
        <f t="shared" si="2"/>
        <v>48.528571428571432</v>
      </c>
      <c r="AC11" s="101">
        <f t="shared" si="2"/>
        <v>48.528571428571432</v>
      </c>
      <c r="AD11" s="101">
        <f t="shared" si="2"/>
        <v>48.528571428571432</v>
      </c>
      <c r="AE11" s="101">
        <f t="shared" si="2"/>
        <v>48.528571428571432</v>
      </c>
      <c r="AF11" s="101">
        <f t="shared" si="2"/>
        <v>48.528571428571432</v>
      </c>
    </row>
    <row r="14" spans="1:33" ht="15.75" x14ac:dyDescent="0.2">
      <c r="A14" s="106" t="s">
        <v>88</v>
      </c>
      <c r="B14" s="106">
        <v>2016</v>
      </c>
      <c r="C14" s="106" t="s">
        <v>93</v>
      </c>
      <c r="F14" s="132" t="s">
        <v>94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</row>
    <row r="15" spans="1:33" x14ac:dyDescent="0.2">
      <c r="A15" s="107" t="s">
        <v>56</v>
      </c>
      <c r="B15" s="101">
        <f>total!AG8</f>
        <v>4.5999999999999996</v>
      </c>
      <c r="C15" s="101">
        <f t="shared" ref="C15:C47" si="3">$M$21</f>
        <v>48.528571428571432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</row>
    <row r="16" spans="1:33" x14ac:dyDescent="0.2">
      <c r="A16" s="107" t="s">
        <v>57</v>
      </c>
      <c r="B16" s="101">
        <f>total!AG9</f>
        <v>5</v>
      </c>
      <c r="C16" s="101">
        <f t="shared" si="3"/>
        <v>48.528571428571432</v>
      </c>
      <c r="F16" s="90" t="s">
        <v>75</v>
      </c>
      <c r="G16" s="91">
        <v>49</v>
      </c>
      <c r="H16" s="91">
        <v>5.4</v>
      </c>
      <c r="I16" s="91">
        <v>4.8</v>
      </c>
      <c r="J16" s="91">
        <v>11.4</v>
      </c>
      <c r="K16" s="91">
        <v>30.9</v>
      </c>
      <c r="L16" s="91">
        <v>57.2</v>
      </c>
      <c r="M16" s="91">
        <v>39.200000000000003</v>
      </c>
      <c r="N16" s="91">
        <v>29.5</v>
      </c>
      <c r="O16" s="91">
        <v>14.9</v>
      </c>
      <c r="P16" s="91">
        <v>81.099999999999994</v>
      </c>
      <c r="Q16" s="91">
        <v>12.9</v>
      </c>
      <c r="R16" s="91">
        <v>66.8</v>
      </c>
      <c r="S16" s="91">
        <v>130.4</v>
      </c>
      <c r="T16" s="91">
        <v>0</v>
      </c>
      <c r="U16" s="91">
        <v>149</v>
      </c>
      <c r="V16" s="91">
        <v>81.400000000000006</v>
      </c>
      <c r="W16" s="91">
        <v>3.5</v>
      </c>
      <c r="X16" s="91">
        <v>75.5</v>
      </c>
      <c r="Y16" s="91">
        <v>71.7</v>
      </c>
      <c r="Z16" s="91">
        <v>29.2</v>
      </c>
      <c r="AA16" s="117">
        <v>75.3</v>
      </c>
      <c r="AB16" s="91">
        <f>total!AG46</f>
        <v>6.6272727272727261</v>
      </c>
    </row>
    <row r="17" spans="1:28" x14ac:dyDescent="0.2">
      <c r="A17" s="107" t="s">
        <v>58</v>
      </c>
      <c r="B17" s="101">
        <f>total!AG10</f>
        <v>7.2</v>
      </c>
      <c r="C17" s="101">
        <f t="shared" si="3"/>
        <v>48.528571428571432</v>
      </c>
      <c r="F17" s="92" t="s">
        <v>93</v>
      </c>
      <c r="G17" s="101">
        <f t="shared" ref="G17:AB17" si="4">$M$21</f>
        <v>48.528571428571432</v>
      </c>
      <c r="H17" s="101">
        <f t="shared" si="4"/>
        <v>48.528571428571432</v>
      </c>
      <c r="I17" s="101">
        <f t="shared" si="4"/>
        <v>48.528571428571432</v>
      </c>
      <c r="J17" s="101">
        <f t="shared" si="4"/>
        <v>48.528571428571432</v>
      </c>
      <c r="K17" s="101">
        <f t="shared" si="4"/>
        <v>48.528571428571432</v>
      </c>
      <c r="L17" s="101">
        <f t="shared" si="4"/>
        <v>48.528571428571432</v>
      </c>
      <c r="M17" s="101">
        <f t="shared" si="4"/>
        <v>48.528571428571432</v>
      </c>
      <c r="N17" s="101">
        <f t="shared" si="4"/>
        <v>48.528571428571432</v>
      </c>
      <c r="O17" s="101">
        <f t="shared" si="4"/>
        <v>48.528571428571432</v>
      </c>
      <c r="P17" s="101">
        <f t="shared" si="4"/>
        <v>48.528571428571432</v>
      </c>
      <c r="Q17" s="101">
        <f t="shared" si="4"/>
        <v>48.528571428571432</v>
      </c>
      <c r="R17" s="101">
        <f t="shared" si="4"/>
        <v>48.528571428571432</v>
      </c>
      <c r="S17" s="101">
        <f t="shared" si="4"/>
        <v>48.528571428571432</v>
      </c>
      <c r="T17" s="101">
        <f t="shared" si="4"/>
        <v>48.528571428571432</v>
      </c>
      <c r="U17" s="101">
        <f t="shared" si="4"/>
        <v>48.528571428571432</v>
      </c>
      <c r="V17" s="101">
        <f t="shared" si="4"/>
        <v>48.528571428571432</v>
      </c>
      <c r="W17" s="101">
        <f t="shared" si="4"/>
        <v>48.528571428571432</v>
      </c>
      <c r="X17" s="101">
        <f t="shared" si="4"/>
        <v>48.528571428571432</v>
      </c>
      <c r="Y17" s="101">
        <f t="shared" si="4"/>
        <v>48.528571428571432</v>
      </c>
      <c r="Z17" s="101">
        <f t="shared" si="4"/>
        <v>48.528571428571432</v>
      </c>
      <c r="AA17" s="101">
        <f t="shared" si="4"/>
        <v>48.528571428571432</v>
      </c>
      <c r="AB17" s="101">
        <f t="shared" si="4"/>
        <v>48.528571428571432</v>
      </c>
    </row>
    <row r="18" spans="1:28" x14ac:dyDescent="0.2">
      <c r="A18" s="107" t="s">
        <v>59</v>
      </c>
      <c r="B18" s="101">
        <f>total!AG11</f>
        <v>7.1999999999999993</v>
      </c>
      <c r="C18" s="101">
        <f t="shared" si="3"/>
        <v>48.528571428571432</v>
      </c>
    </row>
    <row r="19" spans="1:28" x14ac:dyDescent="0.2">
      <c r="A19" s="107" t="s">
        <v>60</v>
      </c>
      <c r="B19" s="101">
        <f>total!AG12</f>
        <v>4.0999999999999996</v>
      </c>
      <c r="C19" s="101">
        <f t="shared" si="3"/>
        <v>48.528571428571432</v>
      </c>
    </row>
    <row r="20" spans="1:28" x14ac:dyDescent="0.2">
      <c r="A20" s="107" t="s">
        <v>61</v>
      </c>
      <c r="B20" s="101">
        <f>total!AG13</f>
        <v>5.5</v>
      </c>
      <c r="C20" s="101">
        <f t="shared" si="3"/>
        <v>48.528571428571432</v>
      </c>
      <c r="F20" s="127"/>
      <c r="G20" s="128"/>
      <c r="H20" s="108" t="s">
        <v>92</v>
      </c>
      <c r="I20" s="109" t="s">
        <v>93</v>
      </c>
      <c r="L20" s="129" t="s">
        <v>75</v>
      </c>
      <c r="M20" s="129"/>
    </row>
    <row r="21" spans="1:28" x14ac:dyDescent="0.2">
      <c r="A21" s="107" t="s">
        <v>62</v>
      </c>
      <c r="B21" s="101">
        <f>total!AG14</f>
        <v>4.7</v>
      </c>
      <c r="C21" s="101">
        <f t="shared" si="3"/>
        <v>48.528571428571432</v>
      </c>
      <c r="F21" s="130" t="s">
        <v>50</v>
      </c>
      <c r="G21" s="131"/>
      <c r="H21" s="19">
        <f>total!AG16</f>
        <v>5.2875000000000005</v>
      </c>
      <c r="I21" s="101">
        <f>$M$21</f>
        <v>48.528571428571432</v>
      </c>
      <c r="L21" s="92" t="s">
        <v>93</v>
      </c>
      <c r="M21" s="101">
        <f>AVERAGE(G16:AA16)</f>
        <v>48.528571428571432</v>
      </c>
    </row>
    <row r="22" spans="1:28" x14ac:dyDescent="0.2">
      <c r="A22" s="107" t="s">
        <v>63</v>
      </c>
      <c r="B22" s="101">
        <f>total!AG15</f>
        <v>4</v>
      </c>
      <c r="C22" s="101">
        <f t="shared" si="3"/>
        <v>48.528571428571432</v>
      </c>
      <c r="F22" s="130" t="s">
        <v>51</v>
      </c>
      <c r="G22" s="131"/>
      <c r="H22" s="19">
        <f>total!AG28</f>
        <v>6.0090909090909088</v>
      </c>
      <c r="I22" s="101">
        <f>$M$21</f>
        <v>48.528571428571432</v>
      </c>
    </row>
    <row r="23" spans="1:28" x14ac:dyDescent="0.2">
      <c r="A23" s="107" t="s">
        <v>64</v>
      </c>
      <c r="B23" s="101">
        <f>total!AG17</f>
        <v>4.8</v>
      </c>
      <c r="C23" s="101">
        <f t="shared" si="3"/>
        <v>48.528571428571432</v>
      </c>
      <c r="F23" s="130" t="s">
        <v>52</v>
      </c>
      <c r="G23" s="131"/>
      <c r="H23" s="19">
        <f>total!AG31</f>
        <v>7.2</v>
      </c>
      <c r="I23" s="101">
        <f>$M$21</f>
        <v>48.528571428571432</v>
      </c>
    </row>
    <row r="24" spans="1:28" x14ac:dyDescent="0.2">
      <c r="A24" s="107" t="s">
        <v>65</v>
      </c>
      <c r="B24" s="101">
        <f>total!AG18</f>
        <v>5.1000000000000005</v>
      </c>
      <c r="C24" s="101">
        <f t="shared" si="3"/>
        <v>48.528571428571432</v>
      </c>
      <c r="F24" s="130" t="s">
        <v>53</v>
      </c>
      <c r="G24" s="131"/>
      <c r="H24" s="19">
        <f>total!AG35</f>
        <v>6.5999999999999988</v>
      </c>
      <c r="I24" s="101">
        <f>$M$21</f>
        <v>48.528571428571432</v>
      </c>
    </row>
    <row r="25" spans="1:28" x14ac:dyDescent="0.2">
      <c r="A25" s="107" t="s">
        <v>66</v>
      </c>
      <c r="B25" s="101">
        <f>total!AG19</f>
        <v>6.4</v>
      </c>
      <c r="C25" s="101">
        <f t="shared" si="3"/>
        <v>48.528571428571432</v>
      </c>
      <c r="F25" s="130" t="s">
        <v>54</v>
      </c>
      <c r="G25" s="131"/>
      <c r="H25" s="19">
        <f>total!AG45</f>
        <v>8.4555555555555557</v>
      </c>
      <c r="I25" s="101">
        <f>$M$21</f>
        <v>48.528571428571432</v>
      </c>
    </row>
    <row r="26" spans="1:28" x14ac:dyDescent="0.2">
      <c r="A26" s="107" t="s">
        <v>67</v>
      </c>
      <c r="B26" s="101">
        <f>total!AG20</f>
        <v>2.4</v>
      </c>
      <c r="C26" s="101">
        <f t="shared" si="3"/>
        <v>48.528571428571432</v>
      </c>
    </row>
    <row r="27" spans="1:28" x14ac:dyDescent="0.2">
      <c r="A27" s="107" t="s">
        <v>68</v>
      </c>
      <c r="B27" s="101">
        <f>total!AG21</f>
        <v>3.5</v>
      </c>
      <c r="C27" s="101">
        <f t="shared" si="3"/>
        <v>48.528571428571432</v>
      </c>
    </row>
    <row r="28" spans="1:28" x14ac:dyDescent="0.2">
      <c r="A28" s="107" t="s">
        <v>69</v>
      </c>
      <c r="B28" s="101">
        <f>total!AG22</f>
        <v>5.0999999999999996</v>
      </c>
      <c r="C28" s="101">
        <f t="shared" si="3"/>
        <v>48.528571428571432</v>
      </c>
    </row>
    <row r="29" spans="1:28" x14ac:dyDescent="0.2">
      <c r="A29" s="107" t="s">
        <v>70</v>
      </c>
      <c r="B29" s="101">
        <f>total!AG23</f>
        <v>4</v>
      </c>
      <c r="C29" s="101">
        <f t="shared" si="3"/>
        <v>48.528571428571432</v>
      </c>
    </row>
    <row r="30" spans="1:28" x14ac:dyDescent="0.2">
      <c r="A30" s="107" t="s">
        <v>71</v>
      </c>
      <c r="B30" s="101">
        <f>total!AG24</f>
        <v>7.9</v>
      </c>
      <c r="C30" s="101">
        <f t="shared" si="3"/>
        <v>48.528571428571432</v>
      </c>
    </row>
    <row r="31" spans="1:28" x14ac:dyDescent="0.2">
      <c r="A31" s="107" t="s">
        <v>72</v>
      </c>
      <c r="B31" s="101">
        <f>total!AG25</f>
        <v>12.5</v>
      </c>
      <c r="C31" s="101">
        <f t="shared" si="3"/>
        <v>48.528571428571432</v>
      </c>
    </row>
    <row r="32" spans="1:28" x14ac:dyDescent="0.2">
      <c r="A32" s="107" t="s">
        <v>73</v>
      </c>
      <c r="B32" s="101">
        <f>total!AG26</f>
        <v>7.3</v>
      </c>
      <c r="C32" s="101">
        <f t="shared" si="3"/>
        <v>48.528571428571432</v>
      </c>
    </row>
    <row r="33" spans="1:3" x14ac:dyDescent="0.2">
      <c r="A33" s="107" t="s">
        <v>74</v>
      </c>
      <c r="B33" s="101">
        <f>total!AG27</f>
        <v>7.1</v>
      </c>
      <c r="C33" s="101">
        <f t="shared" si="3"/>
        <v>48.528571428571432</v>
      </c>
    </row>
    <row r="34" spans="1:3" x14ac:dyDescent="0.2">
      <c r="A34" s="107" t="s">
        <v>75</v>
      </c>
      <c r="B34" s="101">
        <f>total!AG29</f>
        <v>8</v>
      </c>
      <c r="C34" s="101">
        <f t="shared" si="3"/>
        <v>48.528571428571432</v>
      </c>
    </row>
    <row r="35" spans="1:3" x14ac:dyDescent="0.2">
      <c r="A35" s="107" t="s">
        <v>76</v>
      </c>
      <c r="B35" s="101">
        <f>total!AG30</f>
        <v>6.4</v>
      </c>
      <c r="C35" s="101">
        <f t="shared" si="3"/>
        <v>48.528571428571432</v>
      </c>
    </row>
    <row r="36" spans="1:3" x14ac:dyDescent="0.2">
      <c r="A36" s="107" t="s">
        <v>77</v>
      </c>
      <c r="B36" s="101">
        <f>total!AG32</f>
        <v>5.2</v>
      </c>
      <c r="C36" s="101">
        <f t="shared" si="3"/>
        <v>48.528571428571432</v>
      </c>
    </row>
    <row r="37" spans="1:3" x14ac:dyDescent="0.2">
      <c r="A37" s="107" t="s">
        <v>78</v>
      </c>
      <c r="B37" s="101">
        <f>total!AG33</f>
        <v>3</v>
      </c>
      <c r="C37" s="101">
        <f t="shared" si="3"/>
        <v>48.528571428571432</v>
      </c>
    </row>
    <row r="38" spans="1:3" x14ac:dyDescent="0.2">
      <c r="A38" s="107" t="s">
        <v>79</v>
      </c>
      <c r="B38" s="101">
        <f>total!AG34</f>
        <v>11.6</v>
      </c>
      <c r="C38" s="101">
        <f t="shared" si="3"/>
        <v>48.528571428571432</v>
      </c>
    </row>
    <row r="39" spans="1:3" x14ac:dyDescent="0.2">
      <c r="A39" s="107" t="s">
        <v>80</v>
      </c>
      <c r="B39" s="101">
        <f>total!AG36</f>
        <v>11.2</v>
      </c>
      <c r="C39" s="101">
        <f t="shared" si="3"/>
        <v>48.528571428571432</v>
      </c>
    </row>
    <row r="40" spans="1:3" x14ac:dyDescent="0.2">
      <c r="A40" s="107" t="s">
        <v>81</v>
      </c>
      <c r="B40" s="101">
        <f>total!AG37</f>
        <v>7.6</v>
      </c>
      <c r="C40" s="101">
        <f t="shared" si="3"/>
        <v>48.528571428571432</v>
      </c>
    </row>
    <row r="41" spans="1:3" x14ac:dyDescent="0.2">
      <c r="A41" s="107" t="s">
        <v>82</v>
      </c>
      <c r="B41" s="101">
        <f>total!AG38</f>
        <v>8.1999999999999993</v>
      </c>
      <c r="C41" s="101">
        <f t="shared" si="3"/>
        <v>48.528571428571432</v>
      </c>
    </row>
    <row r="42" spans="1:3" x14ac:dyDescent="0.2">
      <c r="A42" s="107" t="s">
        <v>83</v>
      </c>
      <c r="B42" s="101">
        <f>total!AG39</f>
        <v>7.7</v>
      </c>
      <c r="C42" s="101">
        <f t="shared" si="3"/>
        <v>48.528571428571432</v>
      </c>
    </row>
    <row r="43" spans="1:3" x14ac:dyDescent="0.2">
      <c r="A43" s="107" t="s">
        <v>84</v>
      </c>
      <c r="B43" s="101">
        <f>total!AG40</f>
        <v>8.6000000000000014</v>
      </c>
      <c r="C43" s="101">
        <f t="shared" si="3"/>
        <v>48.528571428571432</v>
      </c>
    </row>
    <row r="44" spans="1:3" x14ac:dyDescent="0.2">
      <c r="A44" s="107" t="s">
        <v>85</v>
      </c>
      <c r="B44" s="101">
        <f>total!AG41</f>
        <v>7.1999999999999993</v>
      </c>
      <c r="C44" s="101">
        <f t="shared" si="3"/>
        <v>48.528571428571432</v>
      </c>
    </row>
    <row r="45" spans="1:3" x14ac:dyDescent="0.2">
      <c r="A45" s="107" t="s">
        <v>86</v>
      </c>
      <c r="B45" s="101">
        <f>total!AG42</f>
        <v>7.6</v>
      </c>
      <c r="C45" s="101">
        <f t="shared" si="3"/>
        <v>48.528571428571432</v>
      </c>
    </row>
    <row r="46" spans="1:3" x14ac:dyDescent="0.2">
      <c r="A46" s="107" t="s">
        <v>87</v>
      </c>
      <c r="B46" s="101">
        <f>total!AG43</f>
        <v>10.4</v>
      </c>
      <c r="C46" s="101">
        <f t="shared" si="3"/>
        <v>48.528571428571432</v>
      </c>
    </row>
    <row r="47" spans="1:3" x14ac:dyDescent="0.2">
      <c r="A47" s="107" t="s">
        <v>90</v>
      </c>
      <c r="B47" s="101">
        <f>total!AG44</f>
        <v>7.6</v>
      </c>
      <c r="C47" s="101">
        <f t="shared" si="3"/>
        <v>48.528571428571432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B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0" t="s">
        <v>98</v>
      </c>
      <c r="B1" s="120"/>
      <c r="C1" s="120"/>
      <c r="D1" s="120"/>
      <c r="E1" s="120"/>
      <c r="F1" s="120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99</v>
      </c>
      <c r="B1" s="120"/>
      <c r="C1" s="120"/>
      <c r="D1" s="120"/>
      <c r="E1" s="120"/>
      <c r="F1" s="120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0" t="s">
        <v>100</v>
      </c>
      <c r="B1" s="120"/>
      <c r="C1" s="120"/>
      <c r="D1" s="120"/>
      <c r="E1" s="120"/>
      <c r="F1" s="12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101</v>
      </c>
      <c r="B1" s="120"/>
      <c r="C1" s="120"/>
      <c r="D1" s="120"/>
      <c r="E1" s="120"/>
      <c r="F1" s="12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0" t="s">
        <v>102</v>
      </c>
      <c r="B1" s="120"/>
      <c r="C1" s="120"/>
      <c r="D1" s="120"/>
      <c r="E1" s="120"/>
      <c r="F1" s="120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0" t="s">
        <v>103</v>
      </c>
      <c r="B1" s="120"/>
      <c r="C1" s="120"/>
      <c r="D1" s="120"/>
      <c r="E1" s="120"/>
      <c r="F1" s="120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2016-08-23T12:28:36Z</dcterms:modified>
</cp:coreProperties>
</file>