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7\"/>
    </mc:Choice>
  </mc:AlternateContent>
  <bookViews>
    <workbookView xWindow="0" yWindow="0" windowWidth="19200" windowHeight="11595" tabRatio="946" firstSheet="15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clima" sheetId="33" r:id="rId32"/>
    <sheet name="1995-2013" sheetId="35" r:id="rId33"/>
    <sheet name="dias" sheetId="36" r:id="rId34"/>
    <sheet name="acumulado" sheetId="38" r:id="rId35"/>
    <sheet name="subs" sheetId="39" r:id="rId36"/>
    <sheet name="zonas" sheetId="40" r:id="rId37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M21" i="33" l="1"/>
  <c r="AB17" i="33" l="1"/>
  <c r="AC17" i="33"/>
  <c r="E24" i="25"/>
  <c r="AF47" i="1" l="1"/>
  <c r="AA17" i="33" l="1"/>
  <c r="Z17" i="33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D11" i="33"/>
  <c r="I25" i="33"/>
  <c r="C33" i="33"/>
  <c r="F4" i="21"/>
  <c r="F5" i="21"/>
  <c r="F6" i="21"/>
  <c r="F7" i="21"/>
  <c r="F8" i="21"/>
  <c r="F9" i="21"/>
  <c r="F10" i="21"/>
  <c r="F11" i="21"/>
  <c r="B12" i="21"/>
  <c r="C12" i="21"/>
  <c r="F13" i="21"/>
  <c r="F14" i="21"/>
  <c r="F15" i="21"/>
  <c r="F16" i="21"/>
  <c r="F17" i="21"/>
  <c r="F18" i="21"/>
  <c r="U22" i="1" s="1"/>
  <c r="F19" i="21"/>
  <c r="F20" i="21"/>
  <c r="F21" i="21"/>
  <c r="F22" i="21"/>
  <c r="F23" i="21"/>
  <c r="B24" i="21"/>
  <c r="C24" i="21"/>
  <c r="F25" i="21"/>
  <c r="F26" i="21"/>
  <c r="B27" i="21"/>
  <c r="C27" i="21"/>
  <c r="F27" i="21"/>
  <c r="U31" i="1" s="1"/>
  <c r="F28" i="21"/>
  <c r="F29" i="21"/>
  <c r="F31" i="21" s="1"/>
  <c r="U35" i="1" s="1"/>
  <c r="F30" i="21"/>
  <c r="B31" i="21"/>
  <c r="C31" i="21"/>
  <c r="F32" i="21"/>
  <c r="F33" i="21"/>
  <c r="F34" i="21"/>
  <c r="F35" i="21"/>
  <c r="F36" i="21"/>
  <c r="F37" i="21"/>
  <c r="F38" i="21"/>
  <c r="F39" i="21"/>
  <c r="F40" i="21"/>
  <c r="B41" i="21"/>
  <c r="C41" i="21"/>
  <c r="D41" i="21"/>
  <c r="E41" i="21"/>
  <c r="B42" i="21"/>
  <c r="C42" i="21"/>
  <c r="D42" i="21"/>
  <c r="E42" i="21"/>
  <c r="F11" i="15"/>
  <c r="O15" i="1" s="1"/>
  <c r="F10" i="15"/>
  <c r="O14" i="1"/>
  <c r="F8" i="15"/>
  <c r="O12" i="1" s="1"/>
  <c r="F7" i="15"/>
  <c r="O11" i="1" s="1"/>
  <c r="F6" i="15"/>
  <c r="O10" i="1"/>
  <c r="F5" i="15"/>
  <c r="O9" i="1"/>
  <c r="F4" i="15"/>
  <c r="O8" i="1"/>
  <c r="F9" i="15"/>
  <c r="O13" i="1" s="1"/>
  <c r="F40" i="7"/>
  <c r="G44" i="1" s="1"/>
  <c r="F40" i="3"/>
  <c r="C44" i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/>
  <c r="F40" i="19"/>
  <c r="S44" i="1"/>
  <c r="F40" i="20"/>
  <c r="T44" i="1"/>
  <c r="U44" i="1"/>
  <c r="F40" i="22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/>
  <c r="F40" i="31"/>
  <c r="AE44" i="1" s="1"/>
  <c r="F32" i="3"/>
  <c r="C36" i="1"/>
  <c r="F33" i="3"/>
  <c r="C37" i="1"/>
  <c r="F34" i="3"/>
  <c r="C38" i="1"/>
  <c r="F35" i="3"/>
  <c r="C39" i="1"/>
  <c r="F36" i="3"/>
  <c r="C40" i="1"/>
  <c r="F37" i="3"/>
  <c r="C41" i="1"/>
  <c r="F38" i="3"/>
  <c r="C42" i="1"/>
  <c r="F39" i="3"/>
  <c r="C43" i="1" s="1"/>
  <c r="F28" i="3"/>
  <c r="C32" i="1" s="1"/>
  <c r="F29" i="3"/>
  <c r="C33" i="1"/>
  <c r="F30" i="3"/>
  <c r="C34" i="1"/>
  <c r="F25" i="3"/>
  <c r="C29" i="1"/>
  <c r="F26" i="3"/>
  <c r="C30" i="1"/>
  <c r="F13" i="3"/>
  <c r="C17" i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/>
  <c r="F8" i="3"/>
  <c r="C12" i="1" s="1"/>
  <c r="F9" i="3"/>
  <c r="C13" i="1" s="1"/>
  <c r="F10" i="3"/>
  <c r="C14" i="1"/>
  <c r="F11" i="3"/>
  <c r="C15" i="1" s="1"/>
  <c r="F32" i="4"/>
  <c r="D36" i="1"/>
  <c r="F33" i="4"/>
  <c r="D37" i="1" s="1"/>
  <c r="F34" i="4"/>
  <c r="D38" i="1"/>
  <c r="F35" i="4"/>
  <c r="D39" i="1" s="1"/>
  <c r="F36" i="4"/>
  <c r="D40" i="1" s="1"/>
  <c r="F37" i="4"/>
  <c r="D41" i="1" s="1"/>
  <c r="F38" i="4"/>
  <c r="D42" i="1"/>
  <c r="F39" i="4"/>
  <c r="D43" i="1" s="1"/>
  <c r="F28" i="4"/>
  <c r="D32" i="1" s="1"/>
  <c r="F29" i="4"/>
  <c r="D33" i="1" s="1"/>
  <c r="F30" i="4"/>
  <c r="D34" i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/>
  <c r="F6" i="4"/>
  <c r="D10" i="1" s="1"/>
  <c r="F7" i="4"/>
  <c r="D11" i="1" s="1"/>
  <c r="F8" i="4"/>
  <c r="D12" i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/>
  <c r="F35" i="5"/>
  <c r="E39" i="1"/>
  <c r="F36" i="5"/>
  <c r="E40" i="1"/>
  <c r="F37" i="5"/>
  <c r="E41" i="1"/>
  <c r="F38" i="5"/>
  <c r="E42" i="1" s="1"/>
  <c r="F39" i="5"/>
  <c r="E43" i="1" s="1"/>
  <c r="F28" i="5"/>
  <c r="E32" i="1" s="1"/>
  <c r="F29" i="5"/>
  <c r="E33" i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/>
  <c r="F18" i="5"/>
  <c r="E22" i="1" s="1"/>
  <c r="F19" i="5"/>
  <c r="E23" i="1" s="1"/>
  <c r="F20" i="5"/>
  <c r="E24" i="1" s="1"/>
  <c r="F21" i="5"/>
  <c r="E25" i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/>
  <c r="F11" i="5"/>
  <c r="E15" i="1" s="1"/>
  <c r="F32" i="6"/>
  <c r="F36" i="1" s="1"/>
  <c r="F33" i="6"/>
  <c r="F37" i="1" s="1"/>
  <c r="F34" i="6"/>
  <c r="F35" i="6"/>
  <c r="F39" i="1" s="1"/>
  <c r="F36" i="6"/>
  <c r="F37" i="6"/>
  <c r="F41" i="1" s="1"/>
  <c r="F38" i="6"/>
  <c r="F42" i="1" s="1"/>
  <c r="F39" i="6"/>
  <c r="F43" i="1" s="1"/>
  <c r="F28" i="6"/>
  <c r="F32" i="1" s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 s="1"/>
  <c r="F16" i="6"/>
  <c r="F20" i="1" s="1"/>
  <c r="F17" i="6"/>
  <c r="F21" i="1" s="1"/>
  <c r="F18" i="6"/>
  <c r="F22" i="1" s="1"/>
  <c r="F19" i="6"/>
  <c r="F23" i="1" s="1"/>
  <c r="F20" i="6"/>
  <c r="F24" i="1" s="1"/>
  <c r="F21" i="6"/>
  <c r="F25" i="1" s="1"/>
  <c r="F22" i="6"/>
  <c r="F26" i="1" s="1"/>
  <c r="F23" i="6"/>
  <c r="F27" i="1" s="1"/>
  <c r="F4" i="6"/>
  <c r="F8" i="1" s="1"/>
  <c r="F5" i="6"/>
  <c r="F9" i="1" s="1"/>
  <c r="F6" i="6"/>
  <c r="F10" i="1" s="1"/>
  <c r="F7" i="6"/>
  <c r="F11" i="1" s="1"/>
  <c r="F8" i="6"/>
  <c r="F12" i="1" s="1"/>
  <c r="F9" i="6"/>
  <c r="F13" i="1" s="1"/>
  <c r="F10" i="6"/>
  <c r="F14" i="1" s="1"/>
  <c r="F11" i="6"/>
  <c r="F15" i="1" s="1"/>
  <c r="F32" i="7"/>
  <c r="G36" i="1" s="1"/>
  <c r="F33" i="7"/>
  <c r="G37" i="1" s="1"/>
  <c r="F34" i="7"/>
  <c r="G38" i="1" s="1"/>
  <c r="F35" i="7"/>
  <c r="G39" i="1" s="1"/>
  <c r="F36" i="7"/>
  <c r="G40" i="1" s="1"/>
  <c r="F37" i="7"/>
  <c r="G41" i="1" s="1"/>
  <c r="F38" i="7"/>
  <c r="G42" i="1" s="1"/>
  <c r="F39" i="7"/>
  <c r="G43" i="1" s="1"/>
  <c r="F28" i="7"/>
  <c r="G32" i="1" s="1"/>
  <c r="F29" i="7"/>
  <c r="G33" i="1" s="1"/>
  <c r="F30" i="7"/>
  <c r="G34" i="1" s="1"/>
  <c r="F25" i="7"/>
  <c r="G29" i="1" s="1"/>
  <c r="F26" i="7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 s="1"/>
  <c r="F21" i="7"/>
  <c r="G25" i="1" s="1"/>
  <c r="F22" i="7"/>
  <c r="G26" i="1" s="1"/>
  <c r="F23" i="7"/>
  <c r="G27" i="1" s="1"/>
  <c r="F4" i="7"/>
  <c r="G8" i="1" s="1"/>
  <c r="F5" i="7"/>
  <c r="G9" i="1" s="1"/>
  <c r="F6" i="7"/>
  <c r="G10" i="1" s="1"/>
  <c r="F7" i="7"/>
  <c r="G11" i="1" s="1"/>
  <c r="F8" i="7"/>
  <c r="G12" i="1" s="1"/>
  <c r="F9" i="7"/>
  <c r="G13" i="1" s="1"/>
  <c r="F10" i="7"/>
  <c r="G14" i="1" s="1"/>
  <c r="F11" i="7"/>
  <c r="G15" i="1" s="1"/>
  <c r="F32" i="8"/>
  <c r="H36" i="1" s="1"/>
  <c r="F33" i="8"/>
  <c r="H37" i="1" s="1"/>
  <c r="F34" i="8"/>
  <c r="H38" i="1"/>
  <c r="F35" i="8"/>
  <c r="H39" i="1" s="1"/>
  <c r="F36" i="8"/>
  <c r="H40" i="1" s="1"/>
  <c r="F37" i="8"/>
  <c r="H41" i="1"/>
  <c r="F38" i="8"/>
  <c r="H42" i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/>
  <c r="F9" i="9"/>
  <c r="I13" i="1"/>
  <c r="F10" i="9"/>
  <c r="I14" i="1"/>
  <c r="F11" i="9"/>
  <c r="I15" i="1" s="1"/>
  <c r="F13" i="9"/>
  <c r="F14" i="9"/>
  <c r="I18" i="1" s="1"/>
  <c r="F15" i="9"/>
  <c r="I19" i="1"/>
  <c r="F16" i="9"/>
  <c r="I20" i="1" s="1"/>
  <c r="F17" i="9"/>
  <c r="I21" i="1" s="1"/>
  <c r="F18" i="9"/>
  <c r="I22" i="1"/>
  <c r="F19" i="9"/>
  <c r="I23" i="1"/>
  <c r="F20" i="9"/>
  <c r="I24" i="1"/>
  <c r="F21" i="9"/>
  <c r="I25" i="1" s="1"/>
  <c r="F22" i="9"/>
  <c r="I26" i="1"/>
  <c r="F23" i="9"/>
  <c r="I27" i="1" s="1"/>
  <c r="F25" i="9"/>
  <c r="I29" i="1" s="1"/>
  <c r="F26" i="9"/>
  <c r="I30" i="1" s="1"/>
  <c r="F28" i="9"/>
  <c r="I32" i="1"/>
  <c r="F29" i="9"/>
  <c r="I33" i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7" i="10" s="1"/>
  <c r="J31" i="1" s="1"/>
  <c r="F26" i="10"/>
  <c r="J30" i="1" s="1"/>
  <c r="F28" i="10"/>
  <c r="J32" i="1" s="1"/>
  <c r="F29" i="10"/>
  <c r="J33" i="1" s="1"/>
  <c r="F30" i="10"/>
  <c r="F32" i="10"/>
  <c r="J36" i="1" s="1"/>
  <c r="F33" i="10"/>
  <c r="J37" i="1"/>
  <c r="F34" i="10"/>
  <c r="J38" i="1" s="1"/>
  <c r="F35" i="10"/>
  <c r="J39" i="1" s="1"/>
  <c r="F36" i="10"/>
  <c r="J40" i="1" s="1"/>
  <c r="F37" i="10"/>
  <c r="J41" i="1" s="1"/>
  <c r="F38" i="10"/>
  <c r="J42" i="1" s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/>
  <c r="F20" i="11"/>
  <c r="K24" i="1" s="1"/>
  <c r="F22" i="11"/>
  <c r="K26" i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 s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 s="1"/>
  <c r="F26" i="14"/>
  <c r="N30" i="1" s="1"/>
  <c r="F13" i="14"/>
  <c r="N17" i="1" s="1"/>
  <c r="F14" i="14"/>
  <c r="N18" i="1" s="1"/>
  <c r="F15" i="14"/>
  <c r="N19" i="1" s="1"/>
  <c r="F16" i="14"/>
  <c r="N20" i="1" s="1"/>
  <c r="F17" i="14"/>
  <c r="N21" i="1" s="1"/>
  <c r="F18" i="14"/>
  <c r="N22" i="1" s="1"/>
  <c r="F19" i="14"/>
  <c r="N23" i="1" s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/>
  <c r="F26" i="16"/>
  <c r="P30" i="1" s="1"/>
  <c r="F13" i="16"/>
  <c r="P17" i="1"/>
  <c r="F14" i="16"/>
  <c r="P18" i="1" s="1"/>
  <c r="F15" i="16"/>
  <c r="P19" i="1" s="1"/>
  <c r="F16" i="16"/>
  <c r="P20" i="1" s="1"/>
  <c r="F17" i="16"/>
  <c r="P21" i="1" s="1"/>
  <c r="F18" i="16"/>
  <c r="P22" i="1"/>
  <c r="F19" i="16"/>
  <c r="P23" i="1" s="1"/>
  <c r="F20" i="16"/>
  <c r="P24" i="1"/>
  <c r="F21" i="16"/>
  <c r="P25" i="1" s="1"/>
  <c r="F22" i="16"/>
  <c r="P26" i="1"/>
  <c r="F23" i="16"/>
  <c r="P27" i="1" s="1"/>
  <c r="F4" i="16"/>
  <c r="P8" i="1" s="1"/>
  <c r="F5" i="16"/>
  <c r="P9" i="1" s="1"/>
  <c r="F6" i="16"/>
  <c r="P10" i="1" s="1"/>
  <c r="F7" i="16"/>
  <c r="P11" i="1"/>
  <c r="F8" i="16"/>
  <c r="P12" i="1" s="1"/>
  <c r="F9" i="16"/>
  <c r="F12" i="16" s="1"/>
  <c r="P16" i="1" s="1"/>
  <c r="F10" i="16"/>
  <c r="P14" i="1" s="1"/>
  <c r="F11" i="16"/>
  <c r="P15" i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/>
  <c r="F13" i="17"/>
  <c r="Q17" i="1" s="1"/>
  <c r="F14" i="17"/>
  <c r="Q18" i="1"/>
  <c r="F15" i="17"/>
  <c r="Q19" i="1" s="1"/>
  <c r="F16" i="17"/>
  <c r="Q20" i="1"/>
  <c r="F17" i="17"/>
  <c r="Q21" i="1" s="1"/>
  <c r="F18" i="17"/>
  <c r="Q22" i="1" s="1"/>
  <c r="F19" i="17"/>
  <c r="Q23" i="1" s="1"/>
  <c r="F20" i="17"/>
  <c r="Q24" i="1"/>
  <c r="F21" i="17"/>
  <c r="Q25" i="1" s="1"/>
  <c r="F22" i="17"/>
  <c r="Q26" i="1"/>
  <c r="F23" i="17"/>
  <c r="Q27" i="1" s="1"/>
  <c r="F4" i="17"/>
  <c r="Q8" i="1"/>
  <c r="F5" i="17"/>
  <c r="Q9" i="1" s="1"/>
  <c r="F6" i="17"/>
  <c r="Q10" i="1" s="1"/>
  <c r="F7" i="17"/>
  <c r="Q11" i="1"/>
  <c r="F8" i="17"/>
  <c r="Q12" i="1"/>
  <c r="F9" i="17"/>
  <c r="Q13" i="1"/>
  <c r="F10" i="17"/>
  <c r="Q14" i="1" s="1"/>
  <c r="F11" i="17"/>
  <c r="Q15" i="1" s="1"/>
  <c r="F32" i="18"/>
  <c r="R36" i="1"/>
  <c r="F33" i="18"/>
  <c r="R37" i="1"/>
  <c r="F34" i="18"/>
  <c r="R38" i="1"/>
  <c r="F35" i="18"/>
  <c r="R39" i="1"/>
  <c r="F36" i="18"/>
  <c r="R40" i="1"/>
  <c r="F37" i="18"/>
  <c r="R41" i="1"/>
  <c r="F38" i="18"/>
  <c r="R42" i="1"/>
  <c r="F39" i="18"/>
  <c r="R43" i="1"/>
  <c r="F28" i="18"/>
  <c r="R32" i="1"/>
  <c r="F29" i="18"/>
  <c r="R33" i="1"/>
  <c r="F30" i="18"/>
  <c r="R34" i="1"/>
  <c r="F25" i="18"/>
  <c r="R29" i="1"/>
  <c r="F26" i="18"/>
  <c r="R30" i="1"/>
  <c r="F13" i="18"/>
  <c r="R17" i="1"/>
  <c r="F14" i="18"/>
  <c r="R18" i="1"/>
  <c r="F15" i="18"/>
  <c r="R19" i="1"/>
  <c r="F16" i="18"/>
  <c r="R20" i="1"/>
  <c r="F17" i="18"/>
  <c r="R21" i="1"/>
  <c r="F18" i="18"/>
  <c r="R22" i="1"/>
  <c r="F19" i="18"/>
  <c r="R23" i="1"/>
  <c r="F20" i="18"/>
  <c r="R24" i="1"/>
  <c r="F21" i="18"/>
  <c r="R25" i="1"/>
  <c r="F22" i="18"/>
  <c r="R26" i="1"/>
  <c r="F23" i="18"/>
  <c r="R27" i="1"/>
  <c r="F4" i="18"/>
  <c r="R8" i="1"/>
  <c r="F5" i="18"/>
  <c r="R9" i="1"/>
  <c r="F6" i="18"/>
  <c r="R10" i="1"/>
  <c r="F7" i="18"/>
  <c r="R11" i="1"/>
  <c r="F8" i="18"/>
  <c r="R12" i="1"/>
  <c r="F9" i="18"/>
  <c r="R13" i="1"/>
  <c r="F10" i="18"/>
  <c r="R14" i="1"/>
  <c r="F11" i="18"/>
  <c r="R15" i="1"/>
  <c r="F32" i="19"/>
  <c r="S36" i="1"/>
  <c r="F33" i="19"/>
  <c r="S37" i="1"/>
  <c r="F34" i="19"/>
  <c r="S38" i="1"/>
  <c r="F35" i="19"/>
  <c r="S39" i="1"/>
  <c r="F36" i="19"/>
  <c r="S40" i="1"/>
  <c r="F37" i="19"/>
  <c r="S41" i="1"/>
  <c r="F38" i="19"/>
  <c r="S42" i="1"/>
  <c r="F39" i="19"/>
  <c r="S43" i="1"/>
  <c r="F28" i="19"/>
  <c r="S32" i="1"/>
  <c r="F29" i="19"/>
  <c r="S33" i="1"/>
  <c r="F30" i="19"/>
  <c r="S34" i="1"/>
  <c r="F25" i="19"/>
  <c r="S29" i="1"/>
  <c r="F26" i="19"/>
  <c r="S30" i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/>
  <c r="F22" i="19"/>
  <c r="S26" i="1"/>
  <c r="F23" i="19"/>
  <c r="S27" i="1" s="1"/>
  <c r="F4" i="19"/>
  <c r="F5" i="19"/>
  <c r="S9" i="1" s="1"/>
  <c r="F6" i="19"/>
  <c r="S10" i="1" s="1"/>
  <c r="F7" i="19"/>
  <c r="S11" i="1"/>
  <c r="F8" i="19"/>
  <c r="S12" i="1" s="1"/>
  <c r="F9" i="19"/>
  <c r="S13" i="1" s="1"/>
  <c r="F10" i="19"/>
  <c r="S14" i="1" s="1"/>
  <c r="F11" i="19"/>
  <c r="S15" i="1" s="1"/>
  <c r="F32" i="20"/>
  <c r="T36" i="1"/>
  <c r="F33" i="20"/>
  <c r="T37" i="1"/>
  <c r="F34" i="20"/>
  <c r="T38" i="1"/>
  <c r="F35" i="20"/>
  <c r="T39" i="1"/>
  <c r="F36" i="20"/>
  <c r="T40" i="1"/>
  <c r="F37" i="20"/>
  <c r="T41" i="1"/>
  <c r="F38" i="20"/>
  <c r="T42" i="1" s="1"/>
  <c r="F39" i="20"/>
  <c r="F41" i="20" s="1"/>
  <c r="F28" i="20"/>
  <c r="T32" i="1" s="1"/>
  <c r="F29" i="20"/>
  <c r="T33" i="1" s="1"/>
  <c r="F30" i="20"/>
  <c r="T34" i="1" s="1"/>
  <c r="F25" i="20"/>
  <c r="T29" i="1"/>
  <c r="F26" i="20"/>
  <c r="T30" i="1"/>
  <c r="F13" i="20"/>
  <c r="T17" i="1"/>
  <c r="F14" i="20"/>
  <c r="T18" i="1"/>
  <c r="F15" i="20"/>
  <c r="T19" i="1"/>
  <c r="F16" i="20"/>
  <c r="T20" i="1"/>
  <c r="F17" i="20"/>
  <c r="T21" i="1"/>
  <c r="F18" i="20"/>
  <c r="T22" i="1"/>
  <c r="F19" i="20"/>
  <c r="T23" i="1"/>
  <c r="F20" i="20"/>
  <c r="T24" i="1"/>
  <c r="F21" i="20"/>
  <c r="T25" i="1"/>
  <c r="F22" i="20"/>
  <c r="T26" i="1"/>
  <c r="F23" i="20"/>
  <c r="T27" i="1"/>
  <c r="F4" i="20"/>
  <c r="T8" i="1" s="1"/>
  <c r="F5" i="20"/>
  <c r="T9" i="1"/>
  <c r="F6" i="20"/>
  <c r="T10" i="1" s="1"/>
  <c r="F7" i="20"/>
  <c r="T11" i="1"/>
  <c r="F8" i="20"/>
  <c r="T12" i="1" s="1"/>
  <c r="F9" i="20"/>
  <c r="T13" i="1" s="1"/>
  <c r="F10" i="20"/>
  <c r="T14" i="1" s="1"/>
  <c r="F11" i="20"/>
  <c r="T15" i="1" s="1"/>
  <c r="U36" i="1"/>
  <c r="U37" i="1"/>
  <c r="U38" i="1"/>
  <c r="U39" i="1"/>
  <c r="U40" i="1"/>
  <c r="U41" i="1"/>
  <c r="U42" i="1"/>
  <c r="U43" i="1"/>
  <c r="U32" i="1"/>
  <c r="U33" i="1"/>
  <c r="U34" i="1"/>
  <c r="U29" i="1"/>
  <c r="U30" i="1"/>
  <c r="U17" i="1"/>
  <c r="U18" i="1"/>
  <c r="U19" i="1"/>
  <c r="U20" i="1"/>
  <c r="U21" i="1"/>
  <c r="U23" i="1"/>
  <c r="U24" i="1"/>
  <c r="U25" i="1"/>
  <c r="U26" i="1"/>
  <c r="U27" i="1"/>
  <c r="U8" i="1"/>
  <c r="U9" i="1"/>
  <c r="U10" i="1"/>
  <c r="U11" i="1"/>
  <c r="U12" i="1"/>
  <c r="U13" i="1"/>
  <c r="U14" i="1"/>
  <c r="U15" i="1"/>
  <c r="F32" i="22"/>
  <c r="V36" i="1" s="1"/>
  <c r="F33" i="22"/>
  <c r="V37" i="1" s="1"/>
  <c r="F34" i="22"/>
  <c r="V38" i="1" s="1"/>
  <c r="F35" i="22"/>
  <c r="V39" i="1" s="1"/>
  <c r="F36" i="22"/>
  <c r="V40" i="1" s="1"/>
  <c r="F37" i="22"/>
  <c r="V41" i="1"/>
  <c r="F38" i="22"/>
  <c r="V42" i="1" s="1"/>
  <c r="F39" i="22"/>
  <c r="V43" i="1" s="1"/>
  <c r="F28" i="22"/>
  <c r="V32" i="1"/>
  <c r="F29" i="22"/>
  <c r="V33" i="1" s="1"/>
  <c r="F30" i="22"/>
  <c r="V34" i="1" s="1"/>
  <c r="F25" i="22"/>
  <c r="V29" i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/>
  <c r="F20" i="22"/>
  <c r="V24" i="1"/>
  <c r="F21" i="22"/>
  <c r="V25" i="1"/>
  <c r="F22" i="22"/>
  <c r="V26" i="1"/>
  <c r="F23" i="22"/>
  <c r="V27" i="1" s="1"/>
  <c r="F4" i="22"/>
  <c r="V8" i="1"/>
  <c r="F5" i="22"/>
  <c r="V9" i="1" s="1"/>
  <c r="F6" i="22"/>
  <c r="V10" i="1"/>
  <c r="F7" i="22"/>
  <c r="V11" i="1" s="1"/>
  <c r="F8" i="22"/>
  <c r="V12" i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7" i="23" s="1"/>
  <c r="W31" i="1" s="1"/>
  <c r="F26" i="23"/>
  <c r="W30" i="1" s="1"/>
  <c r="F13" i="23"/>
  <c r="W17" i="1" s="1"/>
  <c r="F14" i="23"/>
  <c r="W18" i="1"/>
  <c r="F15" i="23"/>
  <c r="W19" i="1" s="1"/>
  <c r="F16" i="23"/>
  <c r="W20" i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/>
  <c r="F10" i="23"/>
  <c r="W14" i="1"/>
  <c r="F11" i="23"/>
  <c r="W15" i="1"/>
  <c r="F32" i="24"/>
  <c r="X36" i="1" s="1"/>
  <c r="F33" i="24"/>
  <c r="X37" i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/>
  <c r="F37" i="25"/>
  <c r="Y41" i="1" s="1"/>
  <c r="F38" i="25"/>
  <c r="Y42" i="1" s="1"/>
  <c r="F39" i="25"/>
  <c r="F28" i="25"/>
  <c r="F31" i="25" s="1"/>
  <c r="Y35" i="1" s="1"/>
  <c r="F29" i="25"/>
  <c r="Y33" i="1" s="1"/>
  <c r="F30" i="25"/>
  <c r="Y34" i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/>
  <c r="F6" i="25"/>
  <c r="Y10" i="1" s="1"/>
  <c r="F7" i="25"/>
  <c r="Y11" i="1" s="1"/>
  <c r="F8" i="25"/>
  <c r="Y12" i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/>
  <c r="F37" i="26"/>
  <c r="Z41" i="1" s="1"/>
  <c r="F38" i="26"/>
  <c r="Z42" i="1"/>
  <c r="F39" i="26"/>
  <c r="Z43" i="1" s="1"/>
  <c r="F28" i="26"/>
  <c r="F29" i="26"/>
  <c r="Z33" i="1"/>
  <c r="F30" i="26"/>
  <c r="Z34" i="1"/>
  <c r="F25" i="26"/>
  <c r="Z29" i="1" s="1"/>
  <c r="F26" i="26"/>
  <c r="Z30" i="1" s="1"/>
  <c r="F13" i="26"/>
  <c r="Z17" i="1"/>
  <c r="F14" i="26"/>
  <c r="Z18" i="1"/>
  <c r="F15" i="26"/>
  <c r="Z19" i="1"/>
  <c r="F16" i="26"/>
  <c r="Z20" i="1"/>
  <c r="F17" i="26"/>
  <c r="Z21" i="1"/>
  <c r="F18" i="26"/>
  <c r="Z22" i="1"/>
  <c r="F19" i="26"/>
  <c r="Z23" i="1"/>
  <c r="F20" i="26"/>
  <c r="Z24" i="1"/>
  <c r="F21" i="26"/>
  <c r="Z25" i="1"/>
  <c r="F22" i="26"/>
  <c r="Z26" i="1"/>
  <c r="F23" i="26"/>
  <c r="Z27" i="1"/>
  <c r="F4" i="26"/>
  <c r="Z8" i="1"/>
  <c r="F5" i="26"/>
  <c r="Z9" i="1" s="1"/>
  <c r="F6" i="26"/>
  <c r="Z10" i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/>
  <c r="F29" i="28"/>
  <c r="AB33" i="1" s="1"/>
  <c r="F30" i="28"/>
  <c r="AB34" i="1" s="1"/>
  <c r="F25" i="28"/>
  <c r="AB29" i="1" s="1"/>
  <c r="F26" i="28"/>
  <c r="F27" i="28" s="1"/>
  <c r="AB31" i="1" s="1"/>
  <c r="F13" i="28"/>
  <c r="AB17" i="1" s="1"/>
  <c r="F14" i="28"/>
  <c r="AB18" i="1" s="1"/>
  <c r="F15" i="28"/>
  <c r="AB19" i="1" s="1"/>
  <c r="F16" i="28"/>
  <c r="AB20" i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/>
  <c r="F29" i="29"/>
  <c r="AC33" i="1" s="1"/>
  <c r="F30" i="29"/>
  <c r="AC34" i="1" s="1"/>
  <c r="F25" i="29"/>
  <c r="AC29" i="1" s="1"/>
  <c r="F26" i="29"/>
  <c r="AC30" i="1"/>
  <c r="F13" i="29"/>
  <c r="AC17" i="1" s="1"/>
  <c r="F14" i="29"/>
  <c r="AC18" i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/>
  <c r="F33" i="30"/>
  <c r="AD37" i="1"/>
  <c r="F34" i="30"/>
  <c r="AD38" i="1"/>
  <c r="F35" i="30"/>
  <c r="AD39" i="1"/>
  <c r="F36" i="30"/>
  <c r="AD40" i="1"/>
  <c r="F37" i="30"/>
  <c r="AD41" i="1"/>
  <c r="F38" i="30"/>
  <c r="AD42" i="1"/>
  <c r="F39" i="30"/>
  <c r="AD43" i="1"/>
  <c r="F28" i="30"/>
  <c r="AD32" i="1"/>
  <c r="F29" i="30"/>
  <c r="AD33" i="1"/>
  <c r="F30" i="30"/>
  <c r="AD34" i="1"/>
  <c r="F25" i="30"/>
  <c r="AD29" i="1"/>
  <c r="F26" i="30"/>
  <c r="AD30" i="1"/>
  <c r="F13" i="30"/>
  <c r="AD17" i="1" s="1"/>
  <c r="F14" i="30"/>
  <c r="AD18" i="1" s="1"/>
  <c r="F15" i="30"/>
  <c r="AD19" i="1"/>
  <c r="F16" i="30"/>
  <c r="AD20" i="1" s="1"/>
  <c r="F17" i="30"/>
  <c r="AD21" i="1"/>
  <c r="F18" i="30"/>
  <c r="AD22" i="1" s="1"/>
  <c r="F19" i="30"/>
  <c r="AD23" i="1"/>
  <c r="F20" i="30"/>
  <c r="AD24" i="1" s="1"/>
  <c r="F21" i="30"/>
  <c r="AD25" i="1"/>
  <c r="F22" i="30"/>
  <c r="AD26" i="1" s="1"/>
  <c r="F23" i="30"/>
  <c r="AD27" i="1"/>
  <c r="F4" i="30"/>
  <c r="AD8" i="1" s="1"/>
  <c r="F5" i="30"/>
  <c r="AD9" i="1"/>
  <c r="F6" i="30"/>
  <c r="AD10" i="1" s="1"/>
  <c r="F7" i="30"/>
  <c r="AD11" i="1"/>
  <c r="F8" i="30"/>
  <c r="AD12" i="1" s="1"/>
  <c r="F9" i="30"/>
  <c r="AD13" i="1"/>
  <c r="F10" i="30"/>
  <c r="AD14" i="1" s="1"/>
  <c r="F11" i="30"/>
  <c r="AD15" i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31" i="31" s="1"/>
  <c r="AE35" i="1" s="1"/>
  <c r="F29" i="31"/>
  <c r="AE33" i="1" s="1"/>
  <c r="F30" i="31"/>
  <c r="AE34" i="1"/>
  <c r="F25" i="31"/>
  <c r="AE29" i="1" s="1"/>
  <c r="F26" i="31"/>
  <c r="AE30" i="1" s="1"/>
  <c r="F13" i="31"/>
  <c r="AE17" i="1" s="1"/>
  <c r="F14" i="31"/>
  <c r="AE18" i="1" s="1"/>
  <c r="F15" i="31"/>
  <c r="AE19" i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 s="1"/>
  <c r="F25" i="2"/>
  <c r="B29" i="1"/>
  <c r="F26" i="2"/>
  <c r="B30" i="1"/>
  <c r="F13" i="2"/>
  <c r="B17" i="1"/>
  <c r="F14" i="2"/>
  <c r="B18" i="1"/>
  <c r="F15" i="2"/>
  <c r="B19" i="1"/>
  <c r="F16" i="2"/>
  <c r="B20" i="1" s="1"/>
  <c r="F17" i="2"/>
  <c r="B21" i="1"/>
  <c r="F18" i="2"/>
  <c r="B22" i="1" s="1"/>
  <c r="F19" i="2"/>
  <c r="B23" i="1" s="1"/>
  <c r="F20" i="2"/>
  <c r="B24" i="1" s="1"/>
  <c r="F21" i="2"/>
  <c r="B25" i="1" s="1"/>
  <c r="F22" i="2"/>
  <c r="B26" i="1" s="1"/>
  <c r="F23" i="2"/>
  <c r="B27" i="1" s="1"/>
  <c r="F4" i="2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2"/>
  <c r="F42" i="18"/>
  <c r="F42" i="30"/>
  <c r="F41" i="16"/>
  <c r="F41" i="18"/>
  <c r="F41" i="19"/>
  <c r="F41" i="30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D31" i="31"/>
  <c r="C31" i="31"/>
  <c r="B31" i="31"/>
  <c r="F27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F31" i="30"/>
  <c r="D31" i="30"/>
  <c r="C31" i="30"/>
  <c r="B31" i="30"/>
  <c r="F27" i="30"/>
  <c r="E27" i="30"/>
  <c r="D27" i="30"/>
  <c r="C27" i="30"/>
  <c r="B27" i="30"/>
  <c r="E24" i="30"/>
  <c r="D24" i="30"/>
  <c r="C24" i="30"/>
  <c r="B24" i="30"/>
  <c r="F12" i="30"/>
  <c r="E12" i="30"/>
  <c r="D12" i="30"/>
  <c r="C12" i="30"/>
  <c r="B12" i="30"/>
  <c r="F31" i="29"/>
  <c r="AC35" i="1" s="1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F31" i="26"/>
  <c r="D31" i="26"/>
  <c r="C31" i="26"/>
  <c r="B31" i="26"/>
  <c r="E27" i="26"/>
  <c r="D27" i="26"/>
  <c r="C27" i="26"/>
  <c r="B27" i="26"/>
  <c r="F24" i="26"/>
  <c r="E24" i="26"/>
  <c r="D24" i="26"/>
  <c r="C24" i="26"/>
  <c r="B24" i="26"/>
  <c r="F12" i="26"/>
  <c r="Z16" i="1" s="1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F31" i="22"/>
  <c r="V35" i="1" s="1"/>
  <c r="D31" i="22"/>
  <c r="C31" i="22"/>
  <c r="B31" i="22"/>
  <c r="E27" i="22"/>
  <c r="D27" i="22"/>
  <c r="B27" i="22"/>
  <c r="E24" i="22"/>
  <c r="D24" i="22"/>
  <c r="C24" i="22"/>
  <c r="B24" i="22"/>
  <c r="F12" i="22"/>
  <c r="V16" i="1" s="1"/>
  <c r="E12" i="22"/>
  <c r="D12" i="22"/>
  <c r="C12" i="22"/>
  <c r="B12" i="22"/>
  <c r="D31" i="20"/>
  <c r="C31" i="20"/>
  <c r="B31" i="20"/>
  <c r="F27" i="20"/>
  <c r="E27" i="20"/>
  <c r="D27" i="20"/>
  <c r="C27" i="20"/>
  <c r="B27" i="20"/>
  <c r="F24" i="20"/>
  <c r="E24" i="20"/>
  <c r="D24" i="20"/>
  <c r="C24" i="20"/>
  <c r="B24" i="20"/>
  <c r="E12" i="20"/>
  <c r="D12" i="20"/>
  <c r="C12" i="20"/>
  <c r="B12" i="20"/>
  <c r="F31" i="19"/>
  <c r="D31" i="19"/>
  <c r="C31" i="19"/>
  <c r="B31" i="19"/>
  <c r="F27" i="19"/>
  <c r="D27" i="19"/>
  <c r="C27" i="19"/>
  <c r="B27" i="19"/>
  <c r="F24" i="19"/>
  <c r="S28" i="1" s="1"/>
  <c r="E24" i="19"/>
  <c r="D24" i="19"/>
  <c r="C24" i="19"/>
  <c r="B24" i="19"/>
  <c r="E12" i="19"/>
  <c r="D12" i="19"/>
  <c r="C12" i="19"/>
  <c r="B12" i="19"/>
  <c r="F31" i="18"/>
  <c r="D31" i="18"/>
  <c r="C31" i="18"/>
  <c r="B31" i="18"/>
  <c r="F27" i="18"/>
  <c r="E27" i="18"/>
  <c r="D27" i="18"/>
  <c r="C27" i="18"/>
  <c r="B27" i="18"/>
  <c r="F24" i="18"/>
  <c r="R28" i="1"/>
  <c r="E24" i="18"/>
  <c r="D24" i="18"/>
  <c r="C24" i="18"/>
  <c r="B24" i="18"/>
  <c r="F12" i="18"/>
  <c r="E12" i="18"/>
  <c r="D12" i="18"/>
  <c r="C12" i="18"/>
  <c r="B12" i="18"/>
  <c r="D31" i="17"/>
  <c r="C31" i="17"/>
  <c r="B31" i="17"/>
  <c r="F27" i="17"/>
  <c r="Q31" i="1" s="1"/>
  <c r="E27" i="17"/>
  <c r="D27" i="17"/>
  <c r="C27" i="17"/>
  <c r="B27" i="17"/>
  <c r="E24" i="17"/>
  <c r="D24" i="17"/>
  <c r="C24" i="17"/>
  <c r="B24" i="17"/>
  <c r="E12" i="17"/>
  <c r="D12" i="17"/>
  <c r="C12" i="17"/>
  <c r="B12" i="17"/>
  <c r="F31" i="16"/>
  <c r="P35" i="1" s="1"/>
  <c r="D31" i="16"/>
  <c r="C31" i="16"/>
  <c r="B31" i="16"/>
  <c r="E27" i="16"/>
  <c r="D27" i="16"/>
  <c r="C27" i="16"/>
  <c r="B27" i="16"/>
  <c r="F24" i="16"/>
  <c r="P28" i="1" s="1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F27" i="14"/>
  <c r="N31" i="1" s="1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F31" i="9"/>
  <c r="I35" i="1" s="1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F27" i="8"/>
  <c r="H31" i="1" s="1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F27" i="5"/>
  <c r="E31" i="1" s="1"/>
  <c r="C27" i="5"/>
  <c r="B27" i="5"/>
  <c r="C24" i="5"/>
  <c r="B24" i="5"/>
  <c r="C12" i="5"/>
  <c r="B12" i="5"/>
  <c r="F31" i="4"/>
  <c r="D35" i="1" s="1"/>
  <c r="D31" i="4"/>
  <c r="C31" i="4"/>
  <c r="B31" i="4"/>
  <c r="F27" i="4"/>
  <c r="E27" i="4"/>
  <c r="D27" i="4"/>
  <c r="C27" i="4"/>
  <c r="B27" i="4"/>
  <c r="E24" i="4"/>
  <c r="D24" i="4"/>
  <c r="C24" i="4"/>
  <c r="B24" i="4"/>
  <c r="F12" i="4"/>
  <c r="D16" i="1" s="1"/>
  <c r="E12" i="4"/>
  <c r="D12" i="4"/>
  <c r="C12" i="4"/>
  <c r="B12" i="4"/>
  <c r="D31" i="3"/>
  <c r="C31" i="3"/>
  <c r="B31" i="3"/>
  <c r="F27" i="3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Z28" i="1"/>
  <c r="T28" i="1"/>
  <c r="R16" i="1"/>
  <c r="AD16" i="1"/>
  <c r="F27" i="2"/>
  <c r="B31" i="1"/>
  <c r="C31" i="1"/>
  <c r="D31" i="1"/>
  <c r="R31" i="1"/>
  <c r="S31" i="1"/>
  <c r="T31" i="1"/>
  <c r="AD31" i="1"/>
  <c r="AE31" i="1"/>
  <c r="R35" i="1"/>
  <c r="S35" i="1"/>
  <c r="Z35" i="1"/>
  <c r="AD35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B8" i="1"/>
  <c r="F12" i="29"/>
  <c r="AC16" i="1" s="1"/>
  <c r="F24" i="21"/>
  <c r="U28" i="1" s="1"/>
  <c r="F12" i="21"/>
  <c r="U16" i="1" s="1"/>
  <c r="C44" i="33"/>
  <c r="C40" i="33"/>
  <c r="C36" i="33"/>
  <c r="C46" i="33"/>
  <c r="C42" i="33"/>
  <c r="C38" i="33"/>
  <c r="F31" i="3"/>
  <c r="C35" i="1" s="1"/>
  <c r="F41" i="5"/>
  <c r="E44" i="1"/>
  <c r="F38" i="1"/>
  <c r="V44" i="1" l="1"/>
  <c r="AF44" i="1" s="1"/>
  <c r="B47" i="33" s="1"/>
  <c r="F41" i="22"/>
  <c r="F27" i="22"/>
  <c r="V31" i="1" s="1"/>
  <c r="F41" i="21"/>
  <c r="F42" i="21"/>
  <c r="U45" i="1"/>
  <c r="F27" i="7"/>
  <c r="G31" i="1" s="1"/>
  <c r="G30" i="1"/>
  <c r="G46" i="1" s="1"/>
  <c r="G4" i="33" s="1"/>
  <c r="F12" i="7"/>
  <c r="G16" i="1" s="1"/>
  <c r="F27" i="6"/>
  <c r="F31" i="1" s="1"/>
  <c r="F31" i="2"/>
  <c r="B35" i="1" s="1"/>
  <c r="AD45" i="1"/>
  <c r="U46" i="1"/>
  <c r="U4" i="33" s="1"/>
  <c r="S45" i="1"/>
  <c r="R45" i="1"/>
  <c r="R46" i="1"/>
  <c r="R4" i="33" s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B30" i="33" s="1"/>
  <c r="F24" i="31"/>
  <c r="AE28" i="1" s="1"/>
  <c r="F12" i="31"/>
  <c r="AE16" i="1" s="1"/>
  <c r="F42" i="31"/>
  <c r="AE32" i="1"/>
  <c r="AE46" i="1" s="1"/>
  <c r="AE4" i="33" s="1"/>
  <c r="AE45" i="1"/>
  <c r="AD46" i="1"/>
  <c r="AD4" i="33" s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Z4" i="33" s="1"/>
  <c r="F41" i="25"/>
  <c r="F24" i="25"/>
  <c r="Y28" i="1" s="1"/>
  <c r="F12" i="25"/>
  <c r="Y16" i="1" s="1"/>
  <c r="F42" i="25"/>
  <c r="F27" i="25"/>
  <c r="Y31" i="1" s="1"/>
  <c r="Y43" i="1"/>
  <c r="Y46" i="1" s="1"/>
  <c r="Y4" i="33" s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X4" i="33" s="1"/>
  <c r="W29" i="1"/>
  <c r="F41" i="23"/>
  <c r="F12" i="23"/>
  <c r="W16" i="1" s="1"/>
  <c r="F24" i="23"/>
  <c r="W28" i="1" s="1"/>
  <c r="F42" i="23"/>
  <c r="W36" i="1"/>
  <c r="W33" i="1"/>
  <c r="F31" i="23"/>
  <c r="W35" i="1" s="1"/>
  <c r="W10" i="1"/>
  <c r="W45" i="1"/>
  <c r="W32" i="1"/>
  <c r="V45" i="1"/>
  <c r="F24" i="22"/>
  <c r="V28" i="1" s="1"/>
  <c r="F42" i="22"/>
  <c r="T43" i="1"/>
  <c r="T45" i="1" s="1"/>
  <c r="F31" i="20"/>
  <c r="T35" i="1" s="1"/>
  <c r="F12" i="20"/>
  <c r="T16" i="1" s="1"/>
  <c r="T46" i="1"/>
  <c r="T4" i="33" s="1"/>
  <c r="F42" i="20"/>
  <c r="F42" i="19"/>
  <c r="F12" i="19"/>
  <c r="S16" i="1" s="1"/>
  <c r="S8" i="1"/>
  <c r="S46" i="1" s="1"/>
  <c r="S4" i="33" s="1"/>
  <c r="F12" i="17"/>
  <c r="Q16" i="1" s="1"/>
  <c r="F42" i="17"/>
  <c r="F31" i="17"/>
  <c r="Q35" i="1" s="1"/>
  <c r="Q34" i="1"/>
  <c r="Q46" i="1"/>
  <c r="Q4" i="33" s="1"/>
  <c r="Q45" i="1"/>
  <c r="F42" i="16"/>
  <c r="P13" i="1"/>
  <c r="P46" i="1"/>
  <c r="P4" i="33" s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M45" i="1" s="1"/>
  <c r="F31" i="11"/>
  <c r="K35" i="1" s="1"/>
  <c r="F24" i="9"/>
  <c r="I28" i="1" s="1"/>
  <c r="I17" i="1"/>
  <c r="AF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H4" i="33" s="1"/>
  <c r="F24" i="7"/>
  <c r="G28" i="1" s="1"/>
  <c r="F42" i="7"/>
  <c r="F41" i="7"/>
  <c r="G45" i="1"/>
  <c r="F12" i="6"/>
  <c r="F16" i="1" s="1"/>
  <c r="F31" i="6"/>
  <c r="F35" i="1" s="1"/>
  <c r="F41" i="6"/>
  <c r="F33" i="1"/>
  <c r="F40" i="1"/>
  <c r="F45" i="1" s="1"/>
  <c r="F42" i="6"/>
  <c r="F12" i="5"/>
  <c r="E16" i="1" s="1"/>
  <c r="F42" i="5"/>
  <c r="E45" i="1"/>
  <c r="F42" i="4"/>
  <c r="D27" i="1"/>
  <c r="AF27" i="1" s="1"/>
  <c r="B33" i="33" s="1"/>
  <c r="D45" i="1"/>
  <c r="F12" i="3"/>
  <c r="C16" i="1" s="1"/>
  <c r="F41" i="3"/>
  <c r="C45" i="1"/>
  <c r="C10" i="1"/>
  <c r="F42" i="3"/>
  <c r="F41" i="14"/>
  <c r="F24" i="14"/>
  <c r="N28" i="1" s="1"/>
  <c r="F41" i="11"/>
  <c r="K33" i="1"/>
  <c r="K46" i="1" s="1"/>
  <c r="K4" i="33" s="1"/>
  <c r="F31" i="10"/>
  <c r="J35" i="1" s="1"/>
  <c r="J29" i="1"/>
  <c r="F24" i="6"/>
  <c r="F28" i="1" s="1"/>
  <c r="E46" i="1"/>
  <c r="E4" i="33" s="1"/>
  <c r="F24" i="3"/>
  <c r="C28" i="1" s="1"/>
  <c r="C46" i="1"/>
  <c r="C4" i="33" s="1"/>
  <c r="F24" i="2"/>
  <c r="B28" i="1" s="1"/>
  <c r="B45" i="1"/>
  <c r="F41" i="2"/>
  <c r="B46" i="1"/>
  <c r="B4" i="33" s="1"/>
  <c r="B9" i="33" s="1"/>
  <c r="F42" i="2"/>
  <c r="F12" i="2"/>
  <c r="B16" i="1" s="1"/>
  <c r="F42" i="14"/>
  <c r="N10" i="1"/>
  <c r="N46" i="1" s="1"/>
  <c r="N4" i="33" s="1"/>
  <c r="F12" i="14"/>
  <c r="N16" i="1" s="1"/>
  <c r="N45" i="1"/>
  <c r="F31" i="13"/>
  <c r="M35" i="1" s="1"/>
  <c r="AF12" i="1"/>
  <c r="B19" i="33" s="1"/>
  <c r="F24" i="13"/>
  <c r="M28" i="1" s="1"/>
  <c r="F27" i="13"/>
  <c r="M31" i="1" s="1"/>
  <c r="F27" i="12"/>
  <c r="L31" i="1" s="1"/>
  <c r="F12" i="13"/>
  <c r="M16" i="1" s="1"/>
  <c r="F42" i="13"/>
  <c r="F31" i="12"/>
  <c r="L35" i="1" s="1"/>
  <c r="AF9" i="1"/>
  <c r="B16" i="33" s="1"/>
  <c r="L30" i="1"/>
  <c r="AF23" i="1"/>
  <c r="B29" i="33" s="1"/>
  <c r="AF25" i="1"/>
  <c r="B31" i="33" s="1"/>
  <c r="AF13" i="1"/>
  <c r="B20" i="33" s="1"/>
  <c r="L33" i="1"/>
  <c r="F24" i="12"/>
  <c r="L28" i="1" s="1"/>
  <c r="AF19" i="1"/>
  <c r="B25" i="33" s="1"/>
  <c r="F12" i="12"/>
  <c r="L16" i="1" s="1"/>
  <c r="F42" i="12"/>
  <c r="AF8" i="1"/>
  <c r="B15" i="33" s="1"/>
  <c r="L38" i="1"/>
  <c r="L45" i="1" s="1"/>
  <c r="F41" i="12"/>
  <c r="F12" i="11"/>
  <c r="K16" i="1" s="1"/>
  <c r="AF15" i="1"/>
  <c r="B22" i="33" s="1"/>
  <c r="AF42" i="1"/>
  <c r="B45" i="33" s="1"/>
  <c r="AF11" i="1"/>
  <c r="B18" i="33" s="1"/>
  <c r="AF41" i="1"/>
  <c r="B44" i="33" s="1"/>
  <c r="AF14" i="1"/>
  <c r="B21" i="33" s="1"/>
  <c r="AF22" i="1"/>
  <c r="B28" i="33" s="1"/>
  <c r="F24" i="11"/>
  <c r="K28" i="1" s="1"/>
  <c r="AF21" i="1"/>
  <c r="B27" i="33" s="1"/>
  <c r="AF18" i="1"/>
  <c r="B24" i="33" s="1"/>
  <c r="AF37" i="1"/>
  <c r="B40" i="33" s="1"/>
  <c r="K45" i="1"/>
  <c r="F42" i="11"/>
  <c r="J34" i="1"/>
  <c r="AF34" i="1" s="1"/>
  <c r="B38" i="33" s="1"/>
  <c r="AF20" i="1"/>
  <c r="F24" i="10"/>
  <c r="J28" i="1" s="1"/>
  <c r="AF39" i="1"/>
  <c r="B42" i="33" s="1"/>
  <c r="F41" i="10"/>
  <c r="F12" i="10"/>
  <c r="J16" i="1" s="1"/>
  <c r="F42" i="10"/>
  <c r="J43" i="1"/>
  <c r="I45" i="1"/>
  <c r="I46" i="1"/>
  <c r="F42" i="9"/>
  <c r="F41" i="9"/>
  <c r="V46" i="1" l="1"/>
  <c r="V4" i="33" s="1"/>
  <c r="F46" i="1"/>
  <c r="F4" i="33" s="1"/>
  <c r="D46" i="1"/>
  <c r="D4" i="33" s="1"/>
  <c r="AF29" i="1"/>
  <c r="B34" i="33" s="1"/>
  <c r="AF30" i="1"/>
  <c r="B35" i="33" s="1"/>
  <c r="Y45" i="1"/>
  <c r="AF36" i="1"/>
  <c r="B39" i="33" s="1"/>
  <c r="J46" i="1"/>
  <c r="J4" i="33" s="1"/>
  <c r="M46" i="1"/>
  <c r="M4" i="33" s="1"/>
  <c r="AB46" i="1"/>
  <c r="AB4" i="33" s="1"/>
  <c r="AC46" i="1"/>
  <c r="AC4" i="33" s="1"/>
  <c r="AB45" i="1"/>
  <c r="AA46" i="1"/>
  <c r="AA4" i="33" s="1"/>
  <c r="AF26" i="1"/>
  <c r="B32" i="33" s="1"/>
  <c r="AF32" i="1"/>
  <c r="B36" i="33" s="1"/>
  <c r="W46" i="1"/>
  <c r="W4" i="33" s="1"/>
  <c r="AF33" i="1"/>
  <c r="B37" i="33" s="1"/>
  <c r="O46" i="1"/>
  <c r="O4" i="33" s="1"/>
  <c r="AF40" i="1"/>
  <c r="B43" i="33" s="1"/>
  <c r="AF10" i="1"/>
  <c r="B17" i="33" s="1"/>
  <c r="C9" i="33"/>
  <c r="AF38" i="1"/>
  <c r="B41" i="33" s="1"/>
  <c r="L46" i="1"/>
  <c r="L4" i="33" s="1"/>
  <c r="B26" i="33"/>
  <c r="J45" i="1"/>
  <c r="AF43" i="1"/>
  <c r="B46" i="33" s="1"/>
  <c r="I4" i="33"/>
  <c r="AF31" i="1" l="1"/>
  <c r="H23" i="33" s="1"/>
  <c r="AF28" i="1"/>
  <c r="H22" i="33" s="1"/>
  <c r="D9" i="33"/>
  <c r="E9" i="33" s="1"/>
  <c r="F9" i="33" s="1"/>
  <c r="G9" i="33" s="1"/>
  <c r="H9" i="33" s="1"/>
  <c r="I9" i="33" s="1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35" i="1"/>
  <c r="H24" i="33" s="1"/>
  <c r="AF16" i="1"/>
  <c r="H21" i="33" s="1"/>
  <c r="AF45" i="1"/>
  <c r="H25" i="33" s="1"/>
  <c r="AF46" i="1"/>
  <c r="AC16" i="33" s="1"/>
</calcChain>
</file>

<file path=xl/sharedStrings.xml><?xml version="1.0" encoding="utf-8"?>
<sst xmlns="http://schemas.openxmlformats.org/spreadsheetml/2006/main" count="1476" uniqueCount="127">
  <si>
    <t>PREFEITURA DO MUNICÍPIO DE SÃO PAULO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</si>
  <si>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</si>
  <si>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</si>
  <si>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</si>
  <si>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</si>
  <si>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</si>
  <si>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</si>
  <si>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</si>
  <si>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</si>
  <si>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</si>
  <si>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</si>
  <si>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</si>
  <si>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</si>
  <si>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</si>
  <si>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</si>
  <si>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</si>
  <si>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</si>
  <si>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</si>
  <si>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</si>
  <si>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</si>
  <si>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</si>
  <si>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</si>
  <si>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</si>
  <si>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</si>
  <si>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</si>
  <si>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</si>
  <si>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</si>
  <si>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</si>
  <si>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</si>
  <si>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</si>
  <si>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</si>
  <si>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</si>
  <si>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</si>
  <si>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</si>
  <si>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</si>
  <si>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</si>
  <si>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</si>
  <si>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</si>
  <si>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</si>
  <si>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</si>
  <si>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</si>
  <si>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</si>
  <si>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</si>
  <si>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</si>
  <si>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</si>
  <si>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</si>
  <si>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</si>
  <si>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</si>
  <si>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</si>
  <si>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</si>
  <si>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</si>
  <si>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</si>
  <si>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</si>
  <si>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</si>
  <si>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</si>
  <si>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</si>
  <si>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</si>
  <si>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</si>
  <si>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</si>
  <si>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</si>
  <si>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</si>
  <si>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</si>
  <si>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</si>
  <si>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</si>
  <si>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</si>
  <si>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</si>
  <si>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</si>
  <si>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</si>
  <si>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</si>
  <si>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</si>
  <si>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</si>
  <si>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</si>
  <si>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</si>
  <si>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</si>
  <si>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</si>
  <si>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</si>
  <si>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</si>
  <si>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</si>
  <si>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</si>
  <si>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</si>
  <si>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</si>
  <si>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</si>
  <si>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</si>
  <si>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</si>
  <si>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</si>
  <si>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</si>
  <si>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</si>
  <si>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</si>
  <si>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</si>
  <si>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</si>
  <si>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</si>
  <si>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Índice</t>
  </si>
  <si>
    <t>MÉDIA</t>
  </si>
  <si>
    <t>BOLETIM PLUVIOMÉTRICO MENSAL - JUNHO - 2017</t>
  </si>
  <si>
    <t>São Paulo 01 de junho de 2017</t>
  </si>
  <si>
    <t>São Paulo 02 de junho de 2017</t>
  </si>
  <si>
    <t>São Paulo 03 de junho de 2017</t>
  </si>
  <si>
    <t>São Paulo 04 de junho de 2017</t>
  </si>
  <si>
    <t>São Paulo 05 de junho de 2017</t>
  </si>
  <si>
    <t>São Paulo 06 de junho de 2017</t>
  </si>
  <si>
    <t>São Paulo 07 de junho de 2017</t>
  </si>
  <si>
    <t>São Paulo 08 de junho de 2017</t>
  </si>
  <si>
    <t>São Paulo 09 de junho de 2017</t>
  </si>
  <si>
    <t>São Paulo 10 de junho de 2017</t>
  </si>
  <si>
    <t>São Paulo 11 de junho de 2017</t>
  </si>
  <si>
    <t>São Paulo 12 de junho de 2017</t>
  </si>
  <si>
    <t>São Paulo 13 de junho de 2017</t>
  </si>
  <si>
    <t>São Paulo 14 de junho de 2017</t>
  </si>
  <si>
    <t>São Paulo 15 de junho de 2017</t>
  </si>
  <si>
    <t>São Paulo 16 de junho de 2017</t>
  </si>
  <si>
    <t>São Paulo 17 de junho de 2017</t>
  </si>
  <si>
    <t>São Paulo 18 de junho de 2017</t>
  </si>
  <si>
    <t>São Paulo 19 de junho de 2017</t>
  </si>
  <si>
    <t>São Paulo 20 de junho de 2017</t>
  </si>
  <si>
    <t>São Paulo 21 de junho de 2017</t>
  </si>
  <si>
    <t>São Paulo 22 de junho de 2017</t>
  </si>
  <si>
    <t>São Paulo 23 de junho de 2017</t>
  </si>
  <si>
    <t>São Paulo 24 de junho de 2017</t>
  </si>
  <si>
    <t>São Paulo 25 de junho de 2017</t>
  </si>
  <si>
    <t>São Paulo 26 de junho de 2017</t>
  </si>
  <si>
    <t>São Paulo 27 de junho de 2017</t>
  </si>
  <si>
    <t>São Paulo 28 de junho de 2017</t>
  </si>
  <si>
    <t>São Paulo 29 de junho de 2017</t>
  </si>
  <si>
    <t>São Paulo 30 de junho de 2017</t>
  </si>
  <si>
    <t>JUNHO</t>
  </si>
  <si>
    <t>Precipitação por mês de 1995 a 2017</t>
  </si>
  <si>
    <t>SMSO - Secretaria Municipal de Obras e Serviços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</si>
</sst>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5" fillId="0" borderId="13" xfId="0" applyFont="1" applyBorder="1" applyAlignment="1"/>
    <xf numFmtId="164" fontId="5" fillId="0" borderId="0" xfId="0" applyNumberFormat="1" applyFont="1" applyAlignment="1">
      <alignment horizontal="center" vertical="center"/>
    </xf>
    <xf numFmtId="0" fontId="0" fillId="15" borderId="0" xfId="0" applyFill="1" applyBorder="1"/>
    <xf numFmtId="164" fontId="0" fillId="16" borderId="1" xfId="0" applyNumberFormat="1" applyFont="1" applyFill="1" applyBorder="1" applyAlignment="1">
      <alignment horizontal="center"/>
    </xf>
    <xf numFmtId="0" fontId="5" fillId="17" borderId="1" xfId="0" applyFont="1" applyFill="1" applyBorder="1"/>
    <xf numFmtId="164" fontId="0" fillId="17" borderId="1" xfId="0" applyNumberFormat="1" applyFont="1" applyFill="1" applyBorder="1" applyAlignment="1">
      <alignment horizontal="center"/>
    </xf>
    <xf numFmtId="0" fontId="5" fillId="15" borderId="1" xfId="0" applyFont="1" applyFill="1" applyBorder="1"/>
    <xf numFmtId="164" fontId="0" fillId="18" borderId="1" xfId="0" applyNumberFormat="1" applyFont="1" applyFill="1" applyBorder="1" applyAlignment="1">
      <alignment horizontal="center"/>
    </xf>
    <xf numFmtId="0" fontId="5" fillId="17" borderId="2" xfId="0" applyFont="1" applyFill="1" applyBorder="1"/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hartsheet" Target="chartsheets/sheet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5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(1995-2017) - Junho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clima!$G$15:$AC$15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clima!$G$16:$AC$16</c:f>
              <c:numCache>
                <c:formatCode>0.0</c:formatCode>
                <c:ptCount val="23"/>
                <c:pt idx="0">
                  <c:v>38.799999999999997</c:v>
                </c:pt>
                <c:pt idx="1">
                  <c:v>39.200000000000003</c:v>
                </c:pt>
                <c:pt idx="2">
                  <c:v>95.3</c:v>
                </c:pt>
                <c:pt idx="3">
                  <c:v>15</c:v>
                </c:pt>
                <c:pt idx="4">
                  <c:v>81.8</c:v>
                </c:pt>
                <c:pt idx="5">
                  <c:v>12.2</c:v>
                </c:pt>
                <c:pt idx="6">
                  <c:v>27.1</c:v>
                </c:pt>
                <c:pt idx="7">
                  <c:v>1.5</c:v>
                </c:pt>
                <c:pt idx="8">
                  <c:v>8.3000000000000007</c:v>
                </c:pt>
                <c:pt idx="9">
                  <c:v>40.5</c:v>
                </c:pt>
                <c:pt idx="10">
                  <c:v>28.3</c:v>
                </c:pt>
                <c:pt idx="11">
                  <c:v>19</c:v>
                </c:pt>
                <c:pt idx="12">
                  <c:v>23.9</c:v>
                </c:pt>
                <c:pt idx="13">
                  <c:v>57.6</c:v>
                </c:pt>
                <c:pt idx="14">
                  <c:v>35.1</c:v>
                </c:pt>
                <c:pt idx="15">
                  <c:v>11.2</c:v>
                </c:pt>
                <c:pt idx="16">
                  <c:v>56.8</c:v>
                </c:pt>
                <c:pt idx="17">
                  <c:v>191.4</c:v>
                </c:pt>
                <c:pt idx="18">
                  <c:v>134.6</c:v>
                </c:pt>
                <c:pt idx="19">
                  <c:v>14.8</c:v>
                </c:pt>
                <c:pt idx="20">
                  <c:v>17.600000000000001</c:v>
                </c:pt>
                <c:pt idx="21">
                  <c:v>170.9</c:v>
                </c:pt>
                <c:pt idx="22">
                  <c:v>90.842424242424229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216488"/>
        <c:axId val="295214920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clima!$G$15:$AC$15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clima!$G$17:$AC$17</c:f>
              <c:numCache>
                <c:formatCode>0.0</c:formatCode>
                <c:ptCount val="23"/>
                <c:pt idx="0">
                  <c:v>50.95</c:v>
                </c:pt>
                <c:pt idx="1">
                  <c:v>50.95</c:v>
                </c:pt>
                <c:pt idx="2">
                  <c:v>50.95</c:v>
                </c:pt>
                <c:pt idx="3">
                  <c:v>50.95</c:v>
                </c:pt>
                <c:pt idx="4">
                  <c:v>50.95</c:v>
                </c:pt>
                <c:pt idx="5">
                  <c:v>50.95</c:v>
                </c:pt>
                <c:pt idx="6">
                  <c:v>50.95</c:v>
                </c:pt>
                <c:pt idx="7">
                  <c:v>50.95</c:v>
                </c:pt>
                <c:pt idx="8">
                  <c:v>50.95</c:v>
                </c:pt>
                <c:pt idx="9">
                  <c:v>50.95</c:v>
                </c:pt>
                <c:pt idx="10">
                  <c:v>50.95</c:v>
                </c:pt>
                <c:pt idx="11">
                  <c:v>50.95</c:v>
                </c:pt>
                <c:pt idx="12">
                  <c:v>50.95</c:v>
                </c:pt>
                <c:pt idx="13">
                  <c:v>50.95</c:v>
                </c:pt>
                <c:pt idx="14">
                  <c:v>50.95</c:v>
                </c:pt>
                <c:pt idx="15">
                  <c:v>50.95</c:v>
                </c:pt>
                <c:pt idx="16">
                  <c:v>50.95</c:v>
                </c:pt>
                <c:pt idx="17">
                  <c:v>50.95</c:v>
                </c:pt>
                <c:pt idx="18">
                  <c:v>50.95</c:v>
                </c:pt>
                <c:pt idx="19">
                  <c:v>50.95</c:v>
                </c:pt>
                <c:pt idx="20">
                  <c:v>50.95</c:v>
                </c:pt>
                <c:pt idx="21">
                  <c:v>50.95</c:v>
                </c:pt>
                <c:pt idx="22">
                  <c:v>50.95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216488"/>
        <c:axId val="295214920"/>
      </c:lineChart>
      <c:catAx>
        <c:axId val="295216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95214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5214920"/>
        <c:scaling>
          <c:orientation val="minMax"/>
          <c:max val="2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95216488"/>
        <c:crosses val="autoZero"/>
        <c:crossBetween val="between"/>
        <c:majorUnit val="7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Junho 2017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clima!$B$3:$AE$3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clima!$B$4:$AE$4</c:f>
              <c:numCache>
                <c:formatCode>0.0</c:formatCode>
                <c:ptCount val="30"/>
                <c:pt idx="0">
                  <c:v>0.51212121212121198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32.178787878787865</c:v>
                </c:pt>
                <c:pt idx="5">
                  <c:v>31.469696969696962</c:v>
                </c:pt>
                <c:pt idx="6">
                  <c:v>12.933333333333334</c:v>
                </c:pt>
                <c:pt idx="7">
                  <c:v>0</c:v>
                </c:pt>
                <c:pt idx="8">
                  <c:v>0.26060606060606062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13.08181818181818</c:v>
                </c:pt>
                <c:pt idx="13">
                  <c:v>6.0606060606060606E-3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0.24545454545454556</c:v>
                </c:pt>
                <c:pt idx="20">
                  <c:v>0.15454545454545457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216880"/>
        <c:axId val="440751440"/>
      </c:barChart>
      <c:catAx>
        <c:axId val="295216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0751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0751440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95216880"/>
        <c:crosses val="autoZero"/>
        <c:crossBetween val="between"/>
        <c:majorUnit val="8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2016 x 2017 - Junho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clima!$B$10:$AE$10</c:f>
              <c:numCache>
                <c:formatCode>0.0</c:formatCode>
                <c:ptCount val="30"/>
                <c:pt idx="0">
                  <c:v>3.6424242424242426</c:v>
                </c:pt>
                <c:pt idx="1">
                  <c:v>27.575757575757571</c:v>
                </c:pt>
                <c:pt idx="2">
                  <c:v>43.606060606060595</c:v>
                </c:pt>
                <c:pt idx="3">
                  <c:v>70.081818181818164</c:v>
                </c:pt>
                <c:pt idx="4">
                  <c:v>111.06030303030302</c:v>
                </c:pt>
                <c:pt idx="5">
                  <c:v>150.67646464646464</c:v>
                </c:pt>
                <c:pt idx="6">
                  <c:v>167.88858585858586</c:v>
                </c:pt>
                <c:pt idx="7">
                  <c:v>167.88858585858586</c:v>
                </c:pt>
                <c:pt idx="8">
                  <c:v>167.88858585858586</c:v>
                </c:pt>
                <c:pt idx="9">
                  <c:v>167.88858585858586</c:v>
                </c:pt>
                <c:pt idx="10">
                  <c:v>167.88858585858586</c:v>
                </c:pt>
                <c:pt idx="11">
                  <c:v>167.88858585858586</c:v>
                </c:pt>
                <c:pt idx="12">
                  <c:v>167.88858585858586</c:v>
                </c:pt>
                <c:pt idx="13">
                  <c:v>167.88858585858586</c:v>
                </c:pt>
                <c:pt idx="14">
                  <c:v>167.88858585858586</c:v>
                </c:pt>
                <c:pt idx="15">
                  <c:v>167.88858585858586</c:v>
                </c:pt>
                <c:pt idx="16">
                  <c:v>167.88858585858586</c:v>
                </c:pt>
                <c:pt idx="17">
                  <c:v>167.88858585858586</c:v>
                </c:pt>
                <c:pt idx="18">
                  <c:v>167.88858585858586</c:v>
                </c:pt>
                <c:pt idx="19">
                  <c:v>167.88858585858586</c:v>
                </c:pt>
                <c:pt idx="20">
                  <c:v>168.08252525252524</c:v>
                </c:pt>
                <c:pt idx="21">
                  <c:v>170.64919191919191</c:v>
                </c:pt>
                <c:pt idx="22">
                  <c:v>170.85525252525252</c:v>
                </c:pt>
                <c:pt idx="23">
                  <c:v>170.85525252525252</c:v>
                </c:pt>
                <c:pt idx="24">
                  <c:v>170.85525252525252</c:v>
                </c:pt>
                <c:pt idx="25">
                  <c:v>170.85525252525252</c:v>
                </c:pt>
                <c:pt idx="26">
                  <c:v>170.85525252525252</c:v>
                </c:pt>
                <c:pt idx="27">
                  <c:v>170.85525252525252</c:v>
                </c:pt>
                <c:pt idx="28">
                  <c:v>170.85525252525252</c:v>
                </c:pt>
                <c:pt idx="29">
                  <c:v>170.85525252525252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749872"/>
        <c:axId val="440745560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clima!$B$9:$AE$9</c:f>
              <c:numCache>
                <c:formatCode>0.0</c:formatCode>
                <c:ptCount val="30"/>
                <c:pt idx="0">
                  <c:v>0.51212121212121198</c:v>
                </c:pt>
                <c:pt idx="1">
                  <c:v>0.51212121212121198</c:v>
                </c:pt>
                <c:pt idx="2">
                  <c:v>0.51212121212121198</c:v>
                </c:pt>
                <c:pt idx="3">
                  <c:v>0.51212121212121198</c:v>
                </c:pt>
                <c:pt idx="4">
                  <c:v>32.690909090909081</c:v>
                </c:pt>
                <c:pt idx="5">
                  <c:v>64.160606060606042</c:v>
                </c:pt>
                <c:pt idx="6">
                  <c:v>77.09393939393938</c:v>
                </c:pt>
                <c:pt idx="7">
                  <c:v>77.09393939393938</c:v>
                </c:pt>
                <c:pt idx="8">
                  <c:v>77.354545454545445</c:v>
                </c:pt>
                <c:pt idx="9">
                  <c:v>77.354545454545445</c:v>
                </c:pt>
                <c:pt idx="10">
                  <c:v>77.354545454545445</c:v>
                </c:pt>
                <c:pt idx="11">
                  <c:v>77.354545454545445</c:v>
                </c:pt>
                <c:pt idx="12">
                  <c:v>90.436363636363623</c:v>
                </c:pt>
                <c:pt idx="13">
                  <c:v>90.442424242424224</c:v>
                </c:pt>
                <c:pt idx="14">
                  <c:v>90.442424242424224</c:v>
                </c:pt>
                <c:pt idx="15">
                  <c:v>90.442424242424224</c:v>
                </c:pt>
                <c:pt idx="16">
                  <c:v>90.442424242424224</c:v>
                </c:pt>
                <c:pt idx="17">
                  <c:v>90.442424242424224</c:v>
                </c:pt>
                <c:pt idx="18">
                  <c:v>90.442424242424224</c:v>
                </c:pt>
                <c:pt idx="19">
                  <c:v>90.687878787878773</c:v>
                </c:pt>
                <c:pt idx="20">
                  <c:v>90.842424242424229</c:v>
                </c:pt>
                <c:pt idx="21">
                  <c:v>90.842424242424229</c:v>
                </c:pt>
                <c:pt idx="22">
                  <c:v>90.842424242424229</c:v>
                </c:pt>
                <c:pt idx="23">
                  <c:v>90.842424242424229</c:v>
                </c:pt>
                <c:pt idx="24">
                  <c:v>90.842424242424229</c:v>
                </c:pt>
                <c:pt idx="25">
                  <c:v>90.842424242424229</c:v>
                </c:pt>
                <c:pt idx="26">
                  <c:v>90.842424242424229</c:v>
                </c:pt>
                <c:pt idx="27">
                  <c:v>90.842424242424229</c:v>
                </c:pt>
                <c:pt idx="28">
                  <c:v>90.842424242424229</c:v>
                </c:pt>
                <c:pt idx="29">
                  <c:v>90.842424242424229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clima!$B$11:$AE$11</c:f>
              <c:numCache>
                <c:formatCode>0.0</c:formatCode>
                <c:ptCount val="30"/>
                <c:pt idx="0">
                  <c:v>50.95</c:v>
                </c:pt>
                <c:pt idx="1">
                  <c:v>50.95</c:v>
                </c:pt>
                <c:pt idx="2">
                  <c:v>50.95</c:v>
                </c:pt>
                <c:pt idx="3">
                  <c:v>50.95</c:v>
                </c:pt>
                <c:pt idx="4">
                  <c:v>50.95</c:v>
                </c:pt>
                <c:pt idx="5">
                  <c:v>50.95</c:v>
                </c:pt>
                <c:pt idx="6">
                  <c:v>50.95</c:v>
                </c:pt>
                <c:pt idx="7">
                  <c:v>50.95</c:v>
                </c:pt>
                <c:pt idx="8">
                  <c:v>50.95</c:v>
                </c:pt>
                <c:pt idx="9">
                  <c:v>50.95</c:v>
                </c:pt>
                <c:pt idx="10">
                  <c:v>50.95</c:v>
                </c:pt>
                <c:pt idx="11">
                  <c:v>50.95</c:v>
                </c:pt>
                <c:pt idx="12">
                  <c:v>50.95</c:v>
                </c:pt>
                <c:pt idx="13">
                  <c:v>50.95</c:v>
                </c:pt>
                <c:pt idx="14">
                  <c:v>50.95</c:v>
                </c:pt>
                <c:pt idx="15">
                  <c:v>50.95</c:v>
                </c:pt>
                <c:pt idx="16">
                  <c:v>50.95</c:v>
                </c:pt>
                <c:pt idx="17">
                  <c:v>50.95</c:v>
                </c:pt>
                <c:pt idx="18">
                  <c:v>50.95</c:v>
                </c:pt>
                <c:pt idx="19">
                  <c:v>50.95</c:v>
                </c:pt>
                <c:pt idx="20">
                  <c:v>50.95</c:v>
                </c:pt>
                <c:pt idx="21">
                  <c:v>50.95</c:v>
                </c:pt>
                <c:pt idx="22">
                  <c:v>50.95</c:v>
                </c:pt>
                <c:pt idx="23">
                  <c:v>50.95</c:v>
                </c:pt>
                <c:pt idx="24">
                  <c:v>50.95</c:v>
                </c:pt>
                <c:pt idx="25">
                  <c:v>50.95</c:v>
                </c:pt>
                <c:pt idx="26">
                  <c:v>50.95</c:v>
                </c:pt>
                <c:pt idx="27">
                  <c:v>50.95</c:v>
                </c:pt>
                <c:pt idx="28">
                  <c:v>50.95</c:v>
                </c:pt>
                <c:pt idx="29">
                  <c:v>50.95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748696"/>
        <c:axId val="440750264"/>
      </c:lineChart>
      <c:catAx>
        <c:axId val="440749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0745560"/>
        <c:crosses val="autoZero"/>
        <c:auto val="0"/>
        <c:lblAlgn val="ctr"/>
        <c:lblOffset val="100"/>
        <c:noMultiLvlLbl val="0"/>
      </c:catAx>
      <c:valAx>
        <c:axId val="440745560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440749872"/>
        <c:crosses val="autoZero"/>
        <c:crossBetween val="between"/>
      </c:valAx>
      <c:catAx>
        <c:axId val="440748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40750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0750264"/>
        <c:scaling>
          <c:orientation val="minMax"/>
          <c:max val="1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40748696"/>
        <c:crosses val="autoZero"/>
        <c:crossBetween val="between"/>
        <c:majorUnit val="6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prefeituras regionais - Junho 2017</a:t>
            </a:r>
          </a:p>
        </c:rich>
      </c:tx>
      <c:layout>
        <c:manualLayout>
          <c:xMode val="edge"/>
          <c:yMode val="edge"/>
          <c:x val="0.168750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95.100000000000009</c:v>
                </c:pt>
                <c:pt idx="1">
                  <c:v>89.7</c:v>
                </c:pt>
                <c:pt idx="2">
                  <c:v>101.6</c:v>
                </c:pt>
                <c:pt idx="3">
                  <c:v>89.800000000000011</c:v>
                </c:pt>
                <c:pt idx="4">
                  <c:v>89.5</c:v>
                </c:pt>
                <c:pt idx="5">
                  <c:v>105.4</c:v>
                </c:pt>
                <c:pt idx="6">
                  <c:v>80.499999999999986</c:v>
                </c:pt>
                <c:pt idx="7">
                  <c:v>81.100000000000009</c:v>
                </c:pt>
                <c:pt idx="8">
                  <c:v>85.8</c:v>
                </c:pt>
                <c:pt idx="9">
                  <c:v>68.599999999999994</c:v>
                </c:pt>
                <c:pt idx="10">
                  <c:v>77.600000000000009</c:v>
                </c:pt>
                <c:pt idx="11">
                  <c:v>78</c:v>
                </c:pt>
                <c:pt idx="12">
                  <c:v>78.899999999999991</c:v>
                </c:pt>
                <c:pt idx="13">
                  <c:v>88.8</c:v>
                </c:pt>
                <c:pt idx="14">
                  <c:v>74.8</c:v>
                </c:pt>
                <c:pt idx="15">
                  <c:v>77.7</c:v>
                </c:pt>
                <c:pt idx="16">
                  <c:v>105.1</c:v>
                </c:pt>
                <c:pt idx="17">
                  <c:v>75.7</c:v>
                </c:pt>
                <c:pt idx="18">
                  <c:v>90.899999999999991</c:v>
                </c:pt>
                <c:pt idx="19">
                  <c:v>87.2</c:v>
                </c:pt>
                <c:pt idx="20">
                  <c:v>85.4</c:v>
                </c:pt>
                <c:pt idx="21">
                  <c:v>107.7</c:v>
                </c:pt>
                <c:pt idx="22">
                  <c:v>135</c:v>
                </c:pt>
                <c:pt idx="23">
                  <c:v>99.300000000000011</c:v>
                </c:pt>
                <c:pt idx="24">
                  <c:v>90.2</c:v>
                </c:pt>
                <c:pt idx="25">
                  <c:v>91.200000000000017</c:v>
                </c:pt>
                <c:pt idx="26">
                  <c:v>70.399999999999991</c:v>
                </c:pt>
                <c:pt idx="27">
                  <c:v>84.1</c:v>
                </c:pt>
                <c:pt idx="28">
                  <c:v>96.5</c:v>
                </c:pt>
                <c:pt idx="29">
                  <c:v>101.10000000000001</c:v>
                </c:pt>
                <c:pt idx="30">
                  <c:v>106.60000000000001</c:v>
                </c:pt>
                <c:pt idx="31">
                  <c:v>108.50000000000001</c:v>
                </c:pt>
                <c:pt idx="32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746736"/>
        <c:axId val="440747128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50.95</c:v>
                </c:pt>
                <c:pt idx="1">
                  <c:v>50.95</c:v>
                </c:pt>
                <c:pt idx="2">
                  <c:v>50.95</c:v>
                </c:pt>
                <c:pt idx="3">
                  <c:v>50.95</c:v>
                </c:pt>
                <c:pt idx="4">
                  <c:v>50.95</c:v>
                </c:pt>
                <c:pt idx="5">
                  <c:v>50.95</c:v>
                </c:pt>
                <c:pt idx="6">
                  <c:v>50.95</c:v>
                </c:pt>
                <c:pt idx="7">
                  <c:v>50.95</c:v>
                </c:pt>
                <c:pt idx="8">
                  <c:v>50.95</c:v>
                </c:pt>
                <c:pt idx="9">
                  <c:v>50.95</c:v>
                </c:pt>
                <c:pt idx="10">
                  <c:v>50.95</c:v>
                </c:pt>
                <c:pt idx="11">
                  <c:v>50.95</c:v>
                </c:pt>
                <c:pt idx="12">
                  <c:v>50.95</c:v>
                </c:pt>
                <c:pt idx="13">
                  <c:v>50.95</c:v>
                </c:pt>
                <c:pt idx="14">
                  <c:v>50.95</c:v>
                </c:pt>
                <c:pt idx="15">
                  <c:v>50.95</c:v>
                </c:pt>
                <c:pt idx="16">
                  <c:v>50.95</c:v>
                </c:pt>
                <c:pt idx="17">
                  <c:v>50.95</c:v>
                </c:pt>
                <c:pt idx="18">
                  <c:v>50.95</c:v>
                </c:pt>
                <c:pt idx="19">
                  <c:v>50.95</c:v>
                </c:pt>
                <c:pt idx="20">
                  <c:v>50.95</c:v>
                </c:pt>
                <c:pt idx="21">
                  <c:v>50.95</c:v>
                </c:pt>
                <c:pt idx="22">
                  <c:v>50.95</c:v>
                </c:pt>
                <c:pt idx="23">
                  <c:v>50.95</c:v>
                </c:pt>
                <c:pt idx="24">
                  <c:v>50.95</c:v>
                </c:pt>
                <c:pt idx="25">
                  <c:v>50.95</c:v>
                </c:pt>
                <c:pt idx="26">
                  <c:v>50.95</c:v>
                </c:pt>
                <c:pt idx="27">
                  <c:v>50.95</c:v>
                </c:pt>
                <c:pt idx="28">
                  <c:v>50.95</c:v>
                </c:pt>
                <c:pt idx="29">
                  <c:v>50.95</c:v>
                </c:pt>
                <c:pt idx="30">
                  <c:v>50.95</c:v>
                </c:pt>
                <c:pt idx="31">
                  <c:v>50.95</c:v>
                </c:pt>
                <c:pt idx="32">
                  <c:v>50.95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746736"/>
        <c:axId val="440747128"/>
      </c:lineChart>
      <c:catAx>
        <c:axId val="44074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0747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0747128"/>
        <c:scaling>
          <c:orientation val="minMax"/>
          <c:max val="1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0746736"/>
        <c:crosses val="autoZero"/>
        <c:crossBetween val="between"/>
        <c:majorUnit val="6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Junho 2017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91.587500000000006</c:v>
                </c:pt>
                <c:pt idx="1">
                  <c:v>81.990909090909099</c:v>
                </c:pt>
                <c:pt idx="2">
                  <c:v>86.300000000000011</c:v>
                </c:pt>
                <c:pt idx="3">
                  <c:v>114</c:v>
                </c:pt>
                <c:pt idx="4">
                  <c:v>94.288888888888891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747520"/>
        <c:axId val="440747912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50.95</c:v>
                </c:pt>
                <c:pt idx="1">
                  <c:v>50.95</c:v>
                </c:pt>
                <c:pt idx="2">
                  <c:v>50.95</c:v>
                </c:pt>
                <c:pt idx="3">
                  <c:v>50.95</c:v>
                </c:pt>
                <c:pt idx="4">
                  <c:v>50.95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747520"/>
        <c:axId val="440747912"/>
      </c:lineChart>
      <c:catAx>
        <c:axId val="44074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0747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074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0747520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419100</xdr:colOff>
      <xdr:row>0</xdr:row>
      <xdr:rowOff>76200</xdr:rowOff>
    </xdr:from>
    <xdr:to>
      <xdr:col>25</xdr:col>
      <xdr:colOff>9525</xdr:colOff>
      <xdr:row>3</xdr:row>
      <xdr:rowOff>38100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6200"/>
          <a:ext cx="9334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62829" y="76200"/>
          <a:ext cx="778119" cy="622056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0.90888</cdr:x>
      <cdr:y>0.48416</cdr:y>
    </cdr:from>
    <cdr:to>
      <cdr:x>0.98813</cdr:x>
      <cdr:y>0.53491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9445" y="2739286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(51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0.91204</cdr:x>
      <cdr:y>0.66957</cdr:y>
    </cdr:from>
    <cdr:to>
      <cdr:x>0.99129</cdr:x>
      <cdr:y>0.72157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8386" y="3788348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(51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0.90943</cdr:x>
      <cdr:y>0.63618</cdr:y>
    </cdr:from>
    <cdr:to>
      <cdr:x>0.98993</cdr:x>
      <cdr:y>0.68768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4506" y="3599402"/>
          <a:ext cx="736859" cy="29137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(51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0.90997</cdr:x>
      <cdr:y>0.60881</cdr:y>
    </cdr:from>
    <cdr:to>
      <cdr:x>0.98922</cdr:x>
      <cdr:y>0.65881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9428" y="3444532"/>
          <a:ext cx="725417" cy="28289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(51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3"/>
  <sheetViews>
    <sheetView showGridLines="0" tabSelected="1" zoomScale="65" zoomScaleNormal="65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AA59" sqref="AA59"/>
    </sheetView>
  </sheetViews>
  <sheetFormatPr defaultColWidth="9.7109375" defaultRowHeight="12.75" x14ac:dyDescent="0.2"/>
  <cols>
    <col min="1" max="1" width="38.7109375" style="1" customWidth="1"/>
    <col min="2" max="31" width="6.7109375" style="2" customWidth="1"/>
    <col min="32" max="32" width="8.7109375" style="1" customWidth="1"/>
    <col min="33" max="33" width="33.140625" style="1" customWidth="1"/>
    <col min="34" max="34" width="9.7109375" style="1" customWidth="1"/>
    <col min="35" max="35" width="28" style="1" customWidth="1"/>
    <col min="36" max="36" width="7" style="1" customWidth="1"/>
    <col min="37" max="16384" width="9.7109375" style="1"/>
  </cols>
  <sheetData>
    <row r="1" spans="1:36" ht="20.25" x14ac:dyDescent="0.3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</row>
    <row r="2" spans="1:36" ht="18" x14ac:dyDescent="0.25">
      <c r="A2" s="128" t="s">
        <v>126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</row>
    <row r="3" spans="1:36" ht="18" x14ac:dyDescent="0.25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</row>
    <row r="4" spans="1:36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3"/>
    </row>
    <row r="5" spans="1:36" s="5" customFormat="1" ht="24" customHeight="1" x14ac:dyDescent="0.25">
      <c r="A5" s="129" t="s">
        <v>93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</row>
    <row r="6" spans="1:36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82"/>
      <c r="AI6" s="124"/>
      <c r="AJ6" s="124"/>
    </row>
    <row r="7" spans="1:36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 t="s">
        <v>1</v>
      </c>
      <c r="AG7" s="9"/>
      <c r="AI7" s="11"/>
      <c r="AJ7" s="11"/>
    </row>
    <row r="8" spans="1:36" x14ac:dyDescent="0.2">
      <c r="A8" s="6" t="s">
        <v>2</v>
      </c>
      <c r="B8" s="94">
        <f>'01'!F4</f>
        <v>0</v>
      </c>
      <c r="C8" s="94">
        <f>'02'!F4</f>
        <v>0</v>
      </c>
      <c r="D8" s="94">
        <f>'03'!F4</f>
        <v>0</v>
      </c>
      <c r="E8" s="94">
        <f>'04'!F4</f>
        <v>0</v>
      </c>
      <c r="F8" s="94">
        <f>'05'!F4</f>
        <v>31.8</v>
      </c>
      <c r="G8" s="94">
        <f>'06'!F4</f>
        <v>27.5</v>
      </c>
      <c r="H8" s="94">
        <f>'07'!F4</f>
        <v>23</v>
      </c>
      <c r="I8" s="94">
        <f>'08'!F4</f>
        <v>0</v>
      </c>
      <c r="J8" s="94">
        <f>'09'!F4</f>
        <v>0</v>
      </c>
      <c r="K8" s="94">
        <f>'10'!F4</f>
        <v>0</v>
      </c>
      <c r="L8" s="94">
        <f>'11'!F4</f>
        <v>0</v>
      </c>
      <c r="M8" s="94">
        <f>'12'!F4</f>
        <v>0</v>
      </c>
      <c r="N8" s="94">
        <f>'13'!F4</f>
        <v>12.4</v>
      </c>
      <c r="O8" s="94">
        <f>'14'!F4</f>
        <v>0</v>
      </c>
      <c r="P8" s="94">
        <f>'15'!F4</f>
        <v>0</v>
      </c>
      <c r="Q8" s="94">
        <f>'16'!F4</f>
        <v>0</v>
      </c>
      <c r="R8" s="94">
        <f>'17'!F4</f>
        <v>0</v>
      </c>
      <c r="S8" s="94">
        <f>'18'!F4</f>
        <v>0</v>
      </c>
      <c r="T8" s="94">
        <f>'19'!F4</f>
        <v>0</v>
      </c>
      <c r="U8" s="94">
        <f>'20'!F4</f>
        <v>0.4</v>
      </c>
      <c r="V8" s="94">
        <f>'21'!F4</f>
        <v>0</v>
      </c>
      <c r="W8" s="94">
        <f>'22'!F4</f>
        <v>0</v>
      </c>
      <c r="X8" s="94">
        <f>'23'!F4</f>
        <v>0</v>
      </c>
      <c r="Y8" s="94">
        <f>'24'!F4</f>
        <v>0</v>
      </c>
      <c r="Z8" s="94">
        <f>'25'!F4</f>
        <v>0</v>
      </c>
      <c r="AA8" s="94">
        <f>'26'!F4</f>
        <v>0</v>
      </c>
      <c r="AB8" s="94">
        <f>'27'!F4</f>
        <v>0</v>
      </c>
      <c r="AC8" s="94">
        <f>'28'!F4</f>
        <v>0</v>
      </c>
      <c r="AD8" s="94">
        <f>'29'!F4</f>
        <v>0</v>
      </c>
      <c r="AE8" s="94">
        <f>'30'!F4</f>
        <v>0</v>
      </c>
      <c r="AF8" s="94">
        <f t="shared" ref="AF8:AF15" si="0">SUM(B8:AE8)</f>
        <v>95.100000000000009</v>
      </c>
      <c r="AG8" s="13"/>
      <c r="AI8" s="14"/>
      <c r="AJ8" s="15"/>
    </row>
    <row r="9" spans="1:36" x14ac:dyDescent="0.2">
      <c r="A9" s="16" t="s">
        <v>3</v>
      </c>
      <c r="B9" s="94">
        <f>'01'!F5</f>
        <v>0.2</v>
      </c>
      <c r="C9" s="94">
        <f>'02'!F5</f>
        <v>0</v>
      </c>
      <c r="D9" s="94">
        <f>'03'!F5</f>
        <v>0</v>
      </c>
      <c r="E9" s="94">
        <f>'04'!F5</f>
        <v>0</v>
      </c>
      <c r="F9" s="94">
        <f>'05'!F5</f>
        <v>35.200000000000003</v>
      </c>
      <c r="G9" s="94">
        <f>'06'!F5</f>
        <v>27</v>
      </c>
      <c r="H9" s="94">
        <f>'07'!F5</f>
        <v>10.1</v>
      </c>
      <c r="I9" s="94">
        <f>'08'!F5</f>
        <v>0</v>
      </c>
      <c r="J9" s="94">
        <f>'09'!F5</f>
        <v>0.4</v>
      </c>
      <c r="K9" s="94">
        <f>'10'!F5</f>
        <v>0</v>
      </c>
      <c r="L9" s="94">
        <f>'11'!F5</f>
        <v>0</v>
      </c>
      <c r="M9" s="94">
        <f>'12'!F5</f>
        <v>0</v>
      </c>
      <c r="N9" s="94">
        <f>'13'!F5</f>
        <v>16</v>
      </c>
      <c r="O9" s="94">
        <f>'14'!F5</f>
        <v>0</v>
      </c>
      <c r="P9" s="94">
        <f>'15'!F5</f>
        <v>0</v>
      </c>
      <c r="Q9" s="94">
        <f>'16'!F5</f>
        <v>0</v>
      </c>
      <c r="R9" s="94">
        <f>'17'!F5</f>
        <v>0</v>
      </c>
      <c r="S9" s="94">
        <f>'18'!F5</f>
        <v>0</v>
      </c>
      <c r="T9" s="94">
        <f>'19'!F5</f>
        <v>0</v>
      </c>
      <c r="U9" s="94">
        <f>'20'!F5</f>
        <v>0.8</v>
      </c>
      <c r="V9" s="94">
        <f>'21'!F5</f>
        <v>0</v>
      </c>
      <c r="W9" s="94">
        <f>'22'!F5</f>
        <v>0</v>
      </c>
      <c r="X9" s="94">
        <f>'23'!F5</f>
        <v>0</v>
      </c>
      <c r="Y9" s="94">
        <f>'24'!F5</f>
        <v>0</v>
      </c>
      <c r="Z9" s="94">
        <f>'25'!F5</f>
        <v>0</v>
      </c>
      <c r="AA9" s="94">
        <f>'26'!F5</f>
        <v>0</v>
      </c>
      <c r="AB9" s="94">
        <f>'27'!F5</f>
        <v>0</v>
      </c>
      <c r="AC9" s="94">
        <f>'28'!F5</f>
        <v>0</v>
      </c>
      <c r="AD9" s="94">
        <f>'29'!F5</f>
        <v>0</v>
      </c>
      <c r="AE9" s="94">
        <f>'30'!F5</f>
        <v>0</v>
      </c>
      <c r="AF9" s="94">
        <f t="shared" si="0"/>
        <v>89.7</v>
      </c>
      <c r="AG9" s="13"/>
      <c r="AI9" s="14"/>
      <c r="AJ9" s="15"/>
    </row>
    <row r="10" spans="1:36" x14ac:dyDescent="0.2">
      <c r="A10" s="16" t="s">
        <v>4</v>
      </c>
      <c r="B10" s="94">
        <f>'01'!F6</f>
        <v>0.8</v>
      </c>
      <c r="C10" s="94">
        <f>'02'!F6</f>
        <v>0</v>
      </c>
      <c r="D10" s="94">
        <f>'03'!F6</f>
        <v>0</v>
      </c>
      <c r="E10" s="94">
        <f>'04'!F6</f>
        <v>0</v>
      </c>
      <c r="F10" s="94">
        <f>'05'!F6</f>
        <v>48.5</v>
      </c>
      <c r="G10" s="94">
        <f>'06'!F6</f>
        <v>26.3</v>
      </c>
      <c r="H10" s="94">
        <f>'07'!F6</f>
        <v>9.6</v>
      </c>
      <c r="I10" s="94">
        <f>'08'!F6</f>
        <v>0</v>
      </c>
      <c r="J10" s="94">
        <f>'09'!F6</f>
        <v>0</v>
      </c>
      <c r="K10" s="94">
        <f>'10'!F6</f>
        <v>0</v>
      </c>
      <c r="L10" s="94">
        <f>'11'!F6</f>
        <v>0</v>
      </c>
      <c r="M10" s="94">
        <f>'12'!F6</f>
        <v>0</v>
      </c>
      <c r="N10" s="94">
        <f>'13'!F6</f>
        <v>16</v>
      </c>
      <c r="O10" s="94">
        <f>'14'!F6</f>
        <v>0</v>
      </c>
      <c r="P10" s="94">
        <f>'15'!F6</f>
        <v>0</v>
      </c>
      <c r="Q10" s="94">
        <f>'16'!F6</f>
        <v>0</v>
      </c>
      <c r="R10" s="94">
        <f>'17'!F6</f>
        <v>0</v>
      </c>
      <c r="S10" s="94">
        <f>'18'!F6</f>
        <v>0</v>
      </c>
      <c r="T10" s="94">
        <f>'19'!F6</f>
        <v>0</v>
      </c>
      <c r="U10" s="94">
        <f>'20'!F6</f>
        <v>0.2</v>
      </c>
      <c r="V10" s="94">
        <f>'21'!F6</f>
        <v>0.2</v>
      </c>
      <c r="W10" s="94">
        <f>'22'!F6</f>
        <v>0</v>
      </c>
      <c r="X10" s="94">
        <f>'23'!F6</f>
        <v>0</v>
      </c>
      <c r="Y10" s="94">
        <f>'24'!F6</f>
        <v>0</v>
      </c>
      <c r="Z10" s="94">
        <f>'25'!F6</f>
        <v>0</v>
      </c>
      <c r="AA10" s="94">
        <f>'26'!F6</f>
        <v>0</v>
      </c>
      <c r="AB10" s="94">
        <f>'27'!F6</f>
        <v>0</v>
      </c>
      <c r="AC10" s="94">
        <f>'28'!F6</f>
        <v>0</v>
      </c>
      <c r="AD10" s="94">
        <f>'29'!F6</f>
        <v>0</v>
      </c>
      <c r="AE10" s="94">
        <f>'30'!F6</f>
        <v>0</v>
      </c>
      <c r="AF10" s="94">
        <f t="shared" si="0"/>
        <v>101.6</v>
      </c>
      <c r="AG10" s="13"/>
      <c r="AI10" s="14"/>
      <c r="AJ10" s="17"/>
    </row>
    <row r="11" spans="1:36" x14ac:dyDescent="0.2">
      <c r="A11" s="16" t="s">
        <v>5</v>
      </c>
      <c r="B11" s="94">
        <f>'01'!F7</f>
        <v>0.2</v>
      </c>
      <c r="C11" s="94">
        <f>'02'!F7</f>
        <v>0</v>
      </c>
      <c r="D11" s="94">
        <f>'03'!F7</f>
        <v>0</v>
      </c>
      <c r="E11" s="94">
        <f>'04'!F7</f>
        <v>0</v>
      </c>
      <c r="F11" s="94">
        <f>'05'!F7</f>
        <v>47.8</v>
      </c>
      <c r="G11" s="94">
        <f>'06'!F7</f>
        <v>19.399999999999999</v>
      </c>
      <c r="H11" s="94">
        <f>'07'!F7</f>
        <v>10.8</v>
      </c>
      <c r="I11" s="94">
        <f>'08'!F7</f>
        <v>0</v>
      </c>
      <c r="J11" s="94">
        <f>'09'!F7</f>
        <v>0</v>
      </c>
      <c r="K11" s="94">
        <f>'10'!F7</f>
        <v>0</v>
      </c>
      <c r="L11" s="94">
        <f>'11'!F7</f>
        <v>0</v>
      </c>
      <c r="M11" s="94">
        <f>'12'!F7</f>
        <v>0</v>
      </c>
      <c r="N11" s="94">
        <f>'13'!F7</f>
        <v>11.4</v>
      </c>
      <c r="O11" s="94">
        <f>'14'!F7</f>
        <v>0</v>
      </c>
      <c r="P11" s="94">
        <f>'15'!F7</f>
        <v>0</v>
      </c>
      <c r="Q11" s="94">
        <f>'16'!F7</f>
        <v>0</v>
      </c>
      <c r="R11" s="94">
        <f>'17'!F7</f>
        <v>0</v>
      </c>
      <c r="S11" s="94">
        <f>'18'!F7</f>
        <v>0</v>
      </c>
      <c r="T11" s="94">
        <f>'19'!F7</f>
        <v>0</v>
      </c>
      <c r="U11" s="94">
        <f>'20'!F7</f>
        <v>0.2</v>
      </c>
      <c r="V11" s="94">
        <f>'21'!F7</f>
        <v>0</v>
      </c>
      <c r="W11" s="94">
        <f>'22'!F7</f>
        <v>0</v>
      </c>
      <c r="X11" s="94">
        <f>'23'!F7</f>
        <v>0</v>
      </c>
      <c r="Y11" s="94">
        <f>'24'!F7</f>
        <v>0</v>
      </c>
      <c r="Z11" s="94">
        <f>'25'!F7</f>
        <v>0</v>
      </c>
      <c r="AA11" s="94">
        <f>'26'!F7</f>
        <v>0</v>
      </c>
      <c r="AB11" s="94">
        <f>'27'!F7</f>
        <v>0</v>
      </c>
      <c r="AC11" s="94">
        <f>'28'!F7</f>
        <v>0</v>
      </c>
      <c r="AD11" s="94">
        <f>'29'!F7</f>
        <v>0</v>
      </c>
      <c r="AE11" s="94">
        <f>'30'!F7</f>
        <v>0</v>
      </c>
      <c r="AF11" s="94">
        <f t="shared" si="0"/>
        <v>89.800000000000011</v>
      </c>
      <c r="AG11" s="13"/>
      <c r="AI11" s="14"/>
      <c r="AJ11" s="17"/>
    </row>
    <row r="12" spans="1:36" x14ac:dyDescent="0.2">
      <c r="A12" s="16" t="s">
        <v>6</v>
      </c>
      <c r="B12" s="94">
        <f>'01'!F8</f>
        <v>0.4</v>
      </c>
      <c r="C12" s="94">
        <f>'02'!F8</f>
        <v>0</v>
      </c>
      <c r="D12" s="94">
        <f>'03'!F8</f>
        <v>0</v>
      </c>
      <c r="E12" s="94">
        <f>'04'!F8</f>
        <v>0</v>
      </c>
      <c r="F12" s="94">
        <f>'05'!F8</f>
        <v>34.799999999999997</v>
      </c>
      <c r="G12" s="94">
        <f>'06'!F8</f>
        <v>26</v>
      </c>
      <c r="H12" s="94">
        <f>'07'!F8</f>
        <v>14.5</v>
      </c>
      <c r="I12" s="94">
        <f>'08'!F8</f>
        <v>0</v>
      </c>
      <c r="J12" s="94">
        <f>'09'!F8</f>
        <v>0</v>
      </c>
      <c r="K12" s="94">
        <f>'10'!F8</f>
        <v>0</v>
      </c>
      <c r="L12" s="94">
        <f>'11'!F8</f>
        <v>0</v>
      </c>
      <c r="M12" s="94">
        <f>'12'!F8</f>
        <v>0</v>
      </c>
      <c r="N12" s="94">
        <f>'13'!F8</f>
        <v>13.4</v>
      </c>
      <c r="O12" s="94">
        <f>'14'!F8</f>
        <v>0</v>
      </c>
      <c r="P12" s="94">
        <f>'15'!F8</f>
        <v>0</v>
      </c>
      <c r="Q12" s="94">
        <f>'16'!F8</f>
        <v>0</v>
      </c>
      <c r="R12" s="94">
        <f>'17'!F8</f>
        <v>0</v>
      </c>
      <c r="S12" s="94">
        <f>'18'!F8</f>
        <v>0</v>
      </c>
      <c r="T12" s="94">
        <f>'19'!F8</f>
        <v>0</v>
      </c>
      <c r="U12" s="94">
        <f>'20'!F8</f>
        <v>0.4</v>
      </c>
      <c r="V12" s="94">
        <f>'21'!F8</f>
        <v>0</v>
      </c>
      <c r="W12" s="94">
        <f>'22'!F8</f>
        <v>0</v>
      </c>
      <c r="X12" s="94">
        <f>'23'!F8</f>
        <v>0</v>
      </c>
      <c r="Y12" s="94">
        <f>'24'!F8</f>
        <v>0</v>
      </c>
      <c r="Z12" s="94">
        <f>'25'!F8</f>
        <v>0</v>
      </c>
      <c r="AA12" s="94">
        <f>'26'!F8</f>
        <v>0</v>
      </c>
      <c r="AB12" s="94">
        <f>'27'!F8</f>
        <v>0</v>
      </c>
      <c r="AC12" s="94">
        <f>'28'!F8</f>
        <v>0</v>
      </c>
      <c r="AD12" s="94">
        <f>'29'!F8</f>
        <v>0</v>
      </c>
      <c r="AE12" s="94">
        <f>'30'!F8</f>
        <v>0</v>
      </c>
      <c r="AF12" s="94">
        <f t="shared" si="0"/>
        <v>89.5</v>
      </c>
      <c r="AG12" s="13"/>
      <c r="AI12" s="14"/>
      <c r="AJ12" s="17"/>
    </row>
    <row r="13" spans="1:36" x14ac:dyDescent="0.2">
      <c r="A13" s="16" t="s">
        <v>7</v>
      </c>
      <c r="B13" s="94">
        <f>'01'!F9</f>
        <v>0.2</v>
      </c>
      <c r="C13" s="94">
        <f>'02'!F9</f>
        <v>0</v>
      </c>
      <c r="D13" s="94">
        <f>'03'!F9</f>
        <v>0</v>
      </c>
      <c r="E13" s="94">
        <f>'04'!F9</f>
        <v>0</v>
      </c>
      <c r="F13" s="94">
        <f>'05'!F9</f>
        <v>41.8</v>
      </c>
      <c r="G13" s="94">
        <f>'06'!F9</f>
        <v>28</v>
      </c>
      <c r="H13" s="94">
        <f>'07'!F9</f>
        <v>15.2</v>
      </c>
      <c r="I13" s="94">
        <f>'08'!F9</f>
        <v>0</v>
      </c>
      <c r="J13" s="94">
        <f>'09'!F9</f>
        <v>0</v>
      </c>
      <c r="K13" s="94">
        <f>'10'!F9</f>
        <v>0</v>
      </c>
      <c r="L13" s="94">
        <f>'11'!F9</f>
        <v>0</v>
      </c>
      <c r="M13" s="94">
        <f>'12'!F9</f>
        <v>0</v>
      </c>
      <c r="N13" s="94">
        <f>'13'!F9</f>
        <v>20.000000000000004</v>
      </c>
      <c r="O13" s="94">
        <f>'14'!F9</f>
        <v>0</v>
      </c>
      <c r="P13" s="94">
        <f>'15'!F9</f>
        <v>0</v>
      </c>
      <c r="Q13" s="94">
        <f>'16'!F9</f>
        <v>0</v>
      </c>
      <c r="R13" s="94">
        <f>'17'!F9</f>
        <v>0</v>
      </c>
      <c r="S13" s="94">
        <f>'18'!F9</f>
        <v>0</v>
      </c>
      <c r="T13" s="94">
        <f>'19'!F9</f>
        <v>0</v>
      </c>
      <c r="U13" s="94">
        <f>'20'!F9</f>
        <v>0.2</v>
      </c>
      <c r="V13" s="94">
        <f>'21'!F9</f>
        <v>0</v>
      </c>
      <c r="W13" s="94">
        <f>'22'!F9</f>
        <v>0</v>
      </c>
      <c r="X13" s="94">
        <f>'23'!F9</f>
        <v>0</v>
      </c>
      <c r="Y13" s="94">
        <f>'24'!F9</f>
        <v>0</v>
      </c>
      <c r="Z13" s="94">
        <f>'25'!F9</f>
        <v>0</v>
      </c>
      <c r="AA13" s="94">
        <f>'26'!F9</f>
        <v>0</v>
      </c>
      <c r="AB13" s="94">
        <f>'27'!F9</f>
        <v>0</v>
      </c>
      <c r="AC13" s="94">
        <f>'28'!F9</f>
        <v>0</v>
      </c>
      <c r="AD13" s="94">
        <f>'29'!F9</f>
        <v>0</v>
      </c>
      <c r="AE13" s="94">
        <f>'30'!F9</f>
        <v>0</v>
      </c>
      <c r="AF13" s="94">
        <f t="shared" si="0"/>
        <v>105.4</v>
      </c>
      <c r="AG13" s="13"/>
      <c r="AI13" s="14"/>
      <c r="AJ13" s="17"/>
    </row>
    <row r="14" spans="1:36" x14ac:dyDescent="0.2">
      <c r="A14" s="16" t="s">
        <v>8</v>
      </c>
      <c r="B14" s="94">
        <f>'01'!F10</f>
        <v>0.5</v>
      </c>
      <c r="C14" s="94">
        <f>'02'!F10</f>
        <v>0</v>
      </c>
      <c r="D14" s="94">
        <f>'03'!F10</f>
        <v>0</v>
      </c>
      <c r="E14" s="94">
        <f>'04'!F10</f>
        <v>0</v>
      </c>
      <c r="F14" s="94">
        <f>'05'!F10</f>
        <v>31.199999999999996</v>
      </c>
      <c r="G14" s="94">
        <f>'06'!F10</f>
        <v>23.5</v>
      </c>
      <c r="H14" s="94">
        <f>'07'!F10</f>
        <v>11</v>
      </c>
      <c r="I14" s="94">
        <f>'08'!F10</f>
        <v>0</v>
      </c>
      <c r="J14" s="94">
        <f>'09'!F10</f>
        <v>0</v>
      </c>
      <c r="K14" s="94">
        <f>'10'!F10</f>
        <v>0</v>
      </c>
      <c r="L14" s="94">
        <f>'11'!F10</f>
        <v>0</v>
      </c>
      <c r="M14" s="94">
        <f>'12'!F10</f>
        <v>0</v>
      </c>
      <c r="N14" s="94">
        <f>'13'!F10</f>
        <v>14.3</v>
      </c>
      <c r="O14" s="94">
        <f>'14'!F10</f>
        <v>0</v>
      </c>
      <c r="P14" s="94">
        <f>'15'!F10</f>
        <v>0</v>
      </c>
      <c r="Q14" s="94">
        <f>'16'!F10</f>
        <v>0</v>
      </c>
      <c r="R14" s="94">
        <f>'17'!F10</f>
        <v>0</v>
      </c>
      <c r="S14" s="94">
        <f>'18'!F10</f>
        <v>0</v>
      </c>
      <c r="T14" s="94">
        <f>'19'!F10</f>
        <v>0</v>
      </c>
      <c r="U14" s="94">
        <f>'20'!F10</f>
        <v>0</v>
      </c>
      <c r="V14" s="94">
        <f>'21'!F10</f>
        <v>0</v>
      </c>
      <c r="W14" s="94">
        <f>'22'!F10</f>
        <v>0</v>
      </c>
      <c r="X14" s="94">
        <f>'23'!F10</f>
        <v>0</v>
      </c>
      <c r="Y14" s="94">
        <f>'24'!F10</f>
        <v>0</v>
      </c>
      <c r="Z14" s="94">
        <f>'25'!F10</f>
        <v>0</v>
      </c>
      <c r="AA14" s="94">
        <f>'26'!F10</f>
        <v>0</v>
      </c>
      <c r="AB14" s="94">
        <f>'27'!F10</f>
        <v>0</v>
      </c>
      <c r="AC14" s="94">
        <f>'28'!F10</f>
        <v>0</v>
      </c>
      <c r="AD14" s="94">
        <f>'29'!F10</f>
        <v>0</v>
      </c>
      <c r="AE14" s="94">
        <f>'30'!F10</f>
        <v>0</v>
      </c>
      <c r="AF14" s="94">
        <f t="shared" si="0"/>
        <v>80.499999999999986</v>
      </c>
      <c r="AG14" s="13"/>
      <c r="AI14" s="14"/>
      <c r="AJ14" s="17"/>
    </row>
    <row r="15" spans="1:36" x14ac:dyDescent="0.2">
      <c r="A15" s="22" t="s">
        <v>47</v>
      </c>
      <c r="B15" s="94">
        <f>'01'!F11</f>
        <v>0</v>
      </c>
      <c r="C15" s="94">
        <f>'02'!F11</f>
        <v>0</v>
      </c>
      <c r="D15" s="94">
        <f>'03'!F11</f>
        <v>0</v>
      </c>
      <c r="E15" s="94">
        <f>'04'!F11</f>
        <v>0</v>
      </c>
      <c r="F15" s="94">
        <f>'05'!F11</f>
        <v>30.2</v>
      </c>
      <c r="G15" s="94">
        <f>'06'!F11</f>
        <v>24.2</v>
      </c>
      <c r="H15" s="94">
        <f>'07'!F11</f>
        <v>11.8</v>
      </c>
      <c r="I15" s="94">
        <f>'08'!F11</f>
        <v>0</v>
      </c>
      <c r="J15" s="94">
        <f>'09'!F11</f>
        <v>0</v>
      </c>
      <c r="K15" s="94">
        <f>'10'!F11</f>
        <v>0</v>
      </c>
      <c r="L15" s="94">
        <f>'11'!F11</f>
        <v>0</v>
      </c>
      <c r="M15" s="94">
        <f>'12'!F11</f>
        <v>0</v>
      </c>
      <c r="N15" s="94">
        <f>'13'!F11</f>
        <v>14.7</v>
      </c>
      <c r="O15" s="94">
        <f>'14'!F11</f>
        <v>0</v>
      </c>
      <c r="P15" s="94">
        <f>'15'!F11</f>
        <v>0</v>
      </c>
      <c r="Q15" s="94">
        <f>'16'!F11</f>
        <v>0</v>
      </c>
      <c r="R15" s="94">
        <f>'17'!F11</f>
        <v>0</v>
      </c>
      <c r="S15" s="94">
        <f>'18'!F11</f>
        <v>0</v>
      </c>
      <c r="T15" s="94">
        <f>'19'!F11</f>
        <v>0</v>
      </c>
      <c r="U15" s="94">
        <f>'20'!F11</f>
        <v>0.2</v>
      </c>
      <c r="V15" s="94">
        <f>'21'!F11</f>
        <v>0</v>
      </c>
      <c r="W15" s="94">
        <f>'22'!F11</f>
        <v>0</v>
      </c>
      <c r="X15" s="94">
        <f>'23'!F11</f>
        <v>0</v>
      </c>
      <c r="Y15" s="94">
        <f>'24'!F11</f>
        <v>0</v>
      </c>
      <c r="Z15" s="94">
        <f>'25'!F11</f>
        <v>0</v>
      </c>
      <c r="AA15" s="94">
        <f>'26'!F11</f>
        <v>0</v>
      </c>
      <c r="AB15" s="94">
        <f>'27'!F11</f>
        <v>0</v>
      </c>
      <c r="AC15" s="94">
        <f>'28'!F11</f>
        <v>0</v>
      </c>
      <c r="AD15" s="94">
        <f>'29'!F11</f>
        <v>0</v>
      </c>
      <c r="AE15" s="94">
        <f>'30'!F11</f>
        <v>0</v>
      </c>
      <c r="AF15" s="94">
        <f t="shared" si="0"/>
        <v>81.100000000000009</v>
      </c>
      <c r="AG15" s="13"/>
      <c r="AI15" s="14"/>
      <c r="AJ15" s="17"/>
    </row>
    <row r="16" spans="1:36" x14ac:dyDescent="0.2">
      <c r="A16" s="18" t="s">
        <v>9</v>
      </c>
      <c r="B16" s="76">
        <f>'01'!F12</f>
        <v>0.28749999999999998</v>
      </c>
      <c r="C16" s="76">
        <f>'02'!F12</f>
        <v>0</v>
      </c>
      <c r="D16" s="76">
        <f>'03'!F12</f>
        <v>0</v>
      </c>
      <c r="E16" s="76">
        <f>'04'!F12</f>
        <v>0</v>
      </c>
      <c r="F16" s="76">
        <f>'05'!F12</f>
        <v>37.662500000000001</v>
      </c>
      <c r="G16" s="76">
        <f>'06'!F12</f>
        <v>25.237499999999997</v>
      </c>
      <c r="H16" s="76">
        <f>'07'!F12</f>
        <v>13.25</v>
      </c>
      <c r="I16" s="76">
        <f>'08'!F12</f>
        <v>0</v>
      </c>
      <c r="J16" s="76">
        <f>'09'!F12</f>
        <v>0.05</v>
      </c>
      <c r="K16" s="76">
        <f>'10'!F12</f>
        <v>0</v>
      </c>
      <c r="L16" s="76">
        <f>'11'!F12</f>
        <v>0</v>
      </c>
      <c r="M16" s="76">
        <f>'12'!F12</f>
        <v>0</v>
      </c>
      <c r="N16" s="76">
        <f>'13'!F12</f>
        <v>14.775</v>
      </c>
      <c r="O16" s="76">
        <f>'14'!F12</f>
        <v>0</v>
      </c>
      <c r="P16" s="76">
        <f>'15'!F12</f>
        <v>0</v>
      </c>
      <c r="Q16" s="76">
        <f>'16'!F12</f>
        <v>0</v>
      </c>
      <c r="R16" s="76">
        <f>'17'!F12</f>
        <v>0</v>
      </c>
      <c r="S16" s="76">
        <f>'18'!F12</f>
        <v>0</v>
      </c>
      <c r="T16" s="76">
        <f>'19'!F12</f>
        <v>0</v>
      </c>
      <c r="U16" s="76">
        <f>'20'!F12</f>
        <v>0.30000000000000004</v>
      </c>
      <c r="V16" s="76">
        <f>'21'!F12</f>
        <v>2.5000000000000001E-2</v>
      </c>
      <c r="W16" s="76">
        <f>'22'!F12</f>
        <v>0</v>
      </c>
      <c r="X16" s="76">
        <f>'23'!F12</f>
        <v>0</v>
      </c>
      <c r="Y16" s="76">
        <f>'24'!F12</f>
        <v>0</v>
      </c>
      <c r="Z16" s="76">
        <f>'25'!F12</f>
        <v>0</v>
      </c>
      <c r="AA16" s="76">
        <f>'26'!F12</f>
        <v>0</v>
      </c>
      <c r="AB16" s="76">
        <f>'27'!F12</f>
        <v>0</v>
      </c>
      <c r="AC16" s="76">
        <f>'28'!F12</f>
        <v>0</v>
      </c>
      <c r="AD16" s="76">
        <f>'29'!F12</f>
        <v>0</v>
      </c>
      <c r="AE16" s="76">
        <f>'30'!F12</f>
        <v>0</v>
      </c>
      <c r="AF16" s="19">
        <f>AVERAGE(AF8:AF15)</f>
        <v>91.587500000000006</v>
      </c>
      <c r="AG16" s="13"/>
      <c r="AI16" s="14"/>
      <c r="AJ16" s="14"/>
    </row>
    <row r="17" spans="1:36" x14ac:dyDescent="0.2">
      <c r="A17" s="16" t="s">
        <v>10</v>
      </c>
      <c r="B17" s="94">
        <f>'01'!F13</f>
        <v>0</v>
      </c>
      <c r="C17" s="94">
        <f>'02'!F13</f>
        <v>0</v>
      </c>
      <c r="D17" s="94">
        <f>'03'!F13</f>
        <v>0</v>
      </c>
      <c r="E17" s="94">
        <f>'04'!F13</f>
        <v>0</v>
      </c>
      <c r="F17" s="94">
        <f>'05'!F13</f>
        <v>31.4</v>
      </c>
      <c r="G17" s="94">
        <f>'06'!F13</f>
        <v>28.4</v>
      </c>
      <c r="H17" s="94">
        <f>'07'!F13</f>
        <v>11.6</v>
      </c>
      <c r="I17" s="94">
        <f>'08'!F13</f>
        <v>0</v>
      </c>
      <c r="J17" s="94">
        <f>'09'!F13</f>
        <v>0</v>
      </c>
      <c r="K17" s="94">
        <f>'10'!F13</f>
        <v>0</v>
      </c>
      <c r="L17" s="94">
        <f>'11'!F13</f>
        <v>0</v>
      </c>
      <c r="M17" s="94">
        <f>'12'!F13</f>
        <v>0</v>
      </c>
      <c r="N17" s="94">
        <f>'13'!F13</f>
        <v>14.2</v>
      </c>
      <c r="O17" s="94">
        <f>'14'!F13</f>
        <v>0</v>
      </c>
      <c r="P17" s="94">
        <f>'15'!F13</f>
        <v>0</v>
      </c>
      <c r="Q17" s="94">
        <f>'16'!F13</f>
        <v>0</v>
      </c>
      <c r="R17" s="94">
        <f>'17'!F13</f>
        <v>0</v>
      </c>
      <c r="S17" s="94">
        <f>'18'!F13</f>
        <v>0</v>
      </c>
      <c r="T17" s="94">
        <f>'19'!F13</f>
        <v>0</v>
      </c>
      <c r="U17" s="94">
        <f>'20'!F13</f>
        <v>0.2</v>
      </c>
      <c r="V17" s="94">
        <f>'21'!F13</f>
        <v>0</v>
      </c>
      <c r="W17" s="94">
        <f>'22'!F13</f>
        <v>0</v>
      </c>
      <c r="X17" s="94">
        <f>'23'!F13</f>
        <v>0</v>
      </c>
      <c r="Y17" s="94">
        <f>'24'!F13</f>
        <v>0</v>
      </c>
      <c r="Z17" s="94">
        <f>'25'!F13</f>
        <v>0</v>
      </c>
      <c r="AA17" s="94">
        <f>'26'!F13</f>
        <v>0</v>
      </c>
      <c r="AB17" s="94">
        <f>'27'!F13</f>
        <v>0</v>
      </c>
      <c r="AC17" s="94">
        <f>'28'!F13</f>
        <v>0</v>
      </c>
      <c r="AD17" s="94">
        <f>'29'!F13</f>
        <v>0</v>
      </c>
      <c r="AE17" s="94">
        <f>'30'!F13</f>
        <v>0</v>
      </c>
      <c r="AF17" s="94">
        <f t="shared" ref="AF17:AF27" si="1">SUM(B17:AE17)</f>
        <v>85.8</v>
      </c>
      <c r="AG17" s="13"/>
      <c r="AI17" s="14"/>
      <c r="AJ17" s="17"/>
    </row>
    <row r="18" spans="1:36" x14ac:dyDescent="0.2">
      <c r="A18" s="16" t="s">
        <v>90</v>
      </c>
      <c r="B18" s="94">
        <f>'01'!F14</f>
        <v>0</v>
      </c>
      <c r="C18" s="94">
        <f>'02'!F14</f>
        <v>0</v>
      </c>
      <c r="D18" s="94">
        <f>'03'!F14</f>
        <v>0</v>
      </c>
      <c r="E18" s="94">
        <f>'04'!F14</f>
        <v>0</v>
      </c>
      <c r="F18" s="94">
        <f>'05'!F14</f>
        <v>31.799999999999997</v>
      </c>
      <c r="G18" s="94">
        <f>'06'!F14</f>
        <v>19.299999999999997</v>
      </c>
      <c r="H18" s="94">
        <f>'07'!F14</f>
        <v>9</v>
      </c>
      <c r="I18" s="94">
        <f>'08'!F14</f>
        <v>0</v>
      </c>
      <c r="J18" s="94">
        <f>'09'!F14</f>
        <v>0</v>
      </c>
      <c r="K18" s="94">
        <f>'10'!F14</f>
        <v>0</v>
      </c>
      <c r="L18" s="94">
        <f>'11'!F14</f>
        <v>0</v>
      </c>
      <c r="M18" s="94">
        <f>'12'!F14</f>
        <v>0</v>
      </c>
      <c r="N18" s="94">
        <f>'13'!F14</f>
        <v>8.5</v>
      </c>
      <c r="O18" s="94">
        <f>'14'!F14</f>
        <v>0</v>
      </c>
      <c r="P18" s="94">
        <f>'15'!F14</f>
        <v>0</v>
      </c>
      <c r="Q18" s="94">
        <f>'16'!F14</f>
        <v>0</v>
      </c>
      <c r="R18" s="94">
        <f>'17'!F14</f>
        <v>0</v>
      </c>
      <c r="S18" s="94">
        <f>'18'!F14</f>
        <v>0</v>
      </c>
      <c r="T18" s="94">
        <f>'19'!F14</f>
        <v>0</v>
      </c>
      <c r="U18" s="94">
        <f>'20'!F14</f>
        <v>0</v>
      </c>
      <c r="V18" s="94">
        <f>'21'!F14</f>
        <v>0</v>
      </c>
      <c r="W18" s="94">
        <f>'22'!F14</f>
        <v>0</v>
      </c>
      <c r="X18" s="94">
        <f>'23'!F14</f>
        <v>0</v>
      </c>
      <c r="Y18" s="94">
        <f>'24'!F14</f>
        <v>0</v>
      </c>
      <c r="Z18" s="94">
        <f>'25'!F14</f>
        <v>0</v>
      </c>
      <c r="AA18" s="94">
        <f>'26'!F14</f>
        <v>0</v>
      </c>
      <c r="AB18" s="94">
        <f>'27'!F14</f>
        <v>0</v>
      </c>
      <c r="AC18" s="94">
        <f>'28'!F14</f>
        <v>0</v>
      </c>
      <c r="AD18" s="94">
        <f>'29'!F14</f>
        <v>0</v>
      </c>
      <c r="AE18" s="94">
        <f>'30'!F14</f>
        <v>0</v>
      </c>
      <c r="AF18" s="94">
        <f t="shared" si="1"/>
        <v>68.599999999999994</v>
      </c>
      <c r="AG18" s="13"/>
      <c r="AI18" s="14"/>
      <c r="AJ18" s="17"/>
    </row>
    <row r="19" spans="1:36" x14ac:dyDescent="0.2">
      <c r="A19" s="16" t="s">
        <v>12</v>
      </c>
      <c r="B19" s="94">
        <f>'01'!F15</f>
        <v>0</v>
      </c>
      <c r="C19" s="94">
        <f>'02'!F15</f>
        <v>0</v>
      </c>
      <c r="D19" s="94">
        <f>'03'!F15</f>
        <v>0</v>
      </c>
      <c r="E19" s="94">
        <f>'04'!F15</f>
        <v>0</v>
      </c>
      <c r="F19" s="94">
        <f>'05'!F15</f>
        <v>30.7</v>
      </c>
      <c r="G19" s="94">
        <f>'06'!F15</f>
        <v>22.799999999999997</v>
      </c>
      <c r="H19" s="94">
        <f>'07'!F15</f>
        <v>12.8</v>
      </c>
      <c r="I19" s="94">
        <f>'08'!F15</f>
        <v>0</v>
      </c>
      <c r="J19" s="94">
        <f>'09'!F15</f>
        <v>0</v>
      </c>
      <c r="K19" s="94">
        <f>'10'!F15</f>
        <v>0</v>
      </c>
      <c r="L19" s="94">
        <f>'11'!F15</f>
        <v>0</v>
      </c>
      <c r="M19" s="94">
        <f>'12'!F15</f>
        <v>0</v>
      </c>
      <c r="N19" s="94">
        <f>'13'!F15</f>
        <v>11.100000000000001</v>
      </c>
      <c r="O19" s="94">
        <f>'14'!F15</f>
        <v>0</v>
      </c>
      <c r="P19" s="94">
        <f>'15'!F15</f>
        <v>0</v>
      </c>
      <c r="Q19" s="94">
        <f>'16'!F15</f>
        <v>0</v>
      </c>
      <c r="R19" s="94">
        <f>'17'!F15</f>
        <v>0</v>
      </c>
      <c r="S19" s="94">
        <f>'18'!F15</f>
        <v>0</v>
      </c>
      <c r="T19" s="94">
        <f>'19'!F15</f>
        <v>0</v>
      </c>
      <c r="U19" s="94">
        <f>'20'!F15</f>
        <v>0.2</v>
      </c>
      <c r="V19" s="94">
        <f>'21'!F15</f>
        <v>0</v>
      </c>
      <c r="W19" s="94">
        <f>'22'!F15</f>
        <v>0</v>
      </c>
      <c r="X19" s="94">
        <f>'23'!F15</f>
        <v>0</v>
      </c>
      <c r="Y19" s="94">
        <f>'24'!F15</f>
        <v>0</v>
      </c>
      <c r="Z19" s="94">
        <f>'25'!F15</f>
        <v>0</v>
      </c>
      <c r="AA19" s="94">
        <f>'26'!F15</f>
        <v>0</v>
      </c>
      <c r="AB19" s="94">
        <f>'27'!F15</f>
        <v>0</v>
      </c>
      <c r="AC19" s="94">
        <f>'28'!F15</f>
        <v>0</v>
      </c>
      <c r="AD19" s="94">
        <f>'29'!F15</f>
        <v>0</v>
      </c>
      <c r="AE19" s="94">
        <f>'30'!F15</f>
        <v>0</v>
      </c>
      <c r="AF19" s="94">
        <f t="shared" si="1"/>
        <v>77.600000000000009</v>
      </c>
      <c r="AG19" s="13"/>
      <c r="AI19" s="14"/>
      <c r="AJ19" s="17"/>
    </row>
    <row r="20" spans="1:36" x14ac:dyDescent="0.2">
      <c r="A20" s="16" t="s">
        <v>13</v>
      </c>
      <c r="B20" s="94">
        <f>'01'!F16</f>
        <v>0</v>
      </c>
      <c r="C20" s="94">
        <f>'02'!F16</f>
        <v>0</v>
      </c>
      <c r="D20" s="94">
        <f>'03'!F16</f>
        <v>0</v>
      </c>
      <c r="E20" s="94">
        <f>'04'!F16</f>
        <v>0</v>
      </c>
      <c r="F20" s="94">
        <f>'05'!F16</f>
        <v>29.9</v>
      </c>
      <c r="G20" s="94">
        <f>'06'!F16</f>
        <v>22.700000000000003</v>
      </c>
      <c r="H20" s="94">
        <f>'07'!F16</f>
        <v>10.199999999999999</v>
      </c>
      <c r="I20" s="94">
        <f>'08'!F16</f>
        <v>0</v>
      </c>
      <c r="J20" s="94">
        <f>'09'!F16</f>
        <v>0.2</v>
      </c>
      <c r="K20" s="94">
        <f>'10'!F16</f>
        <v>0</v>
      </c>
      <c r="L20" s="94">
        <f>'11'!F16</f>
        <v>0</v>
      </c>
      <c r="M20" s="94">
        <f>'12'!F16</f>
        <v>0</v>
      </c>
      <c r="N20" s="94">
        <f>'13'!F16</f>
        <v>13.3</v>
      </c>
      <c r="O20" s="94">
        <f>'14'!F16</f>
        <v>0</v>
      </c>
      <c r="P20" s="94">
        <f>'15'!F16</f>
        <v>0</v>
      </c>
      <c r="Q20" s="94">
        <f>'16'!F16</f>
        <v>0</v>
      </c>
      <c r="R20" s="94">
        <f>'17'!F16</f>
        <v>0</v>
      </c>
      <c r="S20" s="94">
        <f>'18'!F16</f>
        <v>0</v>
      </c>
      <c r="T20" s="94">
        <f>'19'!F16</f>
        <v>0</v>
      </c>
      <c r="U20" s="94">
        <f>'20'!F16</f>
        <v>0.2</v>
      </c>
      <c r="V20" s="94">
        <f>'21'!F16</f>
        <v>1.5</v>
      </c>
      <c r="W20" s="94">
        <f>'22'!F16</f>
        <v>0</v>
      </c>
      <c r="X20" s="94">
        <f>'23'!F16</f>
        <v>0</v>
      </c>
      <c r="Y20" s="94">
        <f>'24'!F16</f>
        <v>0</v>
      </c>
      <c r="Z20" s="94">
        <f>'25'!F16</f>
        <v>0</v>
      </c>
      <c r="AA20" s="94">
        <f>'26'!F16</f>
        <v>0</v>
      </c>
      <c r="AB20" s="94">
        <f>'27'!F16</f>
        <v>0</v>
      </c>
      <c r="AC20" s="94">
        <f>'28'!F16</f>
        <v>0</v>
      </c>
      <c r="AD20" s="94">
        <f>'29'!F16</f>
        <v>0</v>
      </c>
      <c r="AE20" s="94">
        <f>'30'!F16</f>
        <v>0</v>
      </c>
      <c r="AF20" s="94">
        <f t="shared" si="1"/>
        <v>78</v>
      </c>
      <c r="AG20" s="13"/>
      <c r="AI20" s="14"/>
      <c r="AJ20" s="17"/>
    </row>
    <row r="21" spans="1:36" x14ac:dyDescent="0.2">
      <c r="A21" s="16" t="s">
        <v>14</v>
      </c>
      <c r="B21" s="94">
        <f>'01'!F17</f>
        <v>0</v>
      </c>
      <c r="C21" s="94">
        <f>'02'!F17</f>
        <v>0</v>
      </c>
      <c r="D21" s="94">
        <f>'03'!F17</f>
        <v>0</v>
      </c>
      <c r="E21" s="94">
        <f>'04'!F17</f>
        <v>0</v>
      </c>
      <c r="F21" s="94">
        <f>'05'!F17</f>
        <v>36.5</v>
      </c>
      <c r="G21" s="94">
        <f>'06'!F17</f>
        <v>25</v>
      </c>
      <c r="H21" s="94">
        <f>'07'!F17</f>
        <v>6.1</v>
      </c>
      <c r="I21" s="94">
        <f>'08'!F17</f>
        <v>0</v>
      </c>
      <c r="J21" s="94">
        <f>'09'!F17</f>
        <v>0</v>
      </c>
      <c r="K21" s="94">
        <f>'10'!F17</f>
        <v>0</v>
      </c>
      <c r="L21" s="94">
        <f>'11'!F17</f>
        <v>0</v>
      </c>
      <c r="M21" s="94">
        <f>'12'!F17</f>
        <v>0</v>
      </c>
      <c r="N21" s="94">
        <f>'13'!F17</f>
        <v>10.8</v>
      </c>
      <c r="O21" s="94">
        <f>'14'!F17</f>
        <v>0</v>
      </c>
      <c r="P21" s="94">
        <f>'15'!F17</f>
        <v>0</v>
      </c>
      <c r="Q21" s="94">
        <f>'16'!F17</f>
        <v>0</v>
      </c>
      <c r="R21" s="94">
        <f>'17'!F17</f>
        <v>0</v>
      </c>
      <c r="S21" s="94">
        <f>'18'!F17</f>
        <v>0</v>
      </c>
      <c r="T21" s="94">
        <f>'19'!F17</f>
        <v>0</v>
      </c>
      <c r="U21" s="94">
        <f>'20'!F17</f>
        <v>0</v>
      </c>
      <c r="V21" s="94">
        <f>'21'!F17</f>
        <v>0.5</v>
      </c>
      <c r="W21" s="94">
        <f>'22'!F17</f>
        <v>0</v>
      </c>
      <c r="X21" s="94">
        <f>'23'!F17</f>
        <v>0</v>
      </c>
      <c r="Y21" s="94">
        <f>'24'!F17</f>
        <v>0</v>
      </c>
      <c r="Z21" s="94">
        <f>'25'!F17</f>
        <v>0</v>
      </c>
      <c r="AA21" s="94">
        <f>'26'!F17</f>
        <v>0</v>
      </c>
      <c r="AB21" s="94">
        <f>'27'!F17</f>
        <v>0</v>
      </c>
      <c r="AC21" s="94">
        <f>'28'!F17</f>
        <v>0</v>
      </c>
      <c r="AD21" s="94">
        <f>'29'!F17</f>
        <v>0</v>
      </c>
      <c r="AE21" s="94">
        <f>'30'!F17</f>
        <v>0</v>
      </c>
      <c r="AF21" s="94">
        <f t="shared" si="1"/>
        <v>78.899999999999991</v>
      </c>
      <c r="AG21" s="13"/>
      <c r="AI21" s="14"/>
      <c r="AJ21" s="17"/>
    </row>
    <row r="22" spans="1:36" x14ac:dyDescent="0.2">
      <c r="A22" s="16" t="s">
        <v>15</v>
      </c>
      <c r="B22" s="94">
        <f>'01'!F18</f>
        <v>0</v>
      </c>
      <c r="C22" s="94">
        <f>'02'!F18</f>
        <v>0</v>
      </c>
      <c r="D22" s="94">
        <f>'03'!F18</f>
        <v>0</v>
      </c>
      <c r="E22" s="94">
        <f>'04'!F18</f>
        <v>0</v>
      </c>
      <c r="F22" s="94">
        <f>'05'!F18</f>
        <v>30.799999999999997</v>
      </c>
      <c r="G22" s="94">
        <f>'06'!F18</f>
        <v>32.799999999999997</v>
      </c>
      <c r="H22" s="94">
        <f>'07'!F18</f>
        <v>14</v>
      </c>
      <c r="I22" s="94">
        <f>'08'!F18</f>
        <v>0</v>
      </c>
      <c r="J22" s="94">
        <f>'09'!F18</f>
        <v>0</v>
      </c>
      <c r="K22" s="94">
        <f>'10'!F18</f>
        <v>0</v>
      </c>
      <c r="L22" s="94">
        <f>'11'!F18</f>
        <v>0</v>
      </c>
      <c r="M22" s="94">
        <f>'12'!F18</f>
        <v>0</v>
      </c>
      <c r="N22" s="94">
        <f>'13'!F18</f>
        <v>11</v>
      </c>
      <c r="O22" s="94">
        <f>'14'!F18</f>
        <v>0</v>
      </c>
      <c r="P22" s="94">
        <f>'15'!F18</f>
        <v>0</v>
      </c>
      <c r="Q22" s="94">
        <f>'16'!F18</f>
        <v>0</v>
      </c>
      <c r="R22" s="94">
        <f>'17'!F18</f>
        <v>0</v>
      </c>
      <c r="S22" s="94">
        <f>'18'!F18</f>
        <v>0</v>
      </c>
      <c r="T22" s="94">
        <f>'19'!F18</f>
        <v>0</v>
      </c>
      <c r="U22" s="94">
        <f>'20'!F18</f>
        <v>0.2</v>
      </c>
      <c r="V22" s="94">
        <f>'21'!F18</f>
        <v>0</v>
      </c>
      <c r="W22" s="94">
        <f>'22'!F18</f>
        <v>0</v>
      </c>
      <c r="X22" s="94">
        <f>'23'!F18</f>
        <v>0</v>
      </c>
      <c r="Y22" s="94">
        <f>'24'!F18</f>
        <v>0</v>
      </c>
      <c r="Z22" s="94">
        <f>'25'!F18</f>
        <v>0</v>
      </c>
      <c r="AA22" s="94">
        <f>'26'!F18</f>
        <v>0</v>
      </c>
      <c r="AB22" s="94">
        <f>'27'!F18</f>
        <v>0</v>
      </c>
      <c r="AC22" s="94">
        <f>'28'!F18</f>
        <v>0</v>
      </c>
      <c r="AD22" s="94">
        <f>'29'!F18</f>
        <v>0</v>
      </c>
      <c r="AE22" s="94">
        <f>'30'!F18</f>
        <v>0</v>
      </c>
      <c r="AF22" s="94">
        <f t="shared" si="1"/>
        <v>88.8</v>
      </c>
      <c r="AG22" s="13"/>
      <c r="AI22" s="14"/>
      <c r="AJ22" s="17"/>
    </row>
    <row r="23" spans="1:36" x14ac:dyDescent="0.2">
      <c r="A23" s="16" t="s">
        <v>16</v>
      </c>
      <c r="B23" s="94">
        <f>'01'!F19</f>
        <v>0</v>
      </c>
      <c r="C23" s="94">
        <f>'02'!F19</f>
        <v>0</v>
      </c>
      <c r="D23" s="94">
        <f>'03'!F19</f>
        <v>0</v>
      </c>
      <c r="E23" s="94">
        <f>'04'!F19</f>
        <v>0</v>
      </c>
      <c r="F23" s="94">
        <f>'05'!F19</f>
        <v>31.9</v>
      </c>
      <c r="G23" s="94">
        <f>'06'!F19</f>
        <v>20.100000000000001</v>
      </c>
      <c r="H23" s="94">
        <f>'07'!F19</f>
        <v>7</v>
      </c>
      <c r="I23" s="94">
        <f>'08'!F19</f>
        <v>0</v>
      </c>
      <c r="J23" s="94">
        <f>'09'!F19</f>
        <v>0.2</v>
      </c>
      <c r="K23" s="94">
        <f>'10'!F19</f>
        <v>0</v>
      </c>
      <c r="L23" s="94">
        <f>'11'!F19</f>
        <v>0</v>
      </c>
      <c r="M23" s="94">
        <f>'12'!F19</f>
        <v>0</v>
      </c>
      <c r="N23" s="94">
        <f>'13'!F19</f>
        <v>15.399999999999999</v>
      </c>
      <c r="O23" s="94">
        <f>'14'!F19</f>
        <v>0.2</v>
      </c>
      <c r="P23" s="94">
        <f>'15'!F19</f>
        <v>0</v>
      </c>
      <c r="Q23" s="94">
        <f>'16'!F19</f>
        <v>0</v>
      </c>
      <c r="R23" s="94">
        <f>'17'!F19</f>
        <v>0</v>
      </c>
      <c r="S23" s="94">
        <f>'18'!F19</f>
        <v>0</v>
      </c>
      <c r="T23" s="94">
        <f>'19'!F19</f>
        <v>0</v>
      </c>
      <c r="U23" s="94">
        <f>'20'!F19</f>
        <v>0</v>
      </c>
      <c r="V23" s="94">
        <f>'21'!F19</f>
        <v>0</v>
      </c>
      <c r="W23" s="94">
        <f>'22'!F19</f>
        <v>0</v>
      </c>
      <c r="X23" s="94">
        <f>'23'!F19</f>
        <v>0</v>
      </c>
      <c r="Y23" s="94">
        <f>'24'!F19</f>
        <v>0</v>
      </c>
      <c r="Z23" s="94">
        <f>'25'!F19</f>
        <v>0</v>
      </c>
      <c r="AA23" s="94">
        <f>'26'!F19</f>
        <v>0</v>
      </c>
      <c r="AB23" s="94">
        <f>'27'!F19</f>
        <v>0</v>
      </c>
      <c r="AC23" s="94">
        <f>'28'!F19</f>
        <v>0</v>
      </c>
      <c r="AD23" s="94">
        <f>'29'!F19</f>
        <v>0</v>
      </c>
      <c r="AE23" s="94">
        <f>'30'!F19</f>
        <v>0</v>
      </c>
      <c r="AF23" s="94">
        <f t="shared" si="1"/>
        <v>74.8</v>
      </c>
      <c r="AG23" s="13"/>
      <c r="AI23" s="14"/>
      <c r="AJ23" s="17"/>
    </row>
    <row r="24" spans="1:36" x14ac:dyDescent="0.2">
      <c r="A24" s="16" t="s">
        <v>17</v>
      </c>
      <c r="B24" s="94">
        <f>'01'!F20</f>
        <v>0.4</v>
      </c>
      <c r="C24" s="94">
        <f>'02'!F20</f>
        <v>0</v>
      </c>
      <c r="D24" s="94">
        <f>'03'!F20</f>
        <v>0</v>
      </c>
      <c r="E24" s="94">
        <f>'04'!F20</f>
        <v>0</v>
      </c>
      <c r="F24" s="94">
        <f>'05'!F20</f>
        <v>25.5</v>
      </c>
      <c r="G24" s="94">
        <f>'06'!F20</f>
        <v>29.4</v>
      </c>
      <c r="H24" s="94">
        <f>'07'!F20</f>
        <v>9</v>
      </c>
      <c r="I24" s="94">
        <f>'08'!F20</f>
        <v>0</v>
      </c>
      <c r="J24" s="94">
        <f>'09'!F20</f>
        <v>0</v>
      </c>
      <c r="K24" s="94">
        <f>'10'!F20</f>
        <v>0</v>
      </c>
      <c r="L24" s="94">
        <f>'11'!F20</f>
        <v>0</v>
      </c>
      <c r="M24" s="94">
        <f>'12'!F20</f>
        <v>0</v>
      </c>
      <c r="N24" s="94">
        <f>'13'!F20</f>
        <v>13.2</v>
      </c>
      <c r="O24" s="94">
        <f>'14'!F20</f>
        <v>0</v>
      </c>
      <c r="P24" s="94">
        <f>'15'!F20</f>
        <v>0</v>
      </c>
      <c r="Q24" s="94">
        <f>'16'!F20</f>
        <v>0</v>
      </c>
      <c r="R24" s="94">
        <f>'17'!F20</f>
        <v>0</v>
      </c>
      <c r="S24" s="94">
        <f>'18'!F20</f>
        <v>0</v>
      </c>
      <c r="T24" s="94">
        <f>'19'!F20</f>
        <v>0</v>
      </c>
      <c r="U24" s="94">
        <f>'20'!F20</f>
        <v>0.2</v>
      </c>
      <c r="V24" s="94">
        <f>'21'!F20</f>
        <v>0</v>
      </c>
      <c r="W24" s="94">
        <f>'22'!F20</f>
        <v>0</v>
      </c>
      <c r="X24" s="94">
        <f>'23'!F20</f>
        <v>0</v>
      </c>
      <c r="Y24" s="94">
        <f>'24'!F20</f>
        <v>0</v>
      </c>
      <c r="Z24" s="94">
        <f>'25'!F20</f>
        <v>0</v>
      </c>
      <c r="AA24" s="94">
        <f>'26'!F20</f>
        <v>0</v>
      </c>
      <c r="AB24" s="94">
        <f>'27'!F20</f>
        <v>0</v>
      </c>
      <c r="AC24" s="94">
        <f>'28'!F20</f>
        <v>0</v>
      </c>
      <c r="AD24" s="94">
        <f>'29'!F20</f>
        <v>0</v>
      </c>
      <c r="AE24" s="94">
        <f>'30'!F20</f>
        <v>0</v>
      </c>
      <c r="AF24" s="94">
        <f t="shared" si="1"/>
        <v>77.7</v>
      </c>
      <c r="AG24" s="13"/>
      <c r="AI24" s="14"/>
      <c r="AJ24" s="17"/>
    </row>
    <row r="25" spans="1:36" x14ac:dyDescent="0.2">
      <c r="A25" s="16" t="s">
        <v>18</v>
      </c>
      <c r="B25" s="94">
        <f>'01'!F21</f>
        <v>0</v>
      </c>
      <c r="C25" s="94">
        <f>'02'!F21</f>
        <v>0</v>
      </c>
      <c r="D25" s="94">
        <f>'03'!F21</f>
        <v>0</v>
      </c>
      <c r="E25" s="94">
        <f>'04'!F21</f>
        <v>0</v>
      </c>
      <c r="F25" s="94">
        <f>'05'!F21</f>
        <v>26.799999999999997</v>
      </c>
      <c r="G25" s="94">
        <f>'06'!F21</f>
        <v>43.5</v>
      </c>
      <c r="H25" s="94">
        <f>'07'!F21</f>
        <v>24</v>
      </c>
      <c r="I25" s="94">
        <f>'08'!F21</f>
        <v>0</v>
      </c>
      <c r="J25" s="94">
        <f>'09'!F21</f>
        <v>0</v>
      </c>
      <c r="K25" s="94">
        <f>'10'!F21</f>
        <v>0</v>
      </c>
      <c r="L25" s="94">
        <f>'11'!F21</f>
        <v>0</v>
      </c>
      <c r="M25" s="94">
        <f>'12'!F21</f>
        <v>0</v>
      </c>
      <c r="N25" s="94">
        <f>'13'!F21</f>
        <v>10.799999999999999</v>
      </c>
      <c r="O25" s="94">
        <f>'14'!F21</f>
        <v>0</v>
      </c>
      <c r="P25" s="94">
        <f>'15'!F21</f>
        <v>0</v>
      </c>
      <c r="Q25" s="94">
        <f>'16'!F21</f>
        <v>0</v>
      </c>
      <c r="R25" s="94">
        <f>'17'!F21</f>
        <v>0</v>
      </c>
      <c r="S25" s="94">
        <f>'18'!F21</f>
        <v>0</v>
      </c>
      <c r="T25" s="94">
        <f>'19'!F21</f>
        <v>0</v>
      </c>
      <c r="U25" s="94">
        <f>'20'!F21</f>
        <v>0</v>
      </c>
      <c r="V25" s="94">
        <f>'21'!F21</f>
        <v>0</v>
      </c>
      <c r="W25" s="94">
        <f>'22'!F21</f>
        <v>0</v>
      </c>
      <c r="X25" s="94">
        <f>'23'!F21</f>
        <v>0</v>
      </c>
      <c r="Y25" s="94">
        <f>'24'!F21</f>
        <v>0</v>
      </c>
      <c r="Z25" s="94">
        <f>'25'!F21</f>
        <v>0</v>
      </c>
      <c r="AA25" s="94">
        <f>'26'!F21</f>
        <v>0</v>
      </c>
      <c r="AB25" s="94">
        <f>'27'!F21</f>
        <v>0</v>
      </c>
      <c r="AC25" s="94">
        <f>'28'!F21</f>
        <v>0</v>
      </c>
      <c r="AD25" s="94">
        <f>'29'!F21</f>
        <v>0</v>
      </c>
      <c r="AE25" s="94">
        <f>'30'!F21</f>
        <v>0</v>
      </c>
      <c r="AF25" s="94">
        <f t="shared" si="1"/>
        <v>105.1</v>
      </c>
      <c r="AG25" s="13"/>
      <c r="AI25" s="14"/>
      <c r="AJ25" s="17"/>
    </row>
    <row r="26" spans="1:36" x14ac:dyDescent="0.2">
      <c r="A26" s="20" t="s">
        <v>19</v>
      </c>
      <c r="B26" s="94">
        <f>'01'!F22</f>
        <v>0</v>
      </c>
      <c r="C26" s="94">
        <f>'02'!F22</f>
        <v>0</v>
      </c>
      <c r="D26" s="94">
        <f>'03'!F22</f>
        <v>0</v>
      </c>
      <c r="E26" s="94">
        <f>'04'!F22</f>
        <v>0</v>
      </c>
      <c r="F26" s="94">
        <f>'05'!F22</f>
        <v>22.8</v>
      </c>
      <c r="G26" s="94">
        <f>'06'!F22</f>
        <v>28</v>
      </c>
      <c r="H26" s="94">
        <f>'07'!F22</f>
        <v>12</v>
      </c>
      <c r="I26" s="94">
        <f>'08'!F22</f>
        <v>0</v>
      </c>
      <c r="J26" s="94">
        <f>'09'!F22</f>
        <v>0</v>
      </c>
      <c r="K26" s="94">
        <f>'10'!F22</f>
        <v>0</v>
      </c>
      <c r="L26" s="94">
        <f>'11'!F22</f>
        <v>0</v>
      </c>
      <c r="M26" s="94">
        <f>'12'!F22</f>
        <v>0</v>
      </c>
      <c r="N26" s="94">
        <f>'13'!F22</f>
        <v>12.900000000000002</v>
      </c>
      <c r="O26" s="94">
        <f>'14'!F22</f>
        <v>0</v>
      </c>
      <c r="P26" s="94">
        <f>'15'!F22</f>
        <v>0</v>
      </c>
      <c r="Q26" s="94">
        <f>'16'!F22</f>
        <v>0</v>
      </c>
      <c r="R26" s="94">
        <f>'17'!F22</f>
        <v>0</v>
      </c>
      <c r="S26" s="94">
        <f>'18'!F22</f>
        <v>0</v>
      </c>
      <c r="T26" s="94">
        <f>'19'!F22</f>
        <v>0</v>
      </c>
      <c r="U26" s="94">
        <f>'20'!F22</f>
        <v>0</v>
      </c>
      <c r="V26" s="94">
        <f>'21'!F22</f>
        <v>0</v>
      </c>
      <c r="W26" s="94">
        <f>'22'!F22</f>
        <v>0</v>
      </c>
      <c r="X26" s="94">
        <f>'23'!F22</f>
        <v>0</v>
      </c>
      <c r="Y26" s="94">
        <f>'24'!F22</f>
        <v>0</v>
      </c>
      <c r="Z26" s="94">
        <f>'25'!F22</f>
        <v>0</v>
      </c>
      <c r="AA26" s="94">
        <f>'26'!F22</f>
        <v>0</v>
      </c>
      <c r="AB26" s="94">
        <f>'27'!F22</f>
        <v>0</v>
      </c>
      <c r="AC26" s="94">
        <f>'28'!F22</f>
        <v>0</v>
      </c>
      <c r="AD26" s="94">
        <f>'29'!F22</f>
        <v>0</v>
      </c>
      <c r="AE26" s="94">
        <f>'30'!F22</f>
        <v>0</v>
      </c>
      <c r="AF26" s="94">
        <f t="shared" si="1"/>
        <v>75.7</v>
      </c>
      <c r="AG26" s="13"/>
      <c r="AI26" s="14"/>
      <c r="AJ26" s="17"/>
    </row>
    <row r="27" spans="1:36" x14ac:dyDescent="0.2">
      <c r="A27" s="20" t="s">
        <v>20</v>
      </c>
      <c r="B27" s="94">
        <f>'01'!F23</f>
        <v>0</v>
      </c>
      <c r="C27" s="94">
        <f>'02'!F23</f>
        <v>0</v>
      </c>
      <c r="D27" s="94">
        <f>'03'!F23</f>
        <v>0</v>
      </c>
      <c r="E27" s="94">
        <f>'04'!F23</f>
        <v>0</v>
      </c>
      <c r="F27" s="94">
        <f>'05'!F23</f>
        <v>29</v>
      </c>
      <c r="G27" s="94">
        <f>'06'!F23</f>
        <v>36.599999999999994</v>
      </c>
      <c r="H27" s="94">
        <f>'07'!F23</f>
        <v>12</v>
      </c>
      <c r="I27" s="94">
        <f>'08'!F23</f>
        <v>0</v>
      </c>
      <c r="J27" s="94">
        <f>'09'!F23</f>
        <v>0</v>
      </c>
      <c r="K27" s="94">
        <f>'10'!F23</f>
        <v>0</v>
      </c>
      <c r="L27" s="94">
        <f>'11'!F23</f>
        <v>0</v>
      </c>
      <c r="M27" s="94">
        <f>'12'!F23</f>
        <v>0</v>
      </c>
      <c r="N27" s="94">
        <f>'13'!F23</f>
        <v>12.8</v>
      </c>
      <c r="O27" s="94">
        <f>'14'!F23</f>
        <v>0</v>
      </c>
      <c r="P27" s="94">
        <f>'15'!F23</f>
        <v>0</v>
      </c>
      <c r="Q27" s="94">
        <f>'16'!F23</f>
        <v>0</v>
      </c>
      <c r="R27" s="94">
        <f>'17'!F23</f>
        <v>0</v>
      </c>
      <c r="S27" s="94">
        <f>'18'!F23</f>
        <v>0</v>
      </c>
      <c r="T27" s="94">
        <f>'19'!F23</f>
        <v>0</v>
      </c>
      <c r="U27" s="94">
        <f>'20'!F23</f>
        <v>0.2</v>
      </c>
      <c r="V27" s="94">
        <f>'21'!F23</f>
        <v>0.3</v>
      </c>
      <c r="W27" s="94">
        <f>'22'!F23</f>
        <v>0</v>
      </c>
      <c r="X27" s="94">
        <f>'23'!F23</f>
        <v>0</v>
      </c>
      <c r="Y27" s="94">
        <f>'24'!F23</f>
        <v>0</v>
      </c>
      <c r="Z27" s="94">
        <f>'25'!F23</f>
        <v>0</v>
      </c>
      <c r="AA27" s="94">
        <f>'26'!F23</f>
        <v>0</v>
      </c>
      <c r="AB27" s="94">
        <f>'27'!F23</f>
        <v>0</v>
      </c>
      <c r="AC27" s="94">
        <f>'28'!F23</f>
        <v>0</v>
      </c>
      <c r="AD27" s="94">
        <f>'29'!F23</f>
        <v>0</v>
      </c>
      <c r="AE27" s="94">
        <f>'30'!F23</f>
        <v>0</v>
      </c>
      <c r="AF27" s="94">
        <f t="shared" si="1"/>
        <v>90.899999999999991</v>
      </c>
      <c r="AG27" s="13"/>
      <c r="AI27" s="14"/>
      <c r="AJ27" s="17"/>
    </row>
    <row r="28" spans="1:36" s="6" customFormat="1" x14ac:dyDescent="0.2">
      <c r="A28" s="18" t="s">
        <v>21</v>
      </c>
      <c r="B28" s="76">
        <f>'01'!F24</f>
        <v>3.6363636363636369E-2</v>
      </c>
      <c r="C28" s="76">
        <f>'02'!F24</f>
        <v>0</v>
      </c>
      <c r="D28" s="76">
        <f>'03'!F24</f>
        <v>0</v>
      </c>
      <c r="E28" s="76">
        <f>'04'!F24</f>
        <v>0</v>
      </c>
      <c r="F28" s="76">
        <f>'05'!F24</f>
        <v>29.736363636363635</v>
      </c>
      <c r="G28" s="76">
        <f>'06'!F24</f>
        <v>28.054545454545458</v>
      </c>
      <c r="H28" s="76">
        <f>'07'!F24</f>
        <v>11.609090909090911</v>
      </c>
      <c r="I28" s="76">
        <f>'08'!F24</f>
        <v>0</v>
      </c>
      <c r="J28" s="76">
        <f>'09'!F24</f>
        <v>3.6363636363636369E-2</v>
      </c>
      <c r="K28" s="76">
        <f>'10'!F24</f>
        <v>0</v>
      </c>
      <c r="L28" s="76">
        <f>'11'!F24</f>
        <v>0</v>
      </c>
      <c r="M28" s="76">
        <f>'12'!F24</f>
        <v>0</v>
      </c>
      <c r="N28" s="76">
        <f>'13'!F24</f>
        <v>12.181818181818182</v>
      </c>
      <c r="O28" s="76">
        <f>'14'!F24</f>
        <v>1.8181818181818184E-2</v>
      </c>
      <c r="P28" s="76">
        <f>'15'!F24</f>
        <v>0</v>
      </c>
      <c r="Q28" s="76">
        <f>'16'!F24</f>
        <v>0</v>
      </c>
      <c r="R28" s="76">
        <f>'17'!F24</f>
        <v>0</v>
      </c>
      <c r="S28" s="76">
        <f>'18'!F24</f>
        <v>0</v>
      </c>
      <c r="T28" s="76">
        <f>'19'!F24</f>
        <v>0</v>
      </c>
      <c r="U28" s="76">
        <f>'20'!F24</f>
        <v>0.10909090909090909</v>
      </c>
      <c r="V28" s="76">
        <f>'21'!F24</f>
        <v>0.20909090909090908</v>
      </c>
      <c r="W28" s="76">
        <f>'22'!F24</f>
        <v>0</v>
      </c>
      <c r="X28" s="76">
        <f>'23'!F24</f>
        <v>0</v>
      </c>
      <c r="Y28" s="76">
        <f>'24'!F24</f>
        <v>0</v>
      </c>
      <c r="Z28" s="76">
        <f>'25'!F24</f>
        <v>0</v>
      </c>
      <c r="AA28" s="76">
        <f>'26'!F24</f>
        <v>0</v>
      </c>
      <c r="AB28" s="76">
        <f>'27'!F24</f>
        <v>0</v>
      </c>
      <c r="AC28" s="76">
        <f>'28'!F24</f>
        <v>0</v>
      </c>
      <c r="AD28" s="76">
        <f>'29'!F24</f>
        <v>0</v>
      </c>
      <c r="AE28" s="76">
        <f>'30'!F24</f>
        <v>0</v>
      </c>
      <c r="AF28" s="19">
        <f>AVERAGE(AF17:AF27)</f>
        <v>81.990909090909099</v>
      </c>
      <c r="AG28" s="21"/>
      <c r="AI28" s="14"/>
      <c r="AJ28" s="14"/>
    </row>
    <row r="29" spans="1:36" x14ac:dyDescent="0.2">
      <c r="A29" s="16" t="s">
        <v>22</v>
      </c>
      <c r="B29" s="94">
        <f>'01'!F25</f>
        <v>0</v>
      </c>
      <c r="C29" s="94">
        <f>'02'!F25</f>
        <v>0</v>
      </c>
      <c r="D29" s="94">
        <f>'03'!F25</f>
        <v>0</v>
      </c>
      <c r="E29" s="94">
        <f>'04'!F25</f>
        <v>0</v>
      </c>
      <c r="F29" s="94">
        <f>'05'!F25</f>
        <v>32.200000000000003</v>
      </c>
      <c r="G29" s="94">
        <f>'06'!F25</f>
        <v>33.799999999999997</v>
      </c>
      <c r="H29" s="94">
        <f>'07'!F25</f>
        <v>11.2</v>
      </c>
      <c r="I29" s="94">
        <f>'08'!F25</f>
        <v>0</v>
      </c>
      <c r="J29" s="94">
        <f>'09'!F25</f>
        <v>0</v>
      </c>
      <c r="K29" s="94">
        <f>'10'!F25</f>
        <v>0</v>
      </c>
      <c r="L29" s="94">
        <f>'11'!F25</f>
        <v>0</v>
      </c>
      <c r="M29" s="94">
        <f>'12'!F25</f>
        <v>0</v>
      </c>
      <c r="N29" s="94">
        <f>'13'!F25</f>
        <v>10</v>
      </c>
      <c r="O29" s="94">
        <f>'14'!F25</f>
        <v>0</v>
      </c>
      <c r="P29" s="94">
        <f>'15'!F25</f>
        <v>0</v>
      </c>
      <c r="Q29" s="94">
        <f>'16'!F25</f>
        <v>0</v>
      </c>
      <c r="R29" s="94">
        <f>'17'!F25</f>
        <v>0</v>
      </c>
      <c r="S29" s="94">
        <f>'18'!F25</f>
        <v>0</v>
      </c>
      <c r="T29" s="94">
        <f>'19'!F25</f>
        <v>0</v>
      </c>
      <c r="U29" s="94">
        <f>'20'!F25</f>
        <v>0</v>
      </c>
      <c r="V29" s="94">
        <f>'21'!F25</f>
        <v>0</v>
      </c>
      <c r="W29" s="94">
        <f>'22'!F25</f>
        <v>0</v>
      </c>
      <c r="X29" s="94">
        <f>'23'!F25</f>
        <v>0</v>
      </c>
      <c r="Y29" s="94">
        <f>'24'!F25</f>
        <v>0</v>
      </c>
      <c r="Z29" s="94">
        <f>'25'!F25</f>
        <v>0</v>
      </c>
      <c r="AA29" s="94">
        <f>'26'!F25</f>
        <v>0</v>
      </c>
      <c r="AB29" s="94">
        <f>'27'!F25</f>
        <v>0</v>
      </c>
      <c r="AC29" s="94">
        <f>'28'!F25</f>
        <v>0</v>
      </c>
      <c r="AD29" s="94">
        <f>'29'!F25</f>
        <v>0</v>
      </c>
      <c r="AE29" s="94">
        <f>'30'!F25</f>
        <v>0</v>
      </c>
      <c r="AF29" s="94">
        <f>SUM(B29:AE29)</f>
        <v>87.2</v>
      </c>
      <c r="AG29" s="13"/>
      <c r="AI29" s="14"/>
      <c r="AJ29" s="17"/>
    </row>
    <row r="30" spans="1:36" x14ac:dyDescent="0.2">
      <c r="A30" s="16" t="s">
        <v>23</v>
      </c>
      <c r="B30" s="94">
        <f>'01'!F26</f>
        <v>0</v>
      </c>
      <c r="C30" s="94">
        <f>'02'!F26</f>
        <v>0</v>
      </c>
      <c r="D30" s="94">
        <f>'03'!F26</f>
        <v>0</v>
      </c>
      <c r="E30" s="94">
        <f>'04'!F26</f>
        <v>0</v>
      </c>
      <c r="F30" s="94">
        <f>'05'!F26</f>
        <v>30.9</v>
      </c>
      <c r="G30" s="94">
        <f>'06'!F26</f>
        <v>31</v>
      </c>
      <c r="H30" s="94">
        <f>'07'!F26</f>
        <v>11.2</v>
      </c>
      <c r="I30" s="94">
        <f>'08'!F26</f>
        <v>0</v>
      </c>
      <c r="J30" s="94">
        <f>'09'!F26</f>
        <v>0</v>
      </c>
      <c r="K30" s="94">
        <f>'10'!F26</f>
        <v>0</v>
      </c>
      <c r="L30" s="94">
        <f>'11'!F26</f>
        <v>0</v>
      </c>
      <c r="M30" s="94">
        <f>'12'!F26</f>
        <v>0</v>
      </c>
      <c r="N30" s="94">
        <f>'13'!F26</f>
        <v>11.700000000000001</v>
      </c>
      <c r="O30" s="94">
        <f>'14'!F26</f>
        <v>0</v>
      </c>
      <c r="P30" s="94">
        <f>'15'!F26</f>
        <v>0</v>
      </c>
      <c r="Q30" s="94">
        <f>'16'!F26</f>
        <v>0</v>
      </c>
      <c r="R30" s="94">
        <f>'17'!F26</f>
        <v>0</v>
      </c>
      <c r="S30" s="94">
        <f>'18'!F26</f>
        <v>0</v>
      </c>
      <c r="T30" s="94">
        <f>'19'!F26</f>
        <v>0</v>
      </c>
      <c r="U30" s="94">
        <f>'20'!F26</f>
        <v>0.4</v>
      </c>
      <c r="V30" s="94">
        <f>'21'!F26</f>
        <v>0.2</v>
      </c>
      <c r="W30" s="94">
        <f>'22'!F26</f>
        <v>0</v>
      </c>
      <c r="X30" s="94">
        <f>'23'!F26</f>
        <v>0</v>
      </c>
      <c r="Y30" s="94">
        <f>'24'!F26</f>
        <v>0</v>
      </c>
      <c r="Z30" s="94">
        <f>'25'!F26</f>
        <v>0</v>
      </c>
      <c r="AA30" s="94">
        <f>'26'!F26</f>
        <v>0</v>
      </c>
      <c r="AB30" s="94">
        <f>'27'!F26</f>
        <v>0</v>
      </c>
      <c r="AC30" s="94">
        <f>'28'!F26</f>
        <v>0</v>
      </c>
      <c r="AD30" s="94">
        <f>'29'!F26</f>
        <v>0</v>
      </c>
      <c r="AE30" s="94">
        <f>'30'!F26</f>
        <v>0</v>
      </c>
      <c r="AF30" s="94">
        <f>SUM(B30:AE30)</f>
        <v>85.4</v>
      </c>
      <c r="AG30" s="13"/>
      <c r="AI30" s="14"/>
      <c r="AJ30" s="17"/>
    </row>
    <row r="31" spans="1:36" x14ac:dyDescent="0.2">
      <c r="A31" s="18" t="s">
        <v>24</v>
      </c>
      <c r="B31" s="76">
        <f>'01'!F27</f>
        <v>0</v>
      </c>
      <c r="C31" s="76">
        <f>'02'!F27</f>
        <v>0</v>
      </c>
      <c r="D31" s="76">
        <f>'03'!F27</f>
        <v>0</v>
      </c>
      <c r="E31" s="76">
        <f>'04'!F27</f>
        <v>0</v>
      </c>
      <c r="F31" s="76">
        <f>'05'!F27</f>
        <v>31.55</v>
      </c>
      <c r="G31" s="76">
        <f>'06'!F27</f>
        <v>32.4</v>
      </c>
      <c r="H31" s="76">
        <f>'07'!F27</f>
        <v>11.2</v>
      </c>
      <c r="I31" s="76">
        <f>'08'!F27</f>
        <v>0</v>
      </c>
      <c r="J31" s="76">
        <f>'09'!F27</f>
        <v>0</v>
      </c>
      <c r="K31" s="76">
        <f>'10'!F27</f>
        <v>0</v>
      </c>
      <c r="L31" s="76">
        <f>'11'!F27</f>
        <v>0</v>
      </c>
      <c r="M31" s="76">
        <f>'12'!F27</f>
        <v>0</v>
      </c>
      <c r="N31" s="76">
        <f>'13'!F27</f>
        <v>10.850000000000001</v>
      </c>
      <c r="O31" s="76">
        <f>'14'!F27</f>
        <v>0</v>
      </c>
      <c r="P31" s="76">
        <f>'15'!F27</f>
        <v>0</v>
      </c>
      <c r="Q31" s="76">
        <f>'16'!F27</f>
        <v>0</v>
      </c>
      <c r="R31" s="76">
        <f>'17'!F27</f>
        <v>0</v>
      </c>
      <c r="S31" s="76">
        <f>'18'!F27</f>
        <v>0</v>
      </c>
      <c r="T31" s="76">
        <f>'19'!F27</f>
        <v>0</v>
      </c>
      <c r="U31" s="76">
        <f>'20'!F27</f>
        <v>0.2</v>
      </c>
      <c r="V31" s="76">
        <f>'21'!F27</f>
        <v>0.1</v>
      </c>
      <c r="W31" s="76">
        <f>'22'!F27</f>
        <v>0</v>
      </c>
      <c r="X31" s="76">
        <f>'23'!F27</f>
        <v>0</v>
      </c>
      <c r="Y31" s="76">
        <f>'24'!F27</f>
        <v>0</v>
      </c>
      <c r="Z31" s="76">
        <f>'25'!F27</f>
        <v>0</v>
      </c>
      <c r="AA31" s="76">
        <f>'26'!F27</f>
        <v>0</v>
      </c>
      <c r="AB31" s="76">
        <f>'27'!F27</f>
        <v>0</v>
      </c>
      <c r="AC31" s="76">
        <f>'28'!F27</f>
        <v>0</v>
      </c>
      <c r="AD31" s="76">
        <f>'29'!F27</f>
        <v>0</v>
      </c>
      <c r="AE31" s="76">
        <f>'30'!F27</f>
        <v>0</v>
      </c>
      <c r="AF31" s="19">
        <f>AVERAGE(AF29:AF30)</f>
        <v>86.300000000000011</v>
      </c>
      <c r="AG31" s="13"/>
      <c r="AI31" s="14"/>
      <c r="AJ31" s="14"/>
    </row>
    <row r="32" spans="1:36" x14ac:dyDescent="0.2">
      <c r="A32" s="16" t="s">
        <v>25</v>
      </c>
      <c r="B32" s="94">
        <f>'01'!F28</f>
        <v>2.2000000000000002</v>
      </c>
      <c r="C32" s="94">
        <f>'02'!F28</f>
        <v>0</v>
      </c>
      <c r="D32" s="94">
        <f>'03'!F28</f>
        <v>0</v>
      </c>
      <c r="E32" s="94">
        <f>'04'!F28</f>
        <v>0</v>
      </c>
      <c r="F32" s="94">
        <f>'05'!F28</f>
        <v>30.2</v>
      </c>
      <c r="G32" s="94">
        <f>'06'!F28</f>
        <v>46.1</v>
      </c>
      <c r="H32" s="94">
        <f>'07'!F28</f>
        <v>16</v>
      </c>
      <c r="I32" s="94">
        <f>'08'!F28</f>
        <v>0</v>
      </c>
      <c r="J32" s="94">
        <f>'09'!F28</f>
        <v>1.1000000000000001</v>
      </c>
      <c r="K32" s="94">
        <f>'10'!F28</f>
        <v>0</v>
      </c>
      <c r="L32" s="94">
        <f>'11'!F28</f>
        <v>0</v>
      </c>
      <c r="M32" s="94">
        <f>'12'!F28</f>
        <v>0</v>
      </c>
      <c r="N32" s="94">
        <f>'13'!F28</f>
        <v>11.7</v>
      </c>
      <c r="O32" s="94">
        <f>'14'!F28</f>
        <v>0</v>
      </c>
      <c r="P32" s="94">
        <f>'15'!F28</f>
        <v>0</v>
      </c>
      <c r="Q32" s="94">
        <f>'16'!F28</f>
        <v>0</v>
      </c>
      <c r="R32" s="94">
        <f>'17'!F28</f>
        <v>0</v>
      </c>
      <c r="S32" s="94">
        <f>'18'!F28</f>
        <v>0</v>
      </c>
      <c r="T32" s="94">
        <f>'19'!F28</f>
        <v>0</v>
      </c>
      <c r="U32" s="94">
        <f>'20'!F28</f>
        <v>0.4</v>
      </c>
      <c r="V32" s="94">
        <f>'21'!F28</f>
        <v>0</v>
      </c>
      <c r="W32" s="94">
        <f>'22'!F28</f>
        <v>0</v>
      </c>
      <c r="X32" s="94">
        <f>'23'!F28</f>
        <v>0</v>
      </c>
      <c r="Y32" s="94">
        <f>'24'!F28</f>
        <v>0</v>
      </c>
      <c r="Z32" s="94">
        <f>'25'!F28</f>
        <v>0</v>
      </c>
      <c r="AA32" s="94">
        <f>'26'!F28</f>
        <v>0</v>
      </c>
      <c r="AB32" s="94">
        <f>'27'!F28</f>
        <v>0</v>
      </c>
      <c r="AC32" s="94">
        <f>'28'!F28</f>
        <v>0</v>
      </c>
      <c r="AD32" s="94">
        <f>'29'!F28</f>
        <v>0</v>
      </c>
      <c r="AE32" s="94">
        <f>'30'!F28</f>
        <v>0</v>
      </c>
      <c r="AF32" s="94">
        <f>SUM(B32:AE32)</f>
        <v>107.7</v>
      </c>
      <c r="AI32" s="14"/>
      <c r="AJ32" s="17"/>
    </row>
    <row r="33" spans="1:36" x14ac:dyDescent="0.2">
      <c r="A33" s="16" t="s">
        <v>26</v>
      </c>
      <c r="B33" s="94">
        <f>'01'!F29</f>
        <v>0.4</v>
      </c>
      <c r="C33" s="94">
        <f>'02'!F29</f>
        <v>0</v>
      </c>
      <c r="D33" s="94">
        <f>'03'!F29</f>
        <v>0</v>
      </c>
      <c r="E33" s="94">
        <f>'04'!F29</f>
        <v>0</v>
      </c>
      <c r="F33" s="94">
        <f>'05'!F29</f>
        <v>34.1</v>
      </c>
      <c r="G33" s="94">
        <f>'06'!F29</f>
        <v>48.3</v>
      </c>
      <c r="H33" s="94">
        <f>'07'!F29</f>
        <v>32</v>
      </c>
      <c r="I33" s="94">
        <f>'08'!F29</f>
        <v>0</v>
      </c>
      <c r="J33" s="94">
        <f>'09'!F29</f>
        <v>1.4</v>
      </c>
      <c r="K33" s="94">
        <f>'10'!F29</f>
        <v>0</v>
      </c>
      <c r="L33" s="94">
        <f>'11'!F29</f>
        <v>0</v>
      </c>
      <c r="M33" s="94">
        <f>'12'!F29</f>
        <v>0</v>
      </c>
      <c r="N33" s="94">
        <f>'13'!F29</f>
        <v>18.399999999999999</v>
      </c>
      <c r="O33" s="94">
        <f>'14'!F29</f>
        <v>0</v>
      </c>
      <c r="P33" s="94">
        <f>'15'!F29</f>
        <v>0</v>
      </c>
      <c r="Q33" s="94">
        <f>'16'!F29</f>
        <v>0</v>
      </c>
      <c r="R33" s="94">
        <f>'17'!F29</f>
        <v>0</v>
      </c>
      <c r="S33" s="94">
        <f>'18'!F29</f>
        <v>0</v>
      </c>
      <c r="T33" s="94">
        <f>'19'!F29</f>
        <v>0</v>
      </c>
      <c r="U33" s="94">
        <f>'20'!F29</f>
        <v>0.4</v>
      </c>
      <c r="V33" s="94">
        <f>'21'!F29</f>
        <v>0</v>
      </c>
      <c r="W33" s="94">
        <f>'22'!F29</f>
        <v>0</v>
      </c>
      <c r="X33" s="94">
        <f>'23'!F29</f>
        <v>0</v>
      </c>
      <c r="Y33" s="94">
        <f>'24'!F29</f>
        <v>0</v>
      </c>
      <c r="Z33" s="94">
        <f>'25'!F29</f>
        <v>0</v>
      </c>
      <c r="AA33" s="94">
        <f>'26'!F29</f>
        <v>0</v>
      </c>
      <c r="AB33" s="94">
        <f>'27'!F29</f>
        <v>0</v>
      </c>
      <c r="AC33" s="94">
        <f>'28'!F29</f>
        <v>0</v>
      </c>
      <c r="AD33" s="94">
        <f>'29'!F29</f>
        <v>0</v>
      </c>
      <c r="AE33" s="94">
        <f>'30'!F29</f>
        <v>0</v>
      </c>
      <c r="AF33" s="94">
        <f>SUM(B33:AE33)</f>
        <v>135</v>
      </c>
      <c r="AI33" s="14"/>
      <c r="AJ33" s="17"/>
    </row>
    <row r="34" spans="1:36" x14ac:dyDescent="0.2">
      <c r="A34" s="16" t="s">
        <v>27</v>
      </c>
      <c r="B34" s="94">
        <f>'01'!F30</f>
        <v>0.2</v>
      </c>
      <c r="C34" s="94">
        <f>'02'!F30</f>
        <v>0</v>
      </c>
      <c r="D34" s="94">
        <f>'03'!F30</f>
        <v>0</v>
      </c>
      <c r="E34" s="94">
        <f>'04'!F30</f>
        <v>0</v>
      </c>
      <c r="F34" s="94">
        <f>'05'!F30</f>
        <v>27.3</v>
      </c>
      <c r="G34" s="94">
        <f>'06'!F30</f>
        <v>45.6</v>
      </c>
      <c r="H34" s="94">
        <f>'07'!F30</f>
        <v>12.4</v>
      </c>
      <c r="I34" s="94">
        <f>'08'!F30</f>
        <v>0</v>
      </c>
      <c r="J34" s="94">
        <f>'09'!F30</f>
        <v>1.2</v>
      </c>
      <c r="K34" s="94">
        <f>'10'!F30</f>
        <v>0</v>
      </c>
      <c r="L34" s="94">
        <f>'11'!F30</f>
        <v>0</v>
      </c>
      <c r="M34" s="94">
        <f>'12'!F30</f>
        <v>0</v>
      </c>
      <c r="N34" s="94">
        <f>'13'!F30</f>
        <v>12.400000000000002</v>
      </c>
      <c r="O34" s="94">
        <f>'14'!F30</f>
        <v>0</v>
      </c>
      <c r="P34" s="94">
        <f>'15'!F30</f>
        <v>0</v>
      </c>
      <c r="Q34" s="94">
        <f>'16'!F30</f>
        <v>0</v>
      </c>
      <c r="R34" s="94">
        <f>'17'!F30</f>
        <v>0</v>
      </c>
      <c r="S34" s="94">
        <f>'18'!F30</f>
        <v>0</v>
      </c>
      <c r="T34" s="94">
        <f>'19'!F30</f>
        <v>0</v>
      </c>
      <c r="U34" s="94">
        <f>'20'!F30</f>
        <v>0.2</v>
      </c>
      <c r="V34" s="94">
        <f>'21'!F30</f>
        <v>0</v>
      </c>
      <c r="W34" s="94">
        <f>'22'!F30</f>
        <v>0</v>
      </c>
      <c r="X34" s="94">
        <f>'23'!F30</f>
        <v>0</v>
      </c>
      <c r="Y34" s="94">
        <f>'24'!F30</f>
        <v>0</v>
      </c>
      <c r="Z34" s="94">
        <f>'25'!F30</f>
        <v>0</v>
      </c>
      <c r="AA34" s="94">
        <f>'26'!F30</f>
        <v>0</v>
      </c>
      <c r="AB34" s="94">
        <f>'27'!F30</f>
        <v>0</v>
      </c>
      <c r="AC34" s="94">
        <f>'28'!F30</f>
        <v>0</v>
      </c>
      <c r="AD34" s="94">
        <f>'29'!F30</f>
        <v>0</v>
      </c>
      <c r="AE34" s="94">
        <f>'30'!F30</f>
        <v>0</v>
      </c>
      <c r="AF34" s="94">
        <f>SUM(B34:AE34)</f>
        <v>99.300000000000011</v>
      </c>
      <c r="AG34" s="13"/>
      <c r="AI34" s="14"/>
      <c r="AJ34" s="17"/>
    </row>
    <row r="35" spans="1:36" x14ac:dyDescent="0.2">
      <c r="A35" s="18" t="s">
        <v>28</v>
      </c>
      <c r="B35" s="76">
        <f>'01'!F31</f>
        <v>0.93333333333333346</v>
      </c>
      <c r="C35" s="76">
        <f>'02'!F31</f>
        <v>0</v>
      </c>
      <c r="D35" s="76">
        <f>'03'!F31</f>
        <v>0</v>
      </c>
      <c r="E35" s="76">
        <f>'04'!F31</f>
        <v>0</v>
      </c>
      <c r="F35" s="76">
        <f>'05'!F31</f>
        <v>30.533333333333331</v>
      </c>
      <c r="G35" s="76">
        <f>'06'!F31</f>
        <v>46.666666666666664</v>
      </c>
      <c r="H35" s="76">
        <f>'07'!F31</f>
        <v>20.133333333333333</v>
      </c>
      <c r="I35" s="76">
        <f>'08'!F31</f>
        <v>0</v>
      </c>
      <c r="J35" s="76">
        <f>'09'!F31</f>
        <v>1.2333333333333334</v>
      </c>
      <c r="K35" s="76">
        <f>'10'!F31</f>
        <v>0</v>
      </c>
      <c r="L35" s="76">
        <f>'11'!F31</f>
        <v>0</v>
      </c>
      <c r="M35" s="76">
        <f>'12'!F31</f>
        <v>0</v>
      </c>
      <c r="N35" s="76">
        <f>'13'!F31</f>
        <v>14.166666666666666</v>
      </c>
      <c r="O35" s="76">
        <f>'14'!F31</f>
        <v>0</v>
      </c>
      <c r="P35" s="76">
        <f>'15'!F31</f>
        <v>0</v>
      </c>
      <c r="Q35" s="76">
        <f>'16'!F31</f>
        <v>0</v>
      </c>
      <c r="R35" s="76">
        <f>'17'!F31</f>
        <v>0</v>
      </c>
      <c r="S35" s="76">
        <f>'18'!F31</f>
        <v>0</v>
      </c>
      <c r="T35" s="76">
        <f>'19'!F31</f>
        <v>0</v>
      </c>
      <c r="U35" s="76">
        <f>'20'!F31</f>
        <v>0.33333333333333331</v>
      </c>
      <c r="V35" s="76">
        <f>'21'!F31</f>
        <v>0</v>
      </c>
      <c r="W35" s="76">
        <f>'22'!F31</f>
        <v>0</v>
      </c>
      <c r="X35" s="76">
        <f>'23'!F31</f>
        <v>0</v>
      </c>
      <c r="Y35" s="76">
        <f>'24'!F31</f>
        <v>0</v>
      </c>
      <c r="Z35" s="76">
        <f>'25'!F31</f>
        <v>0</v>
      </c>
      <c r="AA35" s="76">
        <f>'26'!F31</f>
        <v>0</v>
      </c>
      <c r="AB35" s="76">
        <f>'27'!F31</f>
        <v>0</v>
      </c>
      <c r="AC35" s="76">
        <f>'28'!F31</f>
        <v>0</v>
      </c>
      <c r="AD35" s="76">
        <f>'29'!F31</f>
        <v>0</v>
      </c>
      <c r="AE35" s="76">
        <f>'30'!F31</f>
        <v>0</v>
      </c>
      <c r="AF35" s="19">
        <f>AVERAGE(AF32:AF34)</f>
        <v>114</v>
      </c>
      <c r="AG35" s="13"/>
      <c r="AI35" s="14"/>
      <c r="AJ35" s="14"/>
    </row>
    <row r="36" spans="1:36" x14ac:dyDescent="0.2">
      <c r="A36" s="16" t="s">
        <v>45</v>
      </c>
      <c r="B36" s="94">
        <f>'01'!F32</f>
        <v>1.4</v>
      </c>
      <c r="C36" s="94">
        <f>'02'!F32</f>
        <v>0</v>
      </c>
      <c r="D36" s="94">
        <f>'03'!F32</f>
        <v>0</v>
      </c>
      <c r="E36" s="94">
        <f>'04'!F32</f>
        <v>0</v>
      </c>
      <c r="F36" s="94">
        <f>'05'!F32</f>
        <v>27.3</v>
      </c>
      <c r="G36" s="94">
        <f>'06'!F32</f>
        <v>40.5</v>
      </c>
      <c r="H36" s="94">
        <f>'07'!F32</f>
        <v>9.4</v>
      </c>
      <c r="I36" s="94">
        <f>'08'!F32</f>
        <v>0</v>
      </c>
      <c r="J36" s="94">
        <f>'09'!F32</f>
        <v>0.6</v>
      </c>
      <c r="K36" s="94">
        <f>'10'!F32</f>
        <v>0</v>
      </c>
      <c r="L36" s="94">
        <f>'11'!F32</f>
        <v>0</v>
      </c>
      <c r="M36" s="94">
        <f>'12'!F32</f>
        <v>0</v>
      </c>
      <c r="N36" s="94">
        <f>'13'!F32</f>
        <v>10.6</v>
      </c>
      <c r="O36" s="94">
        <f>'14'!F32</f>
        <v>0</v>
      </c>
      <c r="P36" s="94">
        <f>'15'!F32</f>
        <v>0</v>
      </c>
      <c r="Q36" s="94">
        <f>'16'!F32</f>
        <v>0</v>
      </c>
      <c r="R36" s="94">
        <f>'17'!F32</f>
        <v>0</v>
      </c>
      <c r="S36" s="94">
        <f>'18'!F32</f>
        <v>0</v>
      </c>
      <c r="T36" s="94">
        <f>'19'!F32</f>
        <v>0</v>
      </c>
      <c r="U36" s="94">
        <f>'20'!F32</f>
        <v>0.2</v>
      </c>
      <c r="V36" s="94">
        <f>'21'!F32</f>
        <v>0.2</v>
      </c>
      <c r="W36" s="94">
        <f>'22'!F32</f>
        <v>0</v>
      </c>
      <c r="X36" s="94">
        <f>'23'!F32</f>
        <v>0</v>
      </c>
      <c r="Y36" s="94">
        <f>'24'!F32</f>
        <v>0</v>
      </c>
      <c r="Z36" s="94">
        <f>'25'!F32</f>
        <v>0</v>
      </c>
      <c r="AA36" s="94">
        <f>'26'!F32</f>
        <v>0</v>
      </c>
      <c r="AB36" s="94">
        <f>'27'!F32</f>
        <v>0</v>
      </c>
      <c r="AC36" s="94">
        <f>'28'!F32</f>
        <v>0</v>
      </c>
      <c r="AD36" s="94">
        <f>'29'!F32</f>
        <v>0</v>
      </c>
      <c r="AE36" s="94">
        <f>'30'!F32</f>
        <v>0</v>
      </c>
      <c r="AF36" s="94">
        <f t="shared" ref="AF36:AF44" si="2">SUM(B36:AE36)</f>
        <v>90.2</v>
      </c>
      <c r="AG36" s="13"/>
      <c r="AI36" s="14"/>
      <c r="AJ36" s="14"/>
    </row>
    <row r="37" spans="1:36" x14ac:dyDescent="0.2">
      <c r="A37" s="16" t="s">
        <v>29</v>
      </c>
      <c r="B37" s="94">
        <f>'01'!F33</f>
        <v>4</v>
      </c>
      <c r="C37" s="94">
        <f>'02'!F33</f>
        <v>0</v>
      </c>
      <c r="D37" s="94">
        <f>'03'!F33</f>
        <v>0</v>
      </c>
      <c r="E37" s="94">
        <f>'04'!F33</f>
        <v>0</v>
      </c>
      <c r="F37" s="94">
        <f>'05'!F33</f>
        <v>25.6</v>
      </c>
      <c r="G37" s="94">
        <f>'06'!F33</f>
        <v>36.799999999999997</v>
      </c>
      <c r="H37" s="94">
        <f>'07'!F33</f>
        <v>12</v>
      </c>
      <c r="I37" s="94">
        <f>'08'!F33</f>
        <v>0</v>
      </c>
      <c r="J37" s="94">
        <f>'09'!F33</f>
        <v>0.4</v>
      </c>
      <c r="K37" s="94">
        <f>'10'!F33</f>
        <v>0</v>
      </c>
      <c r="L37" s="94">
        <f>'11'!F33</f>
        <v>0</v>
      </c>
      <c r="M37" s="94">
        <f>'12'!F33</f>
        <v>0</v>
      </c>
      <c r="N37" s="94">
        <f>'13'!F33</f>
        <v>12</v>
      </c>
      <c r="O37" s="94">
        <f>'14'!F33</f>
        <v>0</v>
      </c>
      <c r="P37" s="94">
        <f>'15'!F33</f>
        <v>0</v>
      </c>
      <c r="Q37" s="94">
        <f>'16'!F33</f>
        <v>0</v>
      </c>
      <c r="R37" s="94">
        <f>'17'!F33</f>
        <v>0</v>
      </c>
      <c r="S37" s="94">
        <f>'18'!F33</f>
        <v>0</v>
      </c>
      <c r="T37" s="94">
        <f>'19'!F33</f>
        <v>0</v>
      </c>
      <c r="U37" s="94">
        <f>'20'!F33</f>
        <v>0.2</v>
      </c>
      <c r="V37" s="94">
        <f>'21'!F33</f>
        <v>0.2</v>
      </c>
      <c r="W37" s="94">
        <f>'22'!F33</f>
        <v>0</v>
      </c>
      <c r="X37" s="94">
        <f>'23'!F33</f>
        <v>0</v>
      </c>
      <c r="Y37" s="94">
        <f>'24'!F33</f>
        <v>0</v>
      </c>
      <c r="Z37" s="94">
        <f>'25'!F33</f>
        <v>0</v>
      </c>
      <c r="AA37" s="94">
        <f>'26'!F33</f>
        <v>0</v>
      </c>
      <c r="AB37" s="94">
        <f>'27'!F33</f>
        <v>0</v>
      </c>
      <c r="AC37" s="94">
        <f>'28'!F33</f>
        <v>0</v>
      </c>
      <c r="AD37" s="94">
        <f>'29'!F33</f>
        <v>0</v>
      </c>
      <c r="AE37" s="94">
        <f>'30'!F33</f>
        <v>0</v>
      </c>
      <c r="AF37" s="94">
        <f t="shared" si="2"/>
        <v>91.200000000000017</v>
      </c>
      <c r="AG37" s="13"/>
      <c r="AI37" s="14"/>
      <c r="AJ37" s="17"/>
    </row>
    <row r="38" spans="1:36" x14ac:dyDescent="0.2">
      <c r="A38" s="16" t="s">
        <v>30</v>
      </c>
      <c r="B38" s="94">
        <f>'01'!F34</f>
        <v>2.5</v>
      </c>
      <c r="C38" s="94">
        <f>'02'!F34</f>
        <v>0</v>
      </c>
      <c r="D38" s="94">
        <f>'03'!F34</f>
        <v>0</v>
      </c>
      <c r="E38" s="94">
        <f>'04'!F34</f>
        <v>0</v>
      </c>
      <c r="F38" s="94">
        <f>'05'!F34</f>
        <v>19.299999999999997</v>
      </c>
      <c r="G38" s="94">
        <f>'06'!F34</f>
        <v>25.5</v>
      </c>
      <c r="H38" s="94">
        <f>'07'!F34</f>
        <v>11</v>
      </c>
      <c r="I38" s="94">
        <f>'08'!F34</f>
        <v>0</v>
      </c>
      <c r="J38" s="94">
        <f>'09'!F34</f>
        <v>0</v>
      </c>
      <c r="K38" s="94">
        <f>'10'!F34</f>
        <v>0</v>
      </c>
      <c r="L38" s="94">
        <f>'11'!F34</f>
        <v>0</v>
      </c>
      <c r="M38" s="94">
        <f>'12'!F34</f>
        <v>0</v>
      </c>
      <c r="N38" s="94">
        <f>'13'!F34</f>
        <v>11.3</v>
      </c>
      <c r="O38" s="94">
        <f>'14'!F34</f>
        <v>0</v>
      </c>
      <c r="P38" s="94">
        <f>'15'!F34</f>
        <v>0</v>
      </c>
      <c r="Q38" s="94">
        <f>'16'!F34</f>
        <v>0</v>
      </c>
      <c r="R38" s="94">
        <f>'17'!F34</f>
        <v>0</v>
      </c>
      <c r="S38" s="94">
        <f>'18'!F34</f>
        <v>0</v>
      </c>
      <c r="T38" s="94">
        <f>'19'!F34</f>
        <v>0</v>
      </c>
      <c r="U38" s="94">
        <f>'20'!F34</f>
        <v>0.3</v>
      </c>
      <c r="V38" s="94">
        <f>'21'!F34</f>
        <v>0.5</v>
      </c>
      <c r="W38" s="94">
        <f>'22'!F34</f>
        <v>0</v>
      </c>
      <c r="X38" s="94">
        <f>'23'!F34</f>
        <v>0</v>
      </c>
      <c r="Y38" s="94">
        <f>'24'!F34</f>
        <v>0</v>
      </c>
      <c r="Z38" s="94">
        <f>'25'!F34</f>
        <v>0</v>
      </c>
      <c r="AA38" s="94">
        <f>'26'!F34</f>
        <v>0</v>
      </c>
      <c r="AB38" s="94">
        <f>'27'!F34</f>
        <v>0</v>
      </c>
      <c r="AC38" s="94">
        <f>'28'!F34</f>
        <v>0</v>
      </c>
      <c r="AD38" s="94">
        <f>'29'!F34</f>
        <v>0</v>
      </c>
      <c r="AE38" s="94">
        <f>'30'!F34</f>
        <v>0</v>
      </c>
      <c r="AF38" s="94">
        <f t="shared" si="2"/>
        <v>70.399999999999991</v>
      </c>
      <c r="AG38" s="13"/>
      <c r="AI38" s="14"/>
      <c r="AJ38" s="17"/>
    </row>
    <row r="39" spans="1:36" x14ac:dyDescent="0.2">
      <c r="A39" s="16" t="s">
        <v>31</v>
      </c>
      <c r="B39" s="94">
        <f>'01'!F35</f>
        <v>0</v>
      </c>
      <c r="C39" s="94">
        <f>'02'!F35</f>
        <v>0</v>
      </c>
      <c r="D39" s="94">
        <f>'03'!F35</f>
        <v>0</v>
      </c>
      <c r="E39" s="94">
        <f>'04'!F35</f>
        <v>0</v>
      </c>
      <c r="F39" s="94">
        <f>'05'!F35</f>
        <v>28.1</v>
      </c>
      <c r="G39" s="94">
        <f>'06'!F35</f>
        <v>28.4</v>
      </c>
      <c r="H39" s="94">
        <f>'07'!F35</f>
        <v>15.1</v>
      </c>
      <c r="I39" s="94">
        <f>'08'!F35</f>
        <v>0</v>
      </c>
      <c r="J39" s="94">
        <f>'09'!F35</f>
        <v>0.5</v>
      </c>
      <c r="K39" s="94">
        <f>'10'!F35</f>
        <v>0</v>
      </c>
      <c r="L39" s="94">
        <f>'11'!F35</f>
        <v>0</v>
      </c>
      <c r="M39" s="94">
        <f>'12'!F35</f>
        <v>0</v>
      </c>
      <c r="N39" s="94">
        <f>'13'!F35</f>
        <v>11.799999999999999</v>
      </c>
      <c r="O39" s="94">
        <f>'14'!F35</f>
        <v>0</v>
      </c>
      <c r="P39" s="94">
        <f>'15'!F35</f>
        <v>0</v>
      </c>
      <c r="Q39" s="94">
        <f>'16'!F35</f>
        <v>0</v>
      </c>
      <c r="R39" s="94">
        <f>'17'!F35</f>
        <v>0</v>
      </c>
      <c r="S39" s="94">
        <f>'18'!F35</f>
        <v>0</v>
      </c>
      <c r="T39" s="94">
        <f>'19'!F35</f>
        <v>0</v>
      </c>
      <c r="U39" s="94">
        <f>'20'!F35</f>
        <v>0.2</v>
      </c>
      <c r="V39" s="94">
        <f>'21'!F35</f>
        <v>0</v>
      </c>
      <c r="W39" s="94">
        <f>'22'!F35</f>
        <v>0</v>
      </c>
      <c r="X39" s="94">
        <f>'23'!F35</f>
        <v>0</v>
      </c>
      <c r="Y39" s="94">
        <f>'24'!F35</f>
        <v>0</v>
      </c>
      <c r="Z39" s="94">
        <f>'25'!F35</f>
        <v>0</v>
      </c>
      <c r="AA39" s="94">
        <f>'26'!F35</f>
        <v>0</v>
      </c>
      <c r="AB39" s="94">
        <f>'27'!F35</f>
        <v>0</v>
      </c>
      <c r="AC39" s="94">
        <f>'28'!F35</f>
        <v>0</v>
      </c>
      <c r="AD39" s="94">
        <f>'29'!F35</f>
        <v>0</v>
      </c>
      <c r="AE39" s="94">
        <f>'30'!F35</f>
        <v>0</v>
      </c>
      <c r="AF39" s="94">
        <f t="shared" si="2"/>
        <v>84.1</v>
      </c>
      <c r="AG39" s="13"/>
      <c r="AI39" s="14"/>
      <c r="AJ39" s="17"/>
    </row>
    <row r="40" spans="1:36" x14ac:dyDescent="0.2">
      <c r="A40" s="16" t="s">
        <v>46</v>
      </c>
      <c r="B40" s="94">
        <f>'01'!F36</f>
        <v>0</v>
      </c>
      <c r="C40" s="94">
        <f>'02'!F36</f>
        <v>0</v>
      </c>
      <c r="D40" s="94">
        <f>'03'!F36</f>
        <v>0</v>
      </c>
      <c r="E40" s="94">
        <f>'04'!F36</f>
        <v>0</v>
      </c>
      <c r="F40" s="94">
        <f>'05'!F36</f>
        <v>26.3</v>
      </c>
      <c r="G40" s="94">
        <f>'06'!F36</f>
        <v>36.700000000000003</v>
      </c>
      <c r="H40" s="94">
        <f>'07'!F36</f>
        <v>20</v>
      </c>
      <c r="I40" s="94">
        <f>'08'!F36</f>
        <v>0</v>
      </c>
      <c r="J40" s="94">
        <f>'09'!F36</f>
        <v>0.2</v>
      </c>
      <c r="K40" s="94">
        <f>'10'!F36</f>
        <v>0</v>
      </c>
      <c r="L40" s="94">
        <f>'11'!F36</f>
        <v>0</v>
      </c>
      <c r="M40" s="94">
        <f>'12'!F36</f>
        <v>0</v>
      </c>
      <c r="N40" s="94">
        <f>'13'!F36</f>
        <v>12.200000000000001</v>
      </c>
      <c r="O40" s="94">
        <f>'14'!F36</f>
        <v>0</v>
      </c>
      <c r="P40" s="94">
        <f>'15'!F36</f>
        <v>0</v>
      </c>
      <c r="Q40" s="94">
        <f>'16'!F36</f>
        <v>0</v>
      </c>
      <c r="R40" s="94">
        <f>'17'!F36</f>
        <v>0</v>
      </c>
      <c r="S40" s="94">
        <f>'18'!F36</f>
        <v>0</v>
      </c>
      <c r="T40" s="94">
        <f>'19'!F36</f>
        <v>0</v>
      </c>
      <c r="U40" s="94">
        <f>'20'!F36</f>
        <v>0.8</v>
      </c>
      <c r="V40" s="94">
        <f>'21'!F36</f>
        <v>0.3</v>
      </c>
      <c r="W40" s="94">
        <f>'22'!F36</f>
        <v>0</v>
      </c>
      <c r="X40" s="94">
        <f>'23'!F36</f>
        <v>0</v>
      </c>
      <c r="Y40" s="94">
        <f>'24'!F36</f>
        <v>0</v>
      </c>
      <c r="Z40" s="94">
        <f>'25'!F36</f>
        <v>0</v>
      </c>
      <c r="AA40" s="94">
        <f>'26'!F36</f>
        <v>0</v>
      </c>
      <c r="AB40" s="94">
        <f>'27'!F36</f>
        <v>0</v>
      </c>
      <c r="AC40" s="94">
        <f>'28'!F36</f>
        <v>0</v>
      </c>
      <c r="AD40" s="94">
        <f>'29'!F36</f>
        <v>0</v>
      </c>
      <c r="AE40" s="94">
        <f>'30'!F36</f>
        <v>0</v>
      </c>
      <c r="AF40" s="94">
        <f t="shared" si="2"/>
        <v>96.5</v>
      </c>
      <c r="AG40" s="13"/>
      <c r="AI40" s="14"/>
      <c r="AJ40" s="17"/>
    </row>
    <row r="41" spans="1:36" x14ac:dyDescent="0.2">
      <c r="A41" s="16" t="s">
        <v>32</v>
      </c>
      <c r="B41" s="94">
        <f>'01'!F37</f>
        <v>1.7</v>
      </c>
      <c r="C41" s="94">
        <f>'02'!F37</f>
        <v>0</v>
      </c>
      <c r="D41" s="94">
        <f>'03'!F37</f>
        <v>0</v>
      </c>
      <c r="E41" s="94">
        <f>'04'!F37</f>
        <v>0</v>
      </c>
      <c r="F41" s="94">
        <f>'05'!F37</f>
        <v>31.3</v>
      </c>
      <c r="G41" s="94">
        <f>'06'!F37</f>
        <v>37.9</v>
      </c>
      <c r="H41" s="94">
        <f>'07'!F37</f>
        <v>17</v>
      </c>
      <c r="I41" s="94">
        <f>'08'!F37</f>
        <v>0</v>
      </c>
      <c r="J41" s="94">
        <f>'09'!F37</f>
        <v>0.4</v>
      </c>
      <c r="K41" s="94">
        <f>'10'!F37</f>
        <v>0</v>
      </c>
      <c r="L41" s="94">
        <f>'11'!F37</f>
        <v>0</v>
      </c>
      <c r="M41" s="94">
        <f>'12'!F37</f>
        <v>0</v>
      </c>
      <c r="N41" s="94">
        <f>'13'!F37</f>
        <v>12.6</v>
      </c>
      <c r="O41" s="94">
        <f>'14'!F37</f>
        <v>0</v>
      </c>
      <c r="P41" s="94">
        <f>'15'!F37</f>
        <v>0</v>
      </c>
      <c r="Q41" s="94">
        <f>'16'!F37</f>
        <v>0</v>
      </c>
      <c r="R41" s="94">
        <f>'17'!F37</f>
        <v>0</v>
      </c>
      <c r="S41" s="94">
        <f>'18'!F37</f>
        <v>0</v>
      </c>
      <c r="T41" s="94">
        <f>'19'!F37</f>
        <v>0</v>
      </c>
      <c r="U41" s="94">
        <f>'20'!F37</f>
        <v>0.2</v>
      </c>
      <c r="V41" s="94">
        <f>'21'!F37</f>
        <v>0</v>
      </c>
      <c r="W41" s="94">
        <f>'22'!F37</f>
        <v>0</v>
      </c>
      <c r="X41" s="94">
        <f>'23'!F37</f>
        <v>0</v>
      </c>
      <c r="Y41" s="94">
        <f>'24'!F37</f>
        <v>0</v>
      </c>
      <c r="Z41" s="94">
        <f>'25'!F37</f>
        <v>0</v>
      </c>
      <c r="AA41" s="94">
        <f>'26'!F37</f>
        <v>0</v>
      </c>
      <c r="AB41" s="94">
        <f>'27'!F37</f>
        <v>0</v>
      </c>
      <c r="AC41" s="94">
        <f>'28'!F37</f>
        <v>0</v>
      </c>
      <c r="AD41" s="94">
        <f>'29'!F37</f>
        <v>0</v>
      </c>
      <c r="AE41" s="94">
        <f>'30'!F37</f>
        <v>0</v>
      </c>
      <c r="AF41" s="94">
        <f t="shared" si="2"/>
        <v>101.10000000000001</v>
      </c>
      <c r="AG41" s="13"/>
      <c r="AI41" s="14"/>
      <c r="AJ41" s="17"/>
    </row>
    <row r="42" spans="1:36" x14ac:dyDescent="0.2">
      <c r="A42" s="16" t="s">
        <v>33</v>
      </c>
      <c r="B42" s="94">
        <f>'01'!F38</f>
        <v>0</v>
      </c>
      <c r="C42" s="94">
        <f>'02'!F38</f>
        <v>0</v>
      </c>
      <c r="D42" s="94">
        <f>'03'!F38</f>
        <v>0</v>
      </c>
      <c r="E42" s="94">
        <f>'04'!F38</f>
        <v>0</v>
      </c>
      <c r="F42" s="94">
        <f>'05'!F38</f>
        <v>33.4</v>
      </c>
      <c r="G42" s="94">
        <f>'06'!F38</f>
        <v>44</v>
      </c>
      <c r="H42" s="94">
        <f>'07'!F38</f>
        <v>15.4</v>
      </c>
      <c r="I42" s="94">
        <f>'08'!F38</f>
        <v>0</v>
      </c>
      <c r="J42" s="94">
        <f>'09'!F38</f>
        <v>0.60000000000000009</v>
      </c>
      <c r="K42" s="94">
        <f>'10'!F38</f>
        <v>0</v>
      </c>
      <c r="L42" s="94">
        <f>'11'!F38</f>
        <v>0</v>
      </c>
      <c r="M42" s="94">
        <f>'12'!F38</f>
        <v>0</v>
      </c>
      <c r="N42" s="94">
        <f>'13'!F38</f>
        <v>13</v>
      </c>
      <c r="O42" s="94">
        <f>'14'!F38</f>
        <v>0</v>
      </c>
      <c r="P42" s="94">
        <f>'15'!F38</f>
        <v>0</v>
      </c>
      <c r="Q42" s="94">
        <f>'16'!F38</f>
        <v>0</v>
      </c>
      <c r="R42" s="94">
        <f>'17'!F38</f>
        <v>0</v>
      </c>
      <c r="S42" s="94">
        <f>'18'!F38</f>
        <v>0</v>
      </c>
      <c r="T42" s="94">
        <f>'19'!F38</f>
        <v>0</v>
      </c>
      <c r="U42" s="94">
        <f>'20'!F38</f>
        <v>0.2</v>
      </c>
      <c r="V42" s="94">
        <f>'21'!F38</f>
        <v>0</v>
      </c>
      <c r="W42" s="94">
        <f>'22'!F38</f>
        <v>0</v>
      </c>
      <c r="X42" s="94">
        <f>'23'!F38</f>
        <v>0</v>
      </c>
      <c r="Y42" s="94">
        <f>'24'!F38</f>
        <v>0</v>
      </c>
      <c r="Z42" s="94">
        <f>'25'!F38</f>
        <v>0</v>
      </c>
      <c r="AA42" s="94">
        <f>'26'!F38</f>
        <v>0</v>
      </c>
      <c r="AB42" s="94">
        <f>'27'!F38</f>
        <v>0</v>
      </c>
      <c r="AC42" s="94">
        <f>'28'!F38</f>
        <v>0</v>
      </c>
      <c r="AD42" s="94">
        <f>'29'!F38</f>
        <v>0</v>
      </c>
      <c r="AE42" s="94">
        <f>'30'!F38</f>
        <v>0</v>
      </c>
      <c r="AF42" s="94">
        <f t="shared" si="2"/>
        <v>106.60000000000001</v>
      </c>
      <c r="AG42" s="13"/>
      <c r="AI42" s="14"/>
      <c r="AJ42" s="17"/>
    </row>
    <row r="43" spans="1:36" x14ac:dyDescent="0.2">
      <c r="A43" s="16" t="s">
        <v>34</v>
      </c>
      <c r="B43" s="94">
        <f>'01'!F39</f>
        <v>0.2</v>
      </c>
      <c r="C43" s="94">
        <f>'02'!F39</f>
        <v>0</v>
      </c>
      <c r="D43" s="94">
        <f>'03'!F39</f>
        <v>0</v>
      </c>
      <c r="E43" s="94">
        <f>'04'!F39</f>
        <v>0</v>
      </c>
      <c r="F43" s="94">
        <f>'05'!F39</f>
        <v>61.5</v>
      </c>
      <c r="G43" s="94">
        <f>'06'!F39</f>
        <v>22.8</v>
      </c>
      <c r="H43" s="94">
        <f>'07'!F39</f>
        <v>0.4</v>
      </c>
      <c r="I43" s="94">
        <f>'08'!F39</f>
        <v>0</v>
      </c>
      <c r="J43" s="94">
        <f>'09'!F39</f>
        <v>1.4</v>
      </c>
      <c r="K43" s="94">
        <f>'10'!F39</f>
        <v>0</v>
      </c>
      <c r="L43" s="94">
        <f>'11'!F39</f>
        <v>0</v>
      </c>
      <c r="M43" s="94">
        <f>'12'!F39</f>
        <v>0</v>
      </c>
      <c r="N43" s="94">
        <f>'13'!F39</f>
        <v>21</v>
      </c>
      <c r="O43" s="94">
        <f>'14'!F39</f>
        <v>0</v>
      </c>
      <c r="P43" s="94">
        <f>'15'!F39</f>
        <v>0</v>
      </c>
      <c r="Q43" s="94">
        <f>'16'!F39</f>
        <v>0</v>
      </c>
      <c r="R43" s="94">
        <f>'17'!F39</f>
        <v>0</v>
      </c>
      <c r="S43" s="94">
        <f>'18'!F39</f>
        <v>0</v>
      </c>
      <c r="T43" s="94">
        <f>'19'!F39</f>
        <v>0</v>
      </c>
      <c r="U43" s="94">
        <f>'20'!F39</f>
        <v>0.2</v>
      </c>
      <c r="V43" s="94">
        <f>'21'!F39</f>
        <v>1</v>
      </c>
      <c r="W43" s="94">
        <f>'22'!F39</f>
        <v>0</v>
      </c>
      <c r="X43" s="94">
        <f>'23'!F39</f>
        <v>0</v>
      </c>
      <c r="Y43" s="94">
        <f>'24'!F39</f>
        <v>0</v>
      </c>
      <c r="Z43" s="94">
        <f>'25'!F39</f>
        <v>0</v>
      </c>
      <c r="AA43" s="94">
        <f>'26'!F39</f>
        <v>0</v>
      </c>
      <c r="AB43" s="94">
        <f>'27'!F39</f>
        <v>0</v>
      </c>
      <c r="AC43" s="94">
        <f>'28'!F39</f>
        <v>0</v>
      </c>
      <c r="AD43" s="94">
        <f>'29'!F39</f>
        <v>0</v>
      </c>
      <c r="AE43" s="94">
        <f>'30'!F39</f>
        <v>0</v>
      </c>
      <c r="AF43" s="94">
        <f t="shared" si="2"/>
        <v>108.50000000000001</v>
      </c>
      <c r="AG43" s="13"/>
      <c r="AI43" s="14"/>
      <c r="AJ43" s="17"/>
    </row>
    <row r="44" spans="1:36" x14ac:dyDescent="0.2">
      <c r="A44" s="16" t="s">
        <v>88</v>
      </c>
      <c r="B44" s="94">
        <f>'01'!F40</f>
        <v>1.6</v>
      </c>
      <c r="C44" s="94">
        <f>'02'!F40</f>
        <v>0</v>
      </c>
      <c r="D44" s="94">
        <f>'03'!F40</f>
        <v>0</v>
      </c>
      <c r="E44" s="94">
        <f>'04'!F40</f>
        <v>0</v>
      </c>
      <c r="F44" s="94">
        <f>'05'!F40</f>
        <v>26</v>
      </c>
      <c r="G44" s="94">
        <f>'06'!F40</f>
        <v>50.6</v>
      </c>
      <c r="H44" s="94">
        <f>'07'!F40</f>
        <v>10</v>
      </c>
      <c r="I44" s="94">
        <f>'08'!F40</f>
        <v>0</v>
      </c>
      <c r="J44" s="94">
        <f>'09'!F40</f>
        <v>0</v>
      </c>
      <c r="K44" s="94">
        <f>'10'!F40</f>
        <v>0</v>
      </c>
      <c r="L44" s="94">
        <f>'11'!F40</f>
        <v>0</v>
      </c>
      <c r="M44" s="94">
        <f>'12'!F40</f>
        <v>0</v>
      </c>
      <c r="N44" s="94">
        <f>'13'!F40</f>
        <v>10.8</v>
      </c>
      <c r="O44" s="94">
        <f>'14'!F40</f>
        <v>0</v>
      </c>
      <c r="P44" s="94">
        <f>'15'!F40</f>
        <v>0</v>
      </c>
      <c r="Q44" s="94">
        <f>'16'!F40</f>
        <v>0</v>
      </c>
      <c r="R44" s="94">
        <f>'17'!F40</f>
        <v>0</v>
      </c>
      <c r="S44" s="94">
        <f>'18'!F40</f>
        <v>0</v>
      </c>
      <c r="T44" s="94">
        <f>'19'!F40</f>
        <v>0</v>
      </c>
      <c r="U44" s="94">
        <f>'20'!F40</f>
        <v>0.8</v>
      </c>
      <c r="V44" s="94">
        <f>'21'!F40</f>
        <v>0.2</v>
      </c>
      <c r="W44" s="94">
        <f>'22'!F40</f>
        <v>0</v>
      </c>
      <c r="X44" s="94">
        <f>'23'!F40</f>
        <v>0</v>
      </c>
      <c r="Y44" s="94">
        <f>'24'!F40</f>
        <v>0</v>
      </c>
      <c r="Z44" s="94">
        <f>'25'!F40</f>
        <v>0</v>
      </c>
      <c r="AA44" s="94">
        <f>'26'!F40</f>
        <v>0</v>
      </c>
      <c r="AB44" s="94">
        <f>'27'!F40</f>
        <v>0</v>
      </c>
      <c r="AC44" s="94">
        <f>'28'!F40</f>
        <v>0</v>
      </c>
      <c r="AD44" s="94">
        <f>'29'!F40</f>
        <v>0</v>
      </c>
      <c r="AE44" s="94">
        <f>'30'!F40</f>
        <v>0</v>
      </c>
      <c r="AF44" s="94">
        <f t="shared" si="2"/>
        <v>100</v>
      </c>
      <c r="AG44" s="13"/>
      <c r="AI44" s="14"/>
      <c r="AJ44" s="17"/>
    </row>
    <row r="45" spans="1:36" x14ac:dyDescent="0.2">
      <c r="A45" s="18" t="s">
        <v>35</v>
      </c>
      <c r="B45" s="19">
        <f>AVERAGE(B36:B44)</f>
        <v>1.2666666666666666</v>
      </c>
      <c r="C45" s="19">
        <f t="shared" ref="C45:AE45" si="3">AVERAGE(C36:C44)</f>
        <v>0</v>
      </c>
      <c r="D45" s="19">
        <f t="shared" si="3"/>
        <v>0</v>
      </c>
      <c r="E45" s="19">
        <f t="shared" si="3"/>
        <v>0</v>
      </c>
      <c r="F45" s="19">
        <f t="shared" si="3"/>
        <v>30.977777777777778</v>
      </c>
      <c r="G45" s="19">
        <f t="shared" si="3"/>
        <v>35.911111111111111</v>
      </c>
      <c r="H45" s="19">
        <f t="shared" si="3"/>
        <v>12.255555555555556</v>
      </c>
      <c r="I45" s="19">
        <f t="shared" si="3"/>
        <v>0</v>
      </c>
      <c r="J45" s="19">
        <f t="shared" si="3"/>
        <v>0.45555555555555549</v>
      </c>
      <c r="K45" s="19">
        <f t="shared" si="3"/>
        <v>0</v>
      </c>
      <c r="L45" s="19">
        <f t="shared" si="3"/>
        <v>0</v>
      </c>
      <c r="M45" s="19">
        <f t="shared" si="3"/>
        <v>0</v>
      </c>
      <c r="N45" s="19">
        <f t="shared" si="3"/>
        <v>12.81111111111111</v>
      </c>
      <c r="O45" s="19">
        <f t="shared" si="3"/>
        <v>0</v>
      </c>
      <c r="P45" s="19">
        <f t="shared" si="3"/>
        <v>0</v>
      </c>
      <c r="Q45" s="19">
        <f t="shared" si="3"/>
        <v>0</v>
      </c>
      <c r="R45" s="19">
        <f t="shared" si="3"/>
        <v>0</v>
      </c>
      <c r="S45" s="19">
        <f t="shared" si="3"/>
        <v>0</v>
      </c>
      <c r="T45" s="19">
        <f t="shared" si="3"/>
        <v>0</v>
      </c>
      <c r="U45" s="19">
        <f t="shared" si="3"/>
        <v>0.3444444444444445</v>
      </c>
      <c r="V45" s="19">
        <f t="shared" si="3"/>
        <v>0.26666666666666672</v>
      </c>
      <c r="W45" s="19">
        <f t="shared" si="3"/>
        <v>0</v>
      </c>
      <c r="X45" s="19">
        <f t="shared" si="3"/>
        <v>0</v>
      </c>
      <c r="Y45" s="19">
        <f t="shared" si="3"/>
        <v>0</v>
      </c>
      <c r="Z45" s="19">
        <f t="shared" si="3"/>
        <v>0</v>
      </c>
      <c r="AA45" s="19">
        <f t="shared" si="3"/>
        <v>0</v>
      </c>
      <c r="AB45" s="19">
        <f t="shared" si="3"/>
        <v>0</v>
      </c>
      <c r="AC45" s="19">
        <f t="shared" si="3"/>
        <v>0</v>
      </c>
      <c r="AD45" s="19">
        <f t="shared" si="3"/>
        <v>0</v>
      </c>
      <c r="AE45" s="19">
        <f t="shared" si="3"/>
        <v>0</v>
      </c>
      <c r="AF45" s="19">
        <f>AVERAGE(AF36:AF44)</f>
        <v>94.288888888888891</v>
      </c>
      <c r="AG45" s="13"/>
      <c r="AI45" s="14"/>
      <c r="AJ45" s="14"/>
    </row>
    <row r="46" spans="1:36" x14ac:dyDescent="0.2">
      <c r="A46" s="23" t="s">
        <v>36</v>
      </c>
      <c r="B46" s="24">
        <f>AVERAGE(B36:B44,B32:B34,B29:B30,B17:B27,B8:B15)</f>
        <v>0.51212121212121198</v>
      </c>
      <c r="C46" s="24">
        <f t="shared" ref="C46:AE46" si="4">AVERAGE(C36:C44,C32:C34,C29:C30,C17:C27,C8:C15)</f>
        <v>0</v>
      </c>
      <c r="D46" s="24">
        <f t="shared" si="4"/>
        <v>0</v>
      </c>
      <c r="E46" s="24">
        <f t="shared" si="4"/>
        <v>0</v>
      </c>
      <c r="F46" s="24">
        <f t="shared" si="4"/>
        <v>32.178787878787865</v>
      </c>
      <c r="G46" s="24">
        <f t="shared" si="4"/>
        <v>31.469696969696962</v>
      </c>
      <c r="H46" s="24">
        <f t="shared" si="4"/>
        <v>12.933333333333334</v>
      </c>
      <c r="I46" s="24">
        <f t="shared" si="4"/>
        <v>0</v>
      </c>
      <c r="J46" s="24">
        <f t="shared" si="4"/>
        <v>0.26060606060606062</v>
      </c>
      <c r="K46" s="24">
        <f t="shared" si="4"/>
        <v>0</v>
      </c>
      <c r="L46" s="24">
        <f t="shared" si="4"/>
        <v>0</v>
      </c>
      <c r="M46" s="24">
        <f t="shared" si="4"/>
        <v>0</v>
      </c>
      <c r="N46" s="24">
        <f t="shared" si="4"/>
        <v>13.08181818181818</v>
      </c>
      <c r="O46" s="24">
        <f t="shared" si="4"/>
        <v>6.0606060606060606E-3</v>
      </c>
      <c r="P46" s="24">
        <f t="shared" si="4"/>
        <v>0</v>
      </c>
      <c r="Q46" s="24">
        <f t="shared" si="4"/>
        <v>0</v>
      </c>
      <c r="R46" s="24">
        <f t="shared" si="4"/>
        <v>0</v>
      </c>
      <c r="S46" s="24">
        <f t="shared" si="4"/>
        <v>0</v>
      </c>
      <c r="T46" s="24">
        <f t="shared" si="4"/>
        <v>0</v>
      </c>
      <c r="U46" s="112">
        <f t="shared" si="4"/>
        <v>0.24545454545454556</v>
      </c>
      <c r="V46" s="112">
        <f t="shared" si="4"/>
        <v>0.15454545454545457</v>
      </c>
      <c r="W46" s="112">
        <f t="shared" si="4"/>
        <v>0</v>
      </c>
      <c r="X46" s="112">
        <f t="shared" si="4"/>
        <v>0</v>
      </c>
      <c r="Y46" s="112">
        <f t="shared" si="4"/>
        <v>0</v>
      </c>
      <c r="Z46" s="112">
        <f t="shared" si="4"/>
        <v>0</v>
      </c>
      <c r="AA46" s="112">
        <f t="shared" si="4"/>
        <v>0</v>
      </c>
      <c r="AB46" s="112">
        <f t="shared" si="4"/>
        <v>0</v>
      </c>
      <c r="AC46" s="112">
        <f t="shared" si="4"/>
        <v>0</v>
      </c>
      <c r="AD46" s="112">
        <f t="shared" si="4"/>
        <v>0</v>
      </c>
      <c r="AE46" s="112">
        <f t="shared" si="4"/>
        <v>0</v>
      </c>
      <c r="AF46" s="112">
        <f>SUM(B46:AE46)</f>
        <v>90.842424242424229</v>
      </c>
      <c r="AG46" s="13"/>
      <c r="AI46" s="25"/>
      <c r="AJ46" s="26"/>
    </row>
    <row r="47" spans="1:36" x14ac:dyDescent="0.2">
      <c r="A47" s="88" t="s">
        <v>37</v>
      </c>
      <c r="B47" s="27"/>
      <c r="C47" s="27"/>
      <c r="D47" s="27"/>
      <c r="E47" s="27"/>
      <c r="F47" s="27">
        <v>19</v>
      </c>
      <c r="G47" s="27">
        <v>43</v>
      </c>
      <c r="H47" s="27">
        <v>20</v>
      </c>
      <c r="I47" s="27"/>
      <c r="J47" s="27"/>
      <c r="K47" s="27"/>
      <c r="L47" s="27"/>
      <c r="M47" s="27"/>
      <c r="N47" s="27">
        <v>6</v>
      </c>
      <c r="O47" s="27"/>
      <c r="P47" s="27"/>
      <c r="Q47" s="27"/>
      <c r="R47" s="27"/>
      <c r="S47" s="27"/>
      <c r="T47" s="111"/>
      <c r="U47" s="114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>
        <f>SUM(B47:AE47)</f>
        <v>88</v>
      </c>
      <c r="AG47" s="13"/>
      <c r="AI47" s="28"/>
      <c r="AJ47" s="26"/>
    </row>
    <row r="48" spans="1:36" ht="15.75" x14ac:dyDescent="0.25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</row>
    <row r="49" spans="1:34" x14ac:dyDescent="0.2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</row>
    <row r="51" spans="1:34" x14ac:dyDescent="0.2">
      <c r="T51" s="87"/>
    </row>
    <row r="52" spans="1:34" x14ac:dyDescent="0.2">
      <c r="S52" s="36"/>
      <c r="T52" s="36"/>
      <c r="U52" s="36"/>
      <c r="V52" s="36"/>
      <c r="W52" s="36"/>
      <c r="AG52" s="30"/>
      <c r="AH52" s="30"/>
    </row>
    <row r="53" spans="1:34" x14ac:dyDescent="0.2">
      <c r="AF53" s="31"/>
      <c r="AG53" s="31"/>
      <c r="AH53" s="30"/>
    </row>
    <row r="54" spans="1:34" x14ac:dyDescent="0.2">
      <c r="AF54" s="32"/>
      <c r="AG54" s="33"/>
      <c r="AH54" s="30"/>
    </row>
    <row r="55" spans="1:34" x14ac:dyDescent="0.2">
      <c r="AF55" s="32"/>
      <c r="AG55" s="33"/>
      <c r="AH55" s="30"/>
    </row>
    <row r="56" spans="1:34" x14ac:dyDescent="0.2">
      <c r="AF56" s="32"/>
      <c r="AG56" s="33"/>
      <c r="AH56" s="30"/>
    </row>
    <row r="57" spans="1:34" x14ac:dyDescent="0.2">
      <c r="AF57" s="32"/>
      <c r="AG57" s="33"/>
      <c r="AH57" s="30"/>
    </row>
    <row r="58" spans="1:34" x14ac:dyDescent="0.2">
      <c r="AF58" s="32"/>
      <c r="AG58" s="33"/>
      <c r="AH58" s="30"/>
    </row>
    <row r="59" spans="1:34" x14ac:dyDescent="0.2">
      <c r="AF59" s="32"/>
      <c r="AG59" s="33"/>
      <c r="AH59" s="30"/>
    </row>
    <row r="60" spans="1:34" x14ac:dyDescent="0.2">
      <c r="AF60" s="34"/>
      <c r="AG60" s="31"/>
      <c r="AH60" s="30"/>
    </row>
    <row r="61" spans="1:34" x14ac:dyDescent="0.2">
      <c r="AF61" s="34"/>
      <c r="AG61" s="31"/>
      <c r="AH61" s="30"/>
    </row>
    <row r="62" spans="1:34" x14ac:dyDescent="0.2">
      <c r="AF62" s="32"/>
      <c r="AG62" s="33"/>
      <c r="AH62" s="30"/>
    </row>
    <row r="63" spans="1:34" x14ac:dyDescent="0.2">
      <c r="AF63" s="32"/>
      <c r="AG63" s="33"/>
      <c r="AH63" s="30"/>
    </row>
    <row r="64" spans="1:34" x14ac:dyDescent="0.2">
      <c r="AF64" s="32"/>
      <c r="AG64" s="33"/>
      <c r="AH64" s="30"/>
    </row>
    <row r="65" spans="32:34" x14ac:dyDescent="0.2">
      <c r="AF65" s="32"/>
      <c r="AG65" s="33"/>
      <c r="AH65" s="30"/>
    </row>
    <row r="66" spans="32:34" x14ac:dyDescent="0.2">
      <c r="AF66" s="32"/>
      <c r="AG66" s="33"/>
      <c r="AH66" s="30"/>
    </row>
    <row r="67" spans="32:34" x14ac:dyDescent="0.2">
      <c r="AF67" s="32"/>
      <c r="AG67" s="33"/>
      <c r="AH67" s="30"/>
    </row>
    <row r="68" spans="32:34" x14ac:dyDescent="0.2">
      <c r="AF68" s="32"/>
      <c r="AG68" s="33"/>
      <c r="AH68" s="30"/>
    </row>
    <row r="69" spans="32:34" x14ac:dyDescent="0.2">
      <c r="AF69" s="32"/>
      <c r="AG69" s="33"/>
      <c r="AH69" s="30"/>
    </row>
    <row r="70" spans="32:34" x14ac:dyDescent="0.2">
      <c r="AF70" s="32"/>
      <c r="AG70" s="33"/>
      <c r="AH70" s="30"/>
    </row>
    <row r="71" spans="32:34" x14ac:dyDescent="0.2">
      <c r="AF71" s="32"/>
      <c r="AG71" s="33"/>
      <c r="AH71" s="30"/>
    </row>
    <row r="72" spans="32:34" x14ac:dyDescent="0.2">
      <c r="AF72" s="32"/>
      <c r="AG72" s="33"/>
      <c r="AH72" s="30"/>
    </row>
    <row r="73" spans="32:34" x14ac:dyDescent="0.2">
      <c r="AF73" s="34"/>
      <c r="AG73" s="31"/>
      <c r="AH73" s="30"/>
    </row>
    <row r="74" spans="32:34" x14ac:dyDescent="0.2">
      <c r="AF74" s="32"/>
      <c r="AG74" s="33"/>
      <c r="AH74" s="30"/>
    </row>
    <row r="75" spans="32:34" x14ac:dyDescent="0.2">
      <c r="AF75" s="32"/>
      <c r="AG75" s="33"/>
      <c r="AH75" s="30"/>
    </row>
    <row r="76" spans="32:34" x14ac:dyDescent="0.2">
      <c r="AF76" s="34"/>
      <c r="AG76" s="31"/>
      <c r="AH76" s="30"/>
    </row>
    <row r="77" spans="32:34" x14ac:dyDescent="0.2">
      <c r="AF77" s="32"/>
      <c r="AG77" s="33"/>
      <c r="AH77" s="30"/>
    </row>
    <row r="78" spans="32:34" x14ac:dyDescent="0.2">
      <c r="AF78" s="32"/>
      <c r="AG78" s="33"/>
      <c r="AH78" s="30"/>
    </row>
    <row r="79" spans="32:34" x14ac:dyDescent="0.2">
      <c r="AF79" s="32"/>
      <c r="AG79" s="33"/>
      <c r="AH79" s="30"/>
    </row>
    <row r="80" spans="32:34" x14ac:dyDescent="0.2">
      <c r="AF80" s="34"/>
      <c r="AG80" s="31"/>
      <c r="AH80" s="30"/>
    </row>
    <row r="81" spans="32:34" x14ac:dyDescent="0.2">
      <c r="AF81" s="32"/>
      <c r="AG81" s="33"/>
      <c r="AH81" s="30"/>
    </row>
    <row r="82" spans="32:34" x14ac:dyDescent="0.2">
      <c r="AF82" s="32"/>
      <c r="AG82" s="33"/>
      <c r="AH82" s="30"/>
    </row>
    <row r="83" spans="32:34" x14ac:dyDescent="0.2">
      <c r="AF83" s="32"/>
      <c r="AG83" s="33"/>
      <c r="AH83" s="30"/>
    </row>
    <row r="84" spans="32:34" x14ac:dyDescent="0.2">
      <c r="AF84" s="32"/>
      <c r="AG84" s="33"/>
      <c r="AH84" s="30"/>
    </row>
    <row r="85" spans="32:34" x14ac:dyDescent="0.2">
      <c r="AF85" s="32"/>
      <c r="AG85" s="33"/>
      <c r="AH85" s="30"/>
    </row>
    <row r="86" spans="32:34" x14ac:dyDescent="0.2">
      <c r="AF86" s="32"/>
      <c r="AG86" s="33"/>
      <c r="AH86" s="30"/>
    </row>
    <row r="87" spans="32:34" x14ac:dyDescent="0.2">
      <c r="AF87" s="32"/>
      <c r="AG87" s="33"/>
      <c r="AH87" s="30"/>
    </row>
    <row r="88" spans="32:34" x14ac:dyDescent="0.2">
      <c r="AF88" s="32"/>
      <c r="AG88" s="33"/>
      <c r="AH88" s="30"/>
    </row>
    <row r="89" spans="32:34" x14ac:dyDescent="0.2">
      <c r="AF89" s="34"/>
      <c r="AG89" s="35"/>
      <c r="AH89" s="30"/>
    </row>
    <row r="90" spans="32:34" x14ac:dyDescent="0.2">
      <c r="AF90" s="34"/>
      <c r="AG90" s="35"/>
      <c r="AH90" s="30"/>
    </row>
    <row r="91" spans="32:34" x14ac:dyDescent="0.2">
      <c r="AG91" s="30"/>
      <c r="AH91" s="30"/>
    </row>
    <row r="92" spans="32:34" x14ac:dyDescent="0.2">
      <c r="AG92" s="30"/>
      <c r="AH92" s="30"/>
    </row>
    <row r="93" spans="32:34" x14ac:dyDescent="0.2">
      <c r="AG93" s="30"/>
      <c r="AH93" s="30"/>
    </row>
  </sheetData>
  <mergeCells count="7">
    <mergeCell ref="AI6:AJ6"/>
    <mergeCell ref="A48:AF48"/>
    <mergeCell ref="A49:AF49"/>
    <mergeCell ref="A1:AF1"/>
    <mergeCell ref="A2:AF2"/>
    <mergeCell ref="A3:AF3"/>
    <mergeCell ref="A5:AF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5" t="s">
        <v>102</v>
      </c>
      <c r="B1" s="125"/>
      <c r="C1" s="125"/>
      <c r="D1" s="125"/>
      <c r="E1" s="125"/>
      <c r="F1" s="125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0.2</v>
      </c>
      <c r="C5" s="12">
        <v>0.2</v>
      </c>
      <c r="D5" s="12">
        <v>0</v>
      </c>
      <c r="E5" s="12">
        <v>0</v>
      </c>
      <c r="F5" s="12">
        <f t="shared" si="0"/>
        <v>0.4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2.5000000000000001E-2</v>
      </c>
      <c r="C12" s="43">
        <f>AVERAGE(C4:C11)</f>
        <v>2.5000000000000001E-2</v>
      </c>
      <c r="D12" s="43">
        <f>AVERAGE(D4:D11)</f>
        <v>0</v>
      </c>
      <c r="E12" s="43">
        <f>AVERAGE(E4:E11)</f>
        <v>0</v>
      </c>
      <c r="F12" s="43">
        <f>AVERAGE(F4:F11)</f>
        <v>0.05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0.2</v>
      </c>
      <c r="C16" s="12">
        <v>0</v>
      </c>
      <c r="D16" s="12">
        <v>0</v>
      </c>
      <c r="E16" s="12">
        <v>0</v>
      </c>
      <c r="F16" s="12">
        <f t="shared" si="1"/>
        <v>0.2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0.2</v>
      </c>
      <c r="C19" s="12">
        <v>0</v>
      </c>
      <c r="D19" s="12">
        <v>0</v>
      </c>
      <c r="E19" s="12">
        <v>0</v>
      </c>
      <c r="F19" s="12">
        <f t="shared" si="1"/>
        <v>0.2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3.6363636363636369E-2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3.6363636363636369E-2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0.6</v>
      </c>
      <c r="C28" s="12">
        <v>0.5</v>
      </c>
      <c r="D28" s="12">
        <v>0</v>
      </c>
      <c r="E28" s="12">
        <v>0</v>
      </c>
      <c r="F28" s="12">
        <f>B28+C28+D28+E28</f>
        <v>1.1000000000000001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1.4</v>
      </c>
      <c r="C29" s="12">
        <v>0</v>
      </c>
      <c r="D29" s="12">
        <v>0</v>
      </c>
      <c r="E29" s="12">
        <v>0</v>
      </c>
      <c r="F29" s="12">
        <f>B29+C29+D29+E29</f>
        <v>1.4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1</v>
      </c>
      <c r="C30" s="12">
        <v>0.2</v>
      </c>
      <c r="D30" s="12">
        <v>0</v>
      </c>
      <c r="E30" s="12">
        <v>0</v>
      </c>
      <c r="F30" s="12">
        <f>B30+C30+D30+E30</f>
        <v>1.2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1</v>
      </c>
      <c r="C31" s="43">
        <f>AVERAGE(C28:C30)</f>
        <v>0.23333333333333331</v>
      </c>
      <c r="D31" s="43">
        <f>AVERAGE(D28:D30)</f>
        <v>0</v>
      </c>
      <c r="E31" s="43">
        <f>AVERAGE(E28:E30)</f>
        <v>0</v>
      </c>
      <c r="F31" s="44">
        <f>AVERAGE(F28:F30)</f>
        <v>1.2333333333333334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0.6</v>
      </c>
      <c r="D32" s="12">
        <v>0</v>
      </c>
      <c r="E32" s="12">
        <v>0</v>
      </c>
      <c r="F32" s="12">
        <f t="shared" ref="F32:F40" si="2">B32+C32+D32+E32</f>
        <v>0.6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0.4</v>
      </c>
      <c r="D33" s="12">
        <v>0</v>
      </c>
      <c r="E33" s="12">
        <v>0</v>
      </c>
      <c r="F33" s="12">
        <f t="shared" si="2"/>
        <v>0.4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0.5</v>
      </c>
      <c r="C35" s="12">
        <v>0</v>
      </c>
      <c r="D35" s="12">
        <v>0</v>
      </c>
      <c r="E35" s="12">
        <v>0</v>
      </c>
      <c r="F35" s="12">
        <f t="shared" si="2"/>
        <v>0.5</v>
      </c>
    </row>
    <row r="36" spans="1:18" x14ac:dyDescent="0.2">
      <c r="A36" s="16" t="s">
        <v>46</v>
      </c>
      <c r="B36" s="12">
        <v>0.2</v>
      </c>
      <c r="C36" s="12">
        <v>0</v>
      </c>
      <c r="D36" s="12">
        <v>0</v>
      </c>
      <c r="E36" s="12">
        <v>0</v>
      </c>
      <c r="F36" s="12">
        <f t="shared" si="2"/>
        <v>0.2</v>
      </c>
    </row>
    <row r="37" spans="1:18" x14ac:dyDescent="0.2">
      <c r="A37" s="16" t="s">
        <v>32</v>
      </c>
      <c r="B37" s="12">
        <v>0.2</v>
      </c>
      <c r="C37" s="12">
        <v>0.2</v>
      </c>
      <c r="D37" s="12">
        <v>0</v>
      </c>
      <c r="E37" s="12">
        <v>0</v>
      </c>
      <c r="F37" s="12">
        <f t="shared" si="2"/>
        <v>0.4</v>
      </c>
    </row>
    <row r="38" spans="1:18" x14ac:dyDescent="0.2">
      <c r="A38" s="16" t="s">
        <v>33</v>
      </c>
      <c r="B38" s="12">
        <v>0.4</v>
      </c>
      <c r="C38" s="12">
        <v>0.2</v>
      </c>
      <c r="D38" s="12">
        <v>0</v>
      </c>
      <c r="E38" s="12">
        <v>0</v>
      </c>
      <c r="F38" s="12">
        <f t="shared" si="2"/>
        <v>0.60000000000000009</v>
      </c>
    </row>
    <row r="39" spans="1:18" s="6" customFormat="1" x14ac:dyDescent="0.2">
      <c r="A39" s="16" t="s">
        <v>44</v>
      </c>
      <c r="B39" s="12">
        <v>0</v>
      </c>
      <c r="C39" s="12">
        <v>1.4</v>
      </c>
      <c r="D39" s="12">
        <v>0</v>
      </c>
      <c r="E39" s="12">
        <v>0</v>
      </c>
      <c r="F39" s="12">
        <f t="shared" si="2"/>
        <v>1.4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0.14444444444444443</v>
      </c>
      <c r="C41" s="44">
        <f>AVERAGE(C32:C40)</f>
        <v>0.31111111111111112</v>
      </c>
      <c r="D41" s="44">
        <f>AVERAGE(D32:D40)</f>
        <v>0</v>
      </c>
      <c r="E41" s="44">
        <f>AVERAGE(E32:E40)</f>
        <v>0</v>
      </c>
      <c r="F41" s="44">
        <f>AVERAGE(F32:F40)</f>
        <v>0.45555555555555549</v>
      </c>
    </row>
    <row r="42" spans="1:18" x14ac:dyDescent="0.2">
      <c r="A42" s="46" t="s">
        <v>36</v>
      </c>
      <c r="B42" s="47">
        <f>AVERAGE(B4:B11,B13:B23,B25:B26,B28:B30,B32:B40)</f>
        <v>0.1484848484848485</v>
      </c>
      <c r="C42" s="47">
        <f>AVERAGE(C4:C11,C13:C23,C25:C26,C28:C30,C32:C40)</f>
        <v>0.11212121212121212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0.26060606060606067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5" t="s">
        <v>103</v>
      </c>
      <c r="B1" s="125"/>
      <c r="C1" s="125"/>
      <c r="D1" s="125"/>
      <c r="E1" s="125"/>
      <c r="F1" s="125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5" t="s">
        <v>104</v>
      </c>
      <c r="B1" s="125"/>
      <c r="C1" s="125"/>
      <c r="D1" s="125"/>
      <c r="E1" s="125"/>
      <c r="F1" s="125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5" t="s">
        <v>105</v>
      </c>
      <c r="B1" s="125"/>
      <c r="C1" s="125"/>
      <c r="D1" s="125"/>
      <c r="E1" s="125"/>
      <c r="F1" s="12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activeCell="G19" sqref="G1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5" t="s">
        <v>106</v>
      </c>
      <c r="B1" s="125"/>
      <c r="C1" s="125"/>
      <c r="D1" s="125"/>
      <c r="E1" s="125"/>
      <c r="F1" s="125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0.4</v>
      </c>
      <c r="C4" s="12">
        <v>1.8</v>
      </c>
      <c r="D4" s="12">
        <v>7.6</v>
      </c>
      <c r="E4" s="12">
        <v>2.6</v>
      </c>
      <c r="F4" s="12">
        <f t="shared" ref="F4:F11" si="0">B4+C4+D4+E4</f>
        <v>12.4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2.8</v>
      </c>
      <c r="C5" s="12">
        <v>1</v>
      </c>
      <c r="D5" s="12">
        <v>9.6999999999999993</v>
      </c>
      <c r="E5" s="12">
        <v>2.5</v>
      </c>
      <c r="F5" s="12">
        <f t="shared" si="0"/>
        <v>16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2.5</v>
      </c>
      <c r="C6" s="12">
        <v>2.5</v>
      </c>
      <c r="D6" s="12">
        <v>9.3000000000000007</v>
      </c>
      <c r="E6" s="12">
        <v>1.7</v>
      </c>
      <c r="F6" s="12">
        <f t="shared" si="0"/>
        <v>16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0.4</v>
      </c>
      <c r="C7" s="12">
        <v>2.4</v>
      </c>
      <c r="D7" s="12">
        <v>6.8</v>
      </c>
      <c r="E7" s="12">
        <v>1.8</v>
      </c>
      <c r="F7" s="12">
        <f t="shared" si="0"/>
        <v>11.4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1.2</v>
      </c>
      <c r="C8" s="12">
        <v>1.2</v>
      </c>
      <c r="D8" s="12">
        <v>8</v>
      </c>
      <c r="E8" s="12">
        <v>3</v>
      </c>
      <c r="F8" s="12">
        <f t="shared" si="0"/>
        <v>13.4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6.4</v>
      </c>
      <c r="C9" s="12">
        <v>1.2</v>
      </c>
      <c r="D9" s="12">
        <v>10.8</v>
      </c>
      <c r="E9" s="12">
        <v>1.6</v>
      </c>
      <c r="F9" s="12">
        <f t="shared" si="0"/>
        <v>20.000000000000004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1.8</v>
      </c>
      <c r="C10" s="12">
        <v>1.9</v>
      </c>
      <c r="D10" s="12">
        <v>8.6</v>
      </c>
      <c r="E10" s="12">
        <v>2</v>
      </c>
      <c r="F10" s="12">
        <f t="shared" si="0"/>
        <v>14.3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3.4</v>
      </c>
      <c r="C11" s="12">
        <v>0.7</v>
      </c>
      <c r="D11" s="12">
        <v>8</v>
      </c>
      <c r="E11" s="12">
        <v>2.6</v>
      </c>
      <c r="F11" s="12">
        <f t="shared" si="0"/>
        <v>14.7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2.3624999999999998</v>
      </c>
      <c r="C12" s="43">
        <f>AVERAGE(C4:C11)</f>
        <v>1.5874999999999997</v>
      </c>
      <c r="D12" s="43">
        <f>AVERAGE(D4:D11)</f>
        <v>8.6000000000000014</v>
      </c>
      <c r="E12" s="43">
        <f>AVERAGE(E4:E11)</f>
        <v>2.2250000000000001</v>
      </c>
      <c r="F12" s="43">
        <f>AVERAGE(F4:F11)</f>
        <v>14.775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0.8</v>
      </c>
      <c r="C13" s="12">
        <v>3.6</v>
      </c>
      <c r="D13" s="12">
        <v>7.8</v>
      </c>
      <c r="E13" s="12">
        <v>2</v>
      </c>
      <c r="F13" s="12">
        <f t="shared" ref="F13:F23" si="1">B13+C13+D13+E13</f>
        <v>14.2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2.2999999999999998</v>
      </c>
      <c r="C14" s="12">
        <v>3.9</v>
      </c>
      <c r="D14" s="12">
        <v>0</v>
      </c>
      <c r="E14" s="12">
        <v>2.2999999999999998</v>
      </c>
      <c r="F14" s="12">
        <f t="shared" si="1"/>
        <v>8.5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2.2999999999999998</v>
      </c>
      <c r="C15" s="12">
        <v>3</v>
      </c>
      <c r="D15" s="12">
        <v>5</v>
      </c>
      <c r="E15" s="12">
        <v>0.8</v>
      </c>
      <c r="F15" s="12">
        <f t="shared" si="1"/>
        <v>11.100000000000001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1.8</v>
      </c>
      <c r="C16" s="12">
        <v>3.2</v>
      </c>
      <c r="D16" s="12">
        <v>7.3</v>
      </c>
      <c r="E16" s="12">
        <v>1</v>
      </c>
      <c r="F16" s="12">
        <f t="shared" si="1"/>
        <v>13.3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2</v>
      </c>
      <c r="C17" s="12">
        <v>1.8</v>
      </c>
      <c r="D17" s="12">
        <v>6</v>
      </c>
      <c r="E17" s="12">
        <v>1</v>
      </c>
      <c r="F17" s="12">
        <f t="shared" si="1"/>
        <v>10.8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0.4</v>
      </c>
      <c r="C18" s="12">
        <v>2.2000000000000002</v>
      </c>
      <c r="D18" s="12">
        <v>6.6</v>
      </c>
      <c r="E18" s="12">
        <v>1.8</v>
      </c>
      <c r="F18" s="12">
        <f t="shared" si="1"/>
        <v>11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2.4</v>
      </c>
      <c r="C19" s="12">
        <v>2.8</v>
      </c>
      <c r="D19" s="12">
        <v>6.7</v>
      </c>
      <c r="E19" s="12">
        <v>3.5</v>
      </c>
      <c r="F19" s="12">
        <f t="shared" si="1"/>
        <v>15.399999999999999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0.8</v>
      </c>
      <c r="C20" s="12">
        <v>5</v>
      </c>
      <c r="D20" s="12">
        <v>6.4</v>
      </c>
      <c r="E20" s="12">
        <v>1</v>
      </c>
      <c r="F20" s="12">
        <f t="shared" si="1"/>
        <v>13.2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0.8</v>
      </c>
      <c r="C21" s="12">
        <v>1.8</v>
      </c>
      <c r="D21" s="12">
        <v>6.6</v>
      </c>
      <c r="E21" s="12">
        <v>1.6</v>
      </c>
      <c r="F21" s="12">
        <f t="shared" si="1"/>
        <v>10.799999999999999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2</v>
      </c>
      <c r="C22" s="12">
        <v>2.7</v>
      </c>
      <c r="D22" s="12">
        <v>6.9</v>
      </c>
      <c r="E22" s="12">
        <v>1.3</v>
      </c>
      <c r="F22" s="12">
        <f t="shared" si="1"/>
        <v>12.900000000000002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1</v>
      </c>
      <c r="C23" s="12">
        <v>3</v>
      </c>
      <c r="D23" s="12">
        <v>6.8</v>
      </c>
      <c r="E23" s="12">
        <v>2</v>
      </c>
      <c r="F23" s="12">
        <f t="shared" si="1"/>
        <v>12.8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1.5090909090909093</v>
      </c>
      <c r="C24" s="44">
        <f>AVERAGE(C13:C23)</f>
        <v>3</v>
      </c>
      <c r="D24" s="44">
        <f>AVERAGE(D13:D23)</f>
        <v>6.0090909090909097</v>
      </c>
      <c r="E24" s="44">
        <f>AVERAGE(E13:E23)</f>
        <v>1.6636363636363638</v>
      </c>
      <c r="F24" s="44">
        <f>AVERAGE(F13:F23)</f>
        <v>12.181818181818182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0.8</v>
      </c>
      <c r="C25" s="12">
        <v>2.7</v>
      </c>
      <c r="D25" s="12">
        <v>6.5</v>
      </c>
      <c r="E25" s="12">
        <v>0</v>
      </c>
      <c r="F25" s="12">
        <f>B25+C25+D25+E25</f>
        <v>10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0.7</v>
      </c>
      <c r="C26" s="12">
        <v>1.8</v>
      </c>
      <c r="D26" s="12">
        <v>6.8</v>
      </c>
      <c r="E26" s="12">
        <v>2.4</v>
      </c>
      <c r="F26" s="12">
        <f>B26+C26+D26+E26</f>
        <v>11.700000000000001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0.75</v>
      </c>
      <c r="C27" s="43">
        <f>AVERAGE(C25:C26)</f>
        <v>2.25</v>
      </c>
      <c r="D27" s="43">
        <f>AVERAGE(D25:D26)</f>
        <v>6.65</v>
      </c>
      <c r="E27" s="43">
        <f>AVERAGE(E25:E26)</f>
        <v>1.2</v>
      </c>
      <c r="F27" s="44">
        <f>AVERAGE(F25:F26)</f>
        <v>10.850000000000001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2.7</v>
      </c>
      <c r="C28" s="12">
        <v>1.7</v>
      </c>
      <c r="D28" s="12">
        <v>6.1</v>
      </c>
      <c r="E28" s="12">
        <v>1.2</v>
      </c>
      <c r="F28" s="12">
        <f>B28+C28+D28+E28</f>
        <v>11.7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5.6</v>
      </c>
      <c r="C29" s="12">
        <v>1.2</v>
      </c>
      <c r="D29" s="12">
        <v>8.6</v>
      </c>
      <c r="E29" s="12">
        <v>3</v>
      </c>
      <c r="F29" s="12">
        <f>B29+C29+D29+E29</f>
        <v>18.399999999999999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1.6</v>
      </c>
      <c r="C30" s="12">
        <v>2.2000000000000002</v>
      </c>
      <c r="D30" s="12">
        <v>6.4</v>
      </c>
      <c r="E30" s="12">
        <v>2.2000000000000002</v>
      </c>
      <c r="F30" s="12">
        <f>B30+C30+D30+E30</f>
        <v>12.400000000000002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3.3000000000000003</v>
      </c>
      <c r="C31" s="43">
        <f>AVERAGE(C28:C30)</f>
        <v>1.7</v>
      </c>
      <c r="D31" s="43">
        <f>AVERAGE(D28:D30)</f>
        <v>7.0333333333333341</v>
      </c>
      <c r="E31" s="43">
        <f>AVERAGE(E28:E30)</f>
        <v>2.1333333333333333</v>
      </c>
      <c r="F31" s="44">
        <f>AVERAGE(F28:F30)</f>
        <v>14.166666666666666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2.4</v>
      </c>
      <c r="C32" s="12">
        <v>0.2</v>
      </c>
      <c r="D32" s="12">
        <v>6.8</v>
      </c>
      <c r="E32" s="12">
        <v>1.2</v>
      </c>
      <c r="F32" s="12">
        <f t="shared" ref="F32:F40" si="2">B32+C32+D32+E32</f>
        <v>10.6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3.4</v>
      </c>
      <c r="C33" s="12">
        <v>0.2</v>
      </c>
      <c r="D33" s="12">
        <v>7</v>
      </c>
      <c r="E33" s="12">
        <v>1.4</v>
      </c>
      <c r="F33" s="12">
        <f t="shared" si="2"/>
        <v>12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7.4</v>
      </c>
      <c r="C34" s="12">
        <v>2.7</v>
      </c>
      <c r="D34" s="12">
        <v>0</v>
      </c>
      <c r="E34" s="12">
        <v>1.2</v>
      </c>
      <c r="F34" s="12">
        <f t="shared" si="2"/>
        <v>11.3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1.2</v>
      </c>
      <c r="C35" s="12">
        <v>2.6</v>
      </c>
      <c r="D35" s="12">
        <v>6.4</v>
      </c>
      <c r="E35" s="12">
        <v>1.6</v>
      </c>
      <c r="F35" s="12">
        <f t="shared" si="2"/>
        <v>11.799999999999999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1.5</v>
      </c>
      <c r="C36" s="12">
        <v>3</v>
      </c>
      <c r="D36" s="12">
        <v>6.3</v>
      </c>
      <c r="E36" s="12">
        <v>1.4</v>
      </c>
      <c r="F36" s="12">
        <f t="shared" si="2"/>
        <v>12.200000000000001</v>
      </c>
      <c r="G36" s="37"/>
      <c r="H36" s="37"/>
      <c r="I36" s="37"/>
      <c r="J36" s="38"/>
      <c r="K36" s="37"/>
      <c r="L36" s="37"/>
    </row>
    <row r="37" spans="1:19" x14ac:dyDescent="0.2">
      <c r="A37" s="16" t="s">
        <v>32</v>
      </c>
      <c r="B37" s="12">
        <v>2</v>
      </c>
      <c r="C37" s="12">
        <v>2.6</v>
      </c>
      <c r="D37" s="12">
        <v>6.6</v>
      </c>
      <c r="E37" s="12">
        <v>1.4</v>
      </c>
      <c r="F37" s="12">
        <f t="shared" si="2"/>
        <v>12.6</v>
      </c>
      <c r="G37" s="37"/>
      <c r="H37" s="37"/>
      <c r="I37" s="37"/>
      <c r="J37" s="38"/>
      <c r="K37" s="37"/>
      <c r="L37" s="37"/>
    </row>
    <row r="38" spans="1:19" x14ac:dyDescent="0.2">
      <c r="A38" s="16" t="s">
        <v>33</v>
      </c>
      <c r="B38" s="12">
        <v>2</v>
      </c>
      <c r="C38" s="12">
        <v>2.4</v>
      </c>
      <c r="D38" s="12">
        <v>6.4</v>
      </c>
      <c r="E38" s="12">
        <v>2.2000000000000002</v>
      </c>
      <c r="F38" s="12">
        <f t="shared" si="2"/>
        <v>13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44</v>
      </c>
      <c r="B39" s="12">
        <v>7.4</v>
      </c>
      <c r="C39" s="12">
        <v>6.2</v>
      </c>
      <c r="D39" s="12">
        <v>6.4</v>
      </c>
      <c r="E39" s="12">
        <v>1</v>
      </c>
      <c r="F39" s="12">
        <f t="shared" si="2"/>
        <v>21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88</v>
      </c>
      <c r="B40" s="12">
        <v>1.8</v>
      </c>
      <c r="C40" s="12">
        <v>1.7</v>
      </c>
      <c r="D40" s="12">
        <v>6</v>
      </c>
      <c r="E40" s="12">
        <v>1.3</v>
      </c>
      <c r="F40" s="12">
        <f t="shared" si="2"/>
        <v>10.8</v>
      </c>
      <c r="G40" s="60"/>
      <c r="H40" s="60"/>
      <c r="I40" s="60"/>
      <c r="J40" s="38"/>
      <c r="K40" s="60"/>
      <c r="L40" s="60"/>
    </row>
    <row r="41" spans="1:19" x14ac:dyDescent="0.2">
      <c r="A41" s="42" t="s">
        <v>35</v>
      </c>
      <c r="B41" s="44">
        <f>AVERAGE(B32:B40)</f>
        <v>3.2333333333333329</v>
      </c>
      <c r="C41" s="44">
        <f>AVERAGE(C32:C40)</f>
        <v>2.4</v>
      </c>
      <c r="D41" s="44">
        <f>AVERAGE(D32:D40)</f>
        <v>5.7666666666666666</v>
      </c>
      <c r="E41" s="44">
        <f>AVERAGE(E32:E40)</f>
        <v>1.4111111111111114</v>
      </c>
      <c r="F41" s="44">
        <f>AVERAGE(F32:F40)</f>
        <v>12.81111111111111</v>
      </c>
      <c r="G41" s="37"/>
      <c r="H41" s="37"/>
      <c r="I41" s="37"/>
      <c r="J41" s="38"/>
      <c r="K41" s="37"/>
      <c r="L41" s="37"/>
    </row>
    <row r="42" spans="1:19" x14ac:dyDescent="0.2">
      <c r="A42" s="46" t="s">
        <v>36</v>
      </c>
      <c r="B42" s="47">
        <f>AVERAGE(B4:B11,B13:B23,B25:B26,B28:B30,B32:B40)</f>
        <v>2.3030303030303036</v>
      </c>
      <c r="C42" s="47">
        <f>AVERAGE(C4:C11,C13:C23,C25:C26,C28:C30,C32:C40)</f>
        <v>2.330303030303031</v>
      </c>
      <c r="D42" s="47">
        <f>AVERAGE(D4:D11,D13:D23,D25:D26,D28:D30,D32:D40)</f>
        <v>6.703030303030304</v>
      </c>
      <c r="E42" s="47">
        <f>AVERAGE(E4:E11,E13:E23,E25:E26,E28:E30,E32:E40)</f>
        <v>1.7454545454545458</v>
      </c>
      <c r="F42" s="47">
        <f>AVERAGE(F4:F11,F13:F23,F25:F26,F28:F30,F32:F40)</f>
        <v>13.081818181818184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activeCell="C19" sqref="C1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5" t="s">
        <v>107</v>
      </c>
      <c r="B1" s="125"/>
      <c r="C1" s="125"/>
      <c r="D1" s="125"/>
      <c r="E1" s="125"/>
      <c r="F1" s="125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16</v>
      </c>
      <c r="B19" s="12">
        <v>0.2</v>
      </c>
      <c r="C19" s="12">
        <v>0</v>
      </c>
      <c r="D19" s="12">
        <v>0</v>
      </c>
      <c r="E19" s="12">
        <v>0</v>
      </c>
      <c r="F19" s="12">
        <f t="shared" si="1"/>
        <v>0.2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21</v>
      </c>
      <c r="B24" s="44">
        <f>AVERAGE(B13:B23)</f>
        <v>1.8181818181818184E-2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1.8181818181818184E-2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0"/>
      <c r="H38" s="64"/>
      <c r="I38" s="64"/>
    </row>
    <row r="39" spans="1:21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81"/>
      <c r="H39" s="64"/>
      <c r="I39" s="60"/>
    </row>
    <row r="40" spans="1:21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1"/>
      <c r="H40" s="64"/>
      <c r="I40" s="60"/>
    </row>
    <row r="41" spans="1:2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79"/>
      <c r="H41" s="64"/>
      <c r="I41" s="64"/>
    </row>
    <row r="42" spans="1:21" x14ac:dyDescent="0.2">
      <c r="A42" s="46" t="s">
        <v>36</v>
      </c>
      <c r="B42" s="47">
        <f>AVERAGE(B4:B11,B13:B23,B25:B26,B28:B30,B32:B40)</f>
        <v>6.0606060606060606E-3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6.0606060606060606E-3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5" t="s">
        <v>108</v>
      </c>
      <c r="B1" s="125"/>
      <c r="C1" s="125"/>
      <c r="D1" s="125"/>
      <c r="E1" s="125"/>
      <c r="F1" s="125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10</v>
      </c>
      <c r="B13" s="12">
        <v>0</v>
      </c>
      <c r="C13" s="12">
        <v>0</v>
      </c>
      <c r="D13" s="12">
        <v>0</v>
      </c>
      <c r="E13" s="12">
        <v>0</v>
      </c>
      <c r="F13" s="94">
        <f t="shared" ref="F13:F23" si="1">B13+C13+D13+E13</f>
        <v>0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F32" sqref="F3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5" t="s">
        <v>109</v>
      </c>
      <c r="B1" s="125"/>
      <c r="C1" s="125"/>
      <c r="D1" s="125"/>
      <c r="E1" s="125"/>
      <c r="F1" s="125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5" t="s">
        <v>110</v>
      </c>
      <c r="B1" s="125"/>
      <c r="C1" s="125"/>
      <c r="D1" s="125"/>
      <c r="E1" s="125"/>
      <c r="F1" s="125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86">
        <v>0</v>
      </c>
      <c r="C11" s="12">
        <v>0</v>
      </c>
      <c r="D11" s="12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25" t="s">
        <v>111</v>
      </c>
      <c r="B1" s="125"/>
      <c r="C1" s="125"/>
      <c r="D1" s="125"/>
      <c r="E1" s="125"/>
      <c r="F1" s="125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v>0</v>
      </c>
      <c r="F27" s="44">
        <f>AVERAGE(F25:F26)</f>
        <v>0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2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5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72"/>
    </row>
    <row r="39" spans="1:19" s="6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  <c r="G39" s="67"/>
    </row>
    <row r="40" spans="1:19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  <c r="G40" s="67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5" t="s">
        <v>94</v>
      </c>
      <c r="B1" s="125"/>
      <c r="C1" s="125"/>
      <c r="D1" s="125"/>
      <c r="E1" s="125"/>
      <c r="F1" s="125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0.2</v>
      </c>
      <c r="E5" s="12">
        <v>0</v>
      </c>
      <c r="F5" s="12">
        <f t="shared" si="0"/>
        <v>0.2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0.8</v>
      </c>
      <c r="E6" s="12">
        <v>0</v>
      </c>
      <c r="F6" s="12">
        <f t="shared" si="0"/>
        <v>0.8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0.2</v>
      </c>
      <c r="E7" s="12">
        <v>0</v>
      </c>
      <c r="F7" s="12">
        <f t="shared" si="0"/>
        <v>0.2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0.4</v>
      </c>
      <c r="E8" s="12">
        <v>0</v>
      </c>
      <c r="F8" s="12">
        <f t="shared" si="0"/>
        <v>0.4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0.2</v>
      </c>
      <c r="E9" s="12">
        <v>0</v>
      </c>
      <c r="F9" s="12">
        <f t="shared" si="0"/>
        <v>0.2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0.5</v>
      </c>
      <c r="D10" s="12">
        <v>0</v>
      </c>
      <c r="E10" s="12">
        <v>0</v>
      </c>
      <c r="F10" s="12">
        <f t="shared" si="0"/>
        <v>0.5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6.25E-2</v>
      </c>
      <c r="D12" s="43">
        <f>AVERAGE(D4:D11)</f>
        <v>0.22500000000000001</v>
      </c>
      <c r="E12" s="43">
        <f>AVERAGE(E4:E11)</f>
        <v>0</v>
      </c>
      <c r="F12" s="43">
        <f>AVERAGE(F4:F11)</f>
        <v>0.28749999999999998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117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10">
        <v>0</v>
      </c>
      <c r="E18" s="12">
        <v>0</v>
      </c>
      <c r="F18" s="12">
        <f t="shared" si="1"/>
        <v>0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0.4</v>
      </c>
      <c r="E20" s="12">
        <v>0</v>
      </c>
      <c r="F20" s="12">
        <f t="shared" si="1"/>
        <v>0.4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10">
        <v>0</v>
      </c>
      <c r="E23" s="12">
        <v>0</v>
      </c>
      <c r="F23" s="12">
        <f t="shared" si="1"/>
        <v>0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3.6363636363636369E-2</v>
      </c>
      <c r="E24" s="44">
        <f>AVERAGE(E13:E23)</f>
        <v>0</v>
      </c>
      <c r="F24" s="44">
        <f>AVERAGE(F13:F23)</f>
        <v>3.6363636363636369E-2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51">
        <v>0</v>
      </c>
      <c r="D25" s="12">
        <v>0</v>
      </c>
      <c r="E25" s="12">
        <v>0</v>
      </c>
      <c r="F25" s="12">
        <f>B25+C25+D25+E25</f>
        <v>0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2.2000000000000002</v>
      </c>
      <c r="D28" s="12">
        <v>0</v>
      </c>
      <c r="E28" s="12">
        <v>0</v>
      </c>
      <c r="F28" s="12">
        <f>B28+C28+D28+E28</f>
        <v>2.2000000000000002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0.4</v>
      </c>
      <c r="D29" s="12">
        <v>0</v>
      </c>
      <c r="E29" s="12">
        <v>0</v>
      </c>
      <c r="F29" s="12">
        <f>B29+C29+D29+E29</f>
        <v>0.4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0.2</v>
      </c>
      <c r="D30" s="12">
        <v>0</v>
      </c>
      <c r="E30" s="12">
        <v>0</v>
      </c>
      <c r="F30" s="12">
        <f>B30+C30+D30+E30</f>
        <v>0.2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0.93333333333333346</v>
      </c>
      <c r="D31" s="43">
        <f>AVERAGE(D28:D30)</f>
        <v>0</v>
      </c>
      <c r="E31" s="43">
        <f>AVERAGE(E28:E30)</f>
        <v>0</v>
      </c>
      <c r="F31" s="44">
        <f>AVERAGE(F28:F30)</f>
        <v>0.93333333333333346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1.4</v>
      </c>
      <c r="D32" s="12">
        <v>0</v>
      </c>
      <c r="E32" s="12">
        <v>0</v>
      </c>
      <c r="F32" s="12">
        <f t="shared" ref="F32:F40" si="2">B32+C32+D32+E32</f>
        <v>1.4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4</v>
      </c>
      <c r="D33" s="12">
        <v>0</v>
      </c>
      <c r="E33" s="12">
        <v>0</v>
      </c>
      <c r="F33" s="12">
        <f t="shared" si="2"/>
        <v>4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2.5</v>
      </c>
      <c r="D34" s="12">
        <v>0</v>
      </c>
      <c r="E34" s="12">
        <v>0</v>
      </c>
      <c r="F34" s="12">
        <f t="shared" si="2"/>
        <v>2.5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7"/>
      <c r="I35" s="37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7"/>
      <c r="I36" s="37"/>
    </row>
    <row r="37" spans="1:18" x14ac:dyDescent="0.2">
      <c r="A37" s="16" t="s">
        <v>32</v>
      </c>
      <c r="B37" s="12">
        <v>0</v>
      </c>
      <c r="C37" s="12">
        <v>1.7</v>
      </c>
      <c r="D37" s="12">
        <v>0</v>
      </c>
      <c r="E37" s="12">
        <v>0</v>
      </c>
      <c r="F37" s="12">
        <f t="shared" si="2"/>
        <v>1.7</v>
      </c>
      <c r="G37" s="38"/>
      <c r="H37" s="37"/>
      <c r="I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7"/>
      <c r="I38" s="37"/>
    </row>
    <row r="39" spans="1:18" x14ac:dyDescent="0.2">
      <c r="A39" s="16" t="s">
        <v>44</v>
      </c>
      <c r="B39" s="12">
        <v>0</v>
      </c>
      <c r="C39" s="12">
        <v>0.2</v>
      </c>
      <c r="D39" s="12">
        <v>0</v>
      </c>
      <c r="E39" s="12">
        <v>0</v>
      </c>
      <c r="F39" s="12">
        <f t="shared" si="2"/>
        <v>0.2</v>
      </c>
      <c r="G39" s="38"/>
      <c r="H39" s="37"/>
      <c r="I39" s="37"/>
    </row>
    <row r="40" spans="1:18" x14ac:dyDescent="0.2">
      <c r="A40" s="16" t="s">
        <v>88</v>
      </c>
      <c r="B40" s="12">
        <v>0.8</v>
      </c>
      <c r="C40" s="12">
        <v>0.8</v>
      </c>
      <c r="D40" s="12">
        <v>0</v>
      </c>
      <c r="E40" s="12">
        <v>0</v>
      </c>
      <c r="F40" s="12">
        <f t="shared" si="2"/>
        <v>1.6</v>
      </c>
      <c r="G40" s="38"/>
      <c r="H40" s="37"/>
      <c r="I40" s="37"/>
    </row>
    <row r="41" spans="1:18" s="6" customFormat="1" x14ac:dyDescent="0.2">
      <c r="A41" s="42" t="s">
        <v>35</v>
      </c>
      <c r="B41" s="44">
        <f>AVERAGE(B32:B40)</f>
        <v>8.8888888888888892E-2</v>
      </c>
      <c r="C41" s="44">
        <f>AVERAGE(C32:C40)</f>
        <v>1.1777777777777778</v>
      </c>
      <c r="D41" s="44">
        <f>AVERAGE(D32:D40)</f>
        <v>0</v>
      </c>
      <c r="E41" s="44">
        <f>AVERAGE(E32:E40)</f>
        <v>0</v>
      </c>
      <c r="F41" s="44">
        <f>AVERAGE(F32:F40)</f>
        <v>1.2666666666666666</v>
      </c>
      <c r="G41" s="38"/>
      <c r="H41" s="37"/>
      <c r="I41" s="60"/>
    </row>
    <row r="42" spans="1:18" x14ac:dyDescent="0.2">
      <c r="A42" s="46" t="s">
        <v>36</v>
      </c>
      <c r="B42" s="47">
        <f>AVERAGE(B4:B11,B13:B23,B25:B26,B28:B30,B32:B40)</f>
        <v>2.4242424242424242E-2</v>
      </c>
      <c r="C42" s="47">
        <f>AVERAGE(C4:C11,C13:C23,C25:C26,C28:C30,C32:C40)</f>
        <v>0.42121212121212115</v>
      </c>
      <c r="D42" s="47">
        <f>AVERAGE(D4:D11,D13:D23,D25:D26,D28:D30,D32:D40)</f>
        <v>6.6666666666666666E-2</v>
      </c>
      <c r="E42" s="47">
        <f>AVERAGE(E4:E11,E13:E23,E25:E26,E28:E30,E32:E40)</f>
        <v>0</v>
      </c>
      <c r="F42" s="47">
        <f>AVERAGE(F4:F11,F13:F23,F25:F26,F28:F30,F32:F40)</f>
        <v>0.51212121212121209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F41" sqref="F4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5" t="s">
        <v>112</v>
      </c>
      <c r="B1" s="125"/>
      <c r="C1" s="125"/>
      <c r="D1" s="125"/>
      <c r="E1" s="125"/>
      <c r="F1" s="125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F41" sqref="F4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5" t="s">
        <v>113</v>
      </c>
      <c r="B1" s="125"/>
      <c r="C1" s="125"/>
      <c r="D1" s="125"/>
      <c r="E1" s="125"/>
      <c r="F1" s="12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0.4</v>
      </c>
      <c r="E4" s="12">
        <v>0</v>
      </c>
      <c r="F4" s="12">
        <f t="shared" ref="F4:F11" si="0">B4+C4+D4+E4</f>
        <v>0.4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0.2</v>
      </c>
      <c r="D5" s="12">
        <v>0.6</v>
      </c>
      <c r="E5" s="12">
        <v>0</v>
      </c>
      <c r="F5" s="12">
        <f t="shared" si="0"/>
        <v>0.8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0.2</v>
      </c>
      <c r="E6" s="12">
        <v>0</v>
      </c>
      <c r="F6" s="12">
        <f t="shared" si="0"/>
        <v>0.2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0.2</v>
      </c>
      <c r="E7" s="12">
        <v>0</v>
      </c>
      <c r="F7" s="12">
        <f t="shared" si="0"/>
        <v>0.2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0.4</v>
      </c>
      <c r="E8" s="12">
        <v>0</v>
      </c>
      <c r="F8" s="12">
        <f t="shared" si="0"/>
        <v>0.4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0.2</v>
      </c>
      <c r="D9" s="12">
        <v>0</v>
      </c>
      <c r="E9" s="12">
        <v>0</v>
      </c>
      <c r="F9" s="12">
        <f t="shared" si="0"/>
        <v>0.2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0.2</v>
      </c>
      <c r="E11" s="86">
        <v>0</v>
      </c>
      <c r="F11" s="12">
        <f t="shared" si="0"/>
        <v>0.2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0.05</v>
      </c>
      <c r="D12" s="43">
        <v>0</v>
      </c>
      <c r="E12" s="43">
        <v>0</v>
      </c>
      <c r="F12" s="43">
        <f>AVERAGE(F4:F11)</f>
        <v>0.30000000000000004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0.2</v>
      </c>
      <c r="E13" s="12">
        <v>0</v>
      </c>
      <c r="F13" s="12">
        <f t="shared" ref="F13:F23" si="1">B13+C13+D13+E13</f>
        <v>0.2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0.2</v>
      </c>
      <c r="E15" s="12">
        <v>0</v>
      </c>
      <c r="F15" s="12">
        <f t="shared" si="1"/>
        <v>0.2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0.2</v>
      </c>
      <c r="D16" s="12">
        <v>0</v>
      </c>
      <c r="E16" s="12">
        <v>0</v>
      </c>
      <c r="F16" s="12">
        <f t="shared" si="1"/>
        <v>0.2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0.2</v>
      </c>
      <c r="E18" s="12">
        <v>0</v>
      </c>
      <c r="F18" s="12">
        <f t="shared" si="1"/>
        <v>0.2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0.2</v>
      </c>
      <c r="E20" s="12">
        <v>0</v>
      </c>
      <c r="F20" s="12">
        <f t="shared" si="1"/>
        <v>0.2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0.2</v>
      </c>
      <c r="E23" s="12">
        <v>0</v>
      </c>
      <c r="F23" s="12">
        <f t="shared" si="1"/>
        <v>0.2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1.8181818181818184E-2</v>
      </c>
      <c r="D24" s="44">
        <v>0</v>
      </c>
      <c r="E24" s="44">
        <v>0</v>
      </c>
      <c r="F24" s="44">
        <f>AVERAGE(F13:F23)</f>
        <v>0.10909090909090909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0.4</v>
      </c>
      <c r="E26" s="12">
        <v>0</v>
      </c>
      <c r="F26" s="12">
        <f>B26+C26+D26+E26</f>
        <v>0.4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v>0</v>
      </c>
      <c r="E27" s="43">
        <v>0</v>
      </c>
      <c r="F27" s="44">
        <f>AVERAGE(F25:F26)</f>
        <v>0.2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0.4</v>
      </c>
      <c r="E28" s="12">
        <v>0</v>
      </c>
      <c r="F28" s="12">
        <f>B28+C28+D28+E28</f>
        <v>0.4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0.4</v>
      </c>
      <c r="E29" s="12">
        <v>0</v>
      </c>
      <c r="F29" s="12">
        <f>B29+C29+D29+E29</f>
        <v>0.4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0.2</v>
      </c>
      <c r="E30" s="12">
        <v>0</v>
      </c>
      <c r="F30" s="12">
        <f>B30+C30+D30+E30</f>
        <v>0.2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v>0</v>
      </c>
      <c r="E31" s="43">
        <v>0</v>
      </c>
      <c r="F31" s="44">
        <f>AVERAGE(F28:F30)</f>
        <v>0.33333333333333331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0.2</v>
      </c>
      <c r="E32" s="12">
        <v>0</v>
      </c>
      <c r="F32" s="12">
        <f t="shared" ref="F32:F40" si="2">B32+C32+D32+E32</f>
        <v>0.2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0.2</v>
      </c>
      <c r="E33" s="12">
        <v>0</v>
      </c>
      <c r="F33" s="12">
        <f t="shared" si="2"/>
        <v>0.2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0.3</v>
      </c>
      <c r="F34" s="12">
        <f t="shared" si="2"/>
        <v>0.3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0.2</v>
      </c>
      <c r="E35" s="12">
        <v>0</v>
      </c>
      <c r="F35" s="12">
        <f t="shared" si="2"/>
        <v>0.2</v>
      </c>
    </row>
    <row r="36" spans="1:19" x14ac:dyDescent="0.2">
      <c r="A36" s="16" t="s">
        <v>46</v>
      </c>
      <c r="B36" s="12">
        <v>0</v>
      </c>
      <c r="C36" s="12">
        <v>0.4</v>
      </c>
      <c r="D36" s="12">
        <v>0.4</v>
      </c>
      <c r="E36" s="12">
        <v>0</v>
      </c>
      <c r="F36" s="12">
        <f t="shared" si="2"/>
        <v>0.8</v>
      </c>
    </row>
    <row r="37" spans="1:19" x14ac:dyDescent="0.2">
      <c r="A37" s="16" t="s">
        <v>32</v>
      </c>
      <c r="B37" s="12">
        <v>0</v>
      </c>
      <c r="C37" s="12">
        <v>0.2</v>
      </c>
      <c r="D37" s="12">
        <v>0</v>
      </c>
      <c r="E37" s="12">
        <v>0</v>
      </c>
      <c r="F37" s="12">
        <f t="shared" si="2"/>
        <v>0.2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0.2</v>
      </c>
      <c r="F38" s="12">
        <f t="shared" si="2"/>
        <v>0.2</v>
      </c>
    </row>
    <row r="39" spans="1:19" s="6" customFormat="1" x14ac:dyDescent="0.2">
      <c r="A39" s="16" t="s">
        <v>44</v>
      </c>
      <c r="B39" s="12">
        <v>0</v>
      </c>
      <c r="C39" s="12">
        <v>0.2</v>
      </c>
      <c r="D39" s="86">
        <v>0</v>
      </c>
      <c r="E39" s="12">
        <v>0</v>
      </c>
      <c r="F39" s="12">
        <f t="shared" si="2"/>
        <v>0.2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86">
        <v>0.4</v>
      </c>
      <c r="E40" s="12">
        <v>0.4</v>
      </c>
      <c r="F40" s="12">
        <f t="shared" si="2"/>
        <v>0.8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8.8888888888888892E-2</v>
      </c>
      <c r="D41" s="44">
        <f>AVERAGE(D32:D40)</f>
        <v>0.15555555555555556</v>
      </c>
      <c r="E41" s="44">
        <f>AVERAGE(E32:E40)</f>
        <v>0.1</v>
      </c>
      <c r="F41" s="44">
        <f>AVERAGE(F32:F40)</f>
        <v>0.3444444444444445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4.242424242424242E-2</v>
      </c>
      <c r="D42" s="47">
        <f>AVERAGE(D4:D11,D13:D23,D25:D26,D28:D30,D32:D40)</f>
        <v>0.17575757575757581</v>
      </c>
      <c r="E42" s="47">
        <f>AVERAGE(E4:E11,E13:E23,E25:E26,E28:E30,E32:E40)</f>
        <v>2.7272727272727275E-2</v>
      </c>
      <c r="F42" s="47">
        <f>AVERAGE(F4:F11,F13:F23,F25:F26,F28:F30,F32:F40)</f>
        <v>0.24545454545454556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C39" sqref="C39"/>
    </sheetView>
  </sheetViews>
  <sheetFormatPr defaultRowHeight="12.75" x14ac:dyDescent="0.2"/>
  <cols>
    <col min="1" max="1" width="29.7109375" customWidth="1"/>
    <col min="2" max="5" width="6.7109375" customWidth="1"/>
    <col min="6" max="6" width="10.85546875" customWidth="1"/>
    <col min="10" max="10" width="10.5703125" bestFit="1" customWidth="1"/>
  </cols>
  <sheetData>
    <row r="1" spans="1:19" s="5" customFormat="1" ht="15.75" x14ac:dyDescent="0.25">
      <c r="A1" s="125" t="s">
        <v>114</v>
      </c>
      <c r="B1" s="125"/>
      <c r="C1" s="125"/>
      <c r="D1" s="125"/>
      <c r="E1" s="125"/>
      <c r="F1" s="125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0.2</v>
      </c>
      <c r="D6" s="12">
        <v>0</v>
      </c>
      <c r="E6" s="12">
        <v>0</v>
      </c>
      <c r="F6" s="12">
        <f t="shared" si="0"/>
        <v>0.2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2.5000000000000001E-2</v>
      </c>
      <c r="D12" s="43">
        <f>AVERAGE(D4:D11)</f>
        <v>0</v>
      </c>
      <c r="E12" s="43">
        <f>AVERAGE(E4:E11)</f>
        <v>0</v>
      </c>
      <c r="F12" s="43">
        <f>AVERAGE(F4:F11)</f>
        <v>2.5000000000000001E-2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1.5</v>
      </c>
      <c r="D16" s="12">
        <v>0</v>
      </c>
      <c r="E16" s="12">
        <v>0</v>
      </c>
      <c r="F16" s="12">
        <f t="shared" si="1"/>
        <v>1.5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0.5</v>
      </c>
      <c r="C17" s="12">
        <v>0</v>
      </c>
      <c r="D17" s="12">
        <v>0</v>
      </c>
      <c r="E17" s="12">
        <v>0</v>
      </c>
      <c r="F17" s="12">
        <f t="shared" si="1"/>
        <v>0.5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0.3</v>
      </c>
      <c r="C23" s="12">
        <v>0</v>
      </c>
      <c r="D23" s="12">
        <v>0</v>
      </c>
      <c r="E23" s="12">
        <v>0</v>
      </c>
      <c r="F23" s="12">
        <f t="shared" si="1"/>
        <v>0.3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7.2727272727272738E-2</v>
      </c>
      <c r="C24" s="44">
        <f>AVERAGE(C13:C23)</f>
        <v>0.13636363636363635</v>
      </c>
      <c r="D24" s="44">
        <f>AVERAGE(D13:D23)</f>
        <v>0</v>
      </c>
      <c r="E24" s="44">
        <f>AVERAGE(E13:E23)</f>
        <v>0</v>
      </c>
      <c r="F24" s="44">
        <f>AVERAGE(F13:F23)</f>
        <v>0.20909090909090908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0.2</v>
      </c>
      <c r="C26" s="12">
        <v>0</v>
      </c>
      <c r="D26" s="12">
        <v>0</v>
      </c>
      <c r="E26" s="12">
        <v>0</v>
      </c>
      <c r="F26" s="12">
        <f>B26+C26+D26+E26</f>
        <v>0.2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0.1</v>
      </c>
      <c r="C27" s="43">
        <v>0</v>
      </c>
      <c r="D27" s="43">
        <f>AVERAGE(D25:D26)</f>
        <v>0</v>
      </c>
      <c r="E27" s="43">
        <f>AVERAGE(E25:E26)</f>
        <v>0</v>
      </c>
      <c r="F27" s="44">
        <f>AVERAGE(F25:F26)</f>
        <v>0.1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0.2</v>
      </c>
      <c r="C32" s="12">
        <v>0</v>
      </c>
      <c r="D32" s="12">
        <v>0</v>
      </c>
      <c r="E32" s="12">
        <v>0</v>
      </c>
      <c r="F32" s="12">
        <f t="shared" ref="F32:F40" si="2">B32+C32+D32+E32</f>
        <v>0.2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0.2</v>
      </c>
      <c r="C33" s="12">
        <v>0</v>
      </c>
      <c r="D33" s="12">
        <v>0</v>
      </c>
      <c r="E33" s="12">
        <v>0</v>
      </c>
      <c r="F33" s="12">
        <f t="shared" si="2"/>
        <v>0.2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0.5</v>
      </c>
      <c r="C34" s="12">
        <v>0</v>
      </c>
      <c r="D34" s="12">
        <v>0</v>
      </c>
      <c r="E34" s="12">
        <v>0</v>
      </c>
      <c r="F34" s="12">
        <f t="shared" si="2"/>
        <v>0.5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0.3</v>
      </c>
      <c r="C36" s="12">
        <v>0</v>
      </c>
      <c r="D36" s="12">
        <v>0</v>
      </c>
      <c r="E36" s="12">
        <v>0</v>
      </c>
      <c r="F36" s="12">
        <f t="shared" si="2"/>
        <v>0.3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9" s="6" customFormat="1" x14ac:dyDescent="0.2">
      <c r="A39" s="16" t="s">
        <v>44</v>
      </c>
      <c r="B39" s="12">
        <v>1</v>
      </c>
      <c r="C39" s="12">
        <v>0</v>
      </c>
      <c r="D39" s="12">
        <v>0</v>
      </c>
      <c r="E39" s="12">
        <v>0</v>
      </c>
      <c r="F39" s="12">
        <f t="shared" si="2"/>
        <v>1</v>
      </c>
      <c r="G39" s="60"/>
    </row>
    <row r="40" spans="1:19" s="6" customFormat="1" x14ac:dyDescent="0.2">
      <c r="A40" s="16" t="s">
        <v>88</v>
      </c>
      <c r="B40" s="12">
        <v>0.2</v>
      </c>
      <c r="C40" s="12">
        <v>0</v>
      </c>
      <c r="D40" s="12">
        <v>0</v>
      </c>
      <c r="E40" s="12">
        <v>0</v>
      </c>
      <c r="F40" s="12">
        <f t="shared" si="2"/>
        <v>0.2</v>
      </c>
      <c r="G40" s="60"/>
    </row>
    <row r="41" spans="1:19" x14ac:dyDescent="0.2">
      <c r="A41" s="42" t="s">
        <v>35</v>
      </c>
      <c r="B41" s="44">
        <f>AVERAGE(B32:B40)</f>
        <v>0.26666666666666672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0.26666666666666672</v>
      </c>
    </row>
    <row r="42" spans="1:19" x14ac:dyDescent="0.2">
      <c r="A42" s="46" t="s">
        <v>36</v>
      </c>
      <c r="B42" s="47">
        <f>AVERAGE(B4:B11,B13:B23,B25:B26,B28:B30,B32:B40)</f>
        <v>0.10303030303030303</v>
      </c>
      <c r="C42" s="47">
        <f>AVERAGE(C4:C11,C13:C23,C25:C26,C28:C30,C32:C40)</f>
        <v>5.1515151515151514E-2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0.15454545454545457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5" t="s">
        <v>115</v>
      </c>
      <c r="B1" s="125"/>
      <c r="C1" s="125"/>
      <c r="D1" s="125"/>
      <c r="E1" s="125"/>
      <c r="F1" s="125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5" t="s">
        <v>116</v>
      </c>
      <c r="B1" s="125"/>
      <c r="C1" s="125"/>
      <c r="D1" s="125"/>
      <c r="E1" s="125"/>
      <c r="F1" s="125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  <c r="O3" s="53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</row>
    <row r="23" spans="1: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t="s">
        <v>48</v>
      </c>
    </row>
    <row r="25" spans="1: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</row>
    <row r="28" spans="1: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</row>
    <row r="29" spans="1: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</row>
    <row r="32" spans="1: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</row>
    <row r="33" spans="1:6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1:6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6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6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6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6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6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5" t="s">
        <v>117</v>
      </c>
      <c r="B1" s="125"/>
      <c r="C1" s="125"/>
      <c r="D1" s="125"/>
      <c r="E1" s="125"/>
      <c r="F1" s="125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5" t="s">
        <v>118</v>
      </c>
      <c r="B1" s="125"/>
      <c r="C1" s="125"/>
      <c r="D1" s="125"/>
      <c r="E1" s="125"/>
      <c r="F1" s="125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5" t="s">
        <v>119</v>
      </c>
      <c r="B1" s="125"/>
      <c r="C1" s="125"/>
      <c r="D1" s="125"/>
      <c r="E1" s="125"/>
      <c r="F1" s="125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5" t="s">
        <v>120</v>
      </c>
      <c r="B1" s="125"/>
      <c r="C1" s="125"/>
      <c r="D1" s="125"/>
      <c r="E1" s="125"/>
      <c r="F1" s="125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</row>
    <row r="17" spans="1:15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</row>
    <row r="18" spans="1:15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</row>
    <row r="19" spans="1:15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</row>
    <row r="20" spans="1:15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</row>
    <row r="21" spans="1:15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</row>
    <row r="22" spans="1:15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</row>
    <row r="23" spans="1:15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</row>
    <row r="24" spans="1:15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</row>
    <row r="25" spans="1:15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</row>
    <row r="26" spans="1:15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</row>
    <row r="27" spans="1:15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</row>
    <row r="28" spans="1:15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</row>
    <row r="29" spans="1:15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</row>
    <row r="30" spans="1:15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</row>
    <row r="31" spans="1:15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</row>
    <row r="32" spans="1:15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5" t="s">
        <v>121</v>
      </c>
      <c r="B1" s="125"/>
      <c r="C1" s="125"/>
      <c r="D1" s="125"/>
      <c r="E1" s="125"/>
      <c r="F1" s="125"/>
    </row>
    <row r="2" spans="1:19" x14ac:dyDescent="0.2">
      <c r="A2" s="49"/>
      <c r="B2" s="6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5" t="s">
        <v>95</v>
      </c>
      <c r="B1" s="125"/>
      <c r="C1" s="125"/>
      <c r="D1" s="125"/>
      <c r="E1" s="125"/>
      <c r="F1" s="125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28</v>
      </c>
      <c r="B31" s="103">
        <f>AVERAGE(B28:B30)</f>
        <v>0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82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0" t="s">
        <v>122</v>
      </c>
      <c r="B1" s="130"/>
      <c r="C1" s="130"/>
      <c r="D1" s="130"/>
      <c r="E1" s="130"/>
      <c r="F1" s="130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0" t="s">
        <v>123</v>
      </c>
      <c r="B1" s="130"/>
      <c r="C1" s="130"/>
      <c r="D1" s="130"/>
      <c r="E1" s="130"/>
      <c r="F1" s="130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zoomScale="70" zoomScaleNormal="70" workbookViewId="0">
      <selection activeCell="P28" sqref="P28"/>
    </sheetView>
  </sheetViews>
  <sheetFormatPr defaultRowHeight="12.75" x14ac:dyDescent="0.2"/>
  <cols>
    <col min="1" max="1" width="12.7109375" style="6" customWidth="1"/>
    <col min="2" max="31" width="6.7109375" style="6" customWidth="1"/>
    <col min="32" max="16384" width="9.140625" style="6"/>
  </cols>
  <sheetData>
    <row r="1" spans="1:32" x14ac:dyDescent="0.2">
      <c r="A1" s="131" t="s">
        <v>124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</row>
    <row r="2" spans="1:32" x14ac:dyDescent="0.2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</row>
    <row r="3" spans="1:32" ht="15" x14ac:dyDescent="0.25">
      <c r="A3" s="29" t="s">
        <v>54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</row>
    <row r="4" spans="1:32" x14ac:dyDescent="0.2">
      <c r="A4" s="89">
        <v>2017</v>
      </c>
      <c r="B4" s="24">
        <f>total!B46</f>
        <v>0.51212121212121198</v>
      </c>
      <c r="C4" s="24">
        <f>total!C46</f>
        <v>0</v>
      </c>
      <c r="D4" s="24">
        <f>total!D46</f>
        <v>0</v>
      </c>
      <c r="E4" s="24">
        <f>total!E46</f>
        <v>0</v>
      </c>
      <c r="F4" s="24">
        <f>total!F46</f>
        <v>32.178787878787865</v>
      </c>
      <c r="G4" s="24">
        <f>total!G46</f>
        <v>31.469696969696962</v>
      </c>
      <c r="H4" s="24">
        <f>total!H46</f>
        <v>12.933333333333334</v>
      </c>
      <c r="I4" s="24">
        <f>total!I46</f>
        <v>0</v>
      </c>
      <c r="J4" s="24">
        <f>total!J46</f>
        <v>0.26060606060606062</v>
      </c>
      <c r="K4" s="24">
        <f>total!K46</f>
        <v>0</v>
      </c>
      <c r="L4" s="24">
        <f>total!L46</f>
        <v>0</v>
      </c>
      <c r="M4" s="24">
        <f>total!M46</f>
        <v>0</v>
      </c>
      <c r="N4" s="24">
        <f>total!N46</f>
        <v>13.08181818181818</v>
      </c>
      <c r="O4" s="24">
        <f>total!O46</f>
        <v>6.0606060606060606E-3</v>
      </c>
      <c r="P4" s="24">
        <f>total!P46</f>
        <v>0</v>
      </c>
      <c r="Q4" s="24">
        <f>total!Q46</f>
        <v>0</v>
      </c>
      <c r="R4" s="24">
        <f>total!R46</f>
        <v>0</v>
      </c>
      <c r="S4" s="24">
        <f>total!S46</f>
        <v>0</v>
      </c>
      <c r="T4" s="24">
        <f>total!T46</f>
        <v>0</v>
      </c>
      <c r="U4" s="24">
        <f>total!U46</f>
        <v>0.24545454545454556</v>
      </c>
      <c r="V4" s="24">
        <f>total!V46</f>
        <v>0.15454545454545457</v>
      </c>
      <c r="W4" s="24">
        <f>total!W46</f>
        <v>0</v>
      </c>
      <c r="X4" s="24">
        <f>total!X46</f>
        <v>0</v>
      </c>
      <c r="Y4" s="24">
        <f>total!Y46</f>
        <v>0</v>
      </c>
      <c r="Z4" s="24">
        <f>total!Z46</f>
        <v>0</v>
      </c>
      <c r="AA4" s="24">
        <f>total!AA46</f>
        <v>0</v>
      </c>
      <c r="AB4" s="24">
        <f>total!AB46</f>
        <v>0</v>
      </c>
      <c r="AC4" s="24">
        <f>total!AC46</f>
        <v>0</v>
      </c>
      <c r="AD4" s="24">
        <f>total!AD46</f>
        <v>0</v>
      </c>
      <c r="AE4" s="24">
        <f>total!AE46</f>
        <v>0</v>
      </c>
    </row>
    <row r="5" spans="1:32" x14ac:dyDescent="0.2">
      <c r="A5" s="89">
        <v>2016</v>
      </c>
      <c r="B5" s="24">
        <v>3.6424242424242426</v>
      </c>
      <c r="C5" s="24">
        <v>23.93333333333333</v>
      </c>
      <c r="D5" s="24">
        <v>16.030303030303028</v>
      </c>
      <c r="E5" s="24">
        <v>26.475757575757569</v>
      </c>
      <c r="F5" s="24">
        <v>40.978484848484854</v>
      </c>
      <c r="G5" s="24">
        <v>39.616161616161612</v>
      </c>
      <c r="H5" s="24">
        <v>17.212121212121211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  <c r="V5" s="24">
        <v>0.19393939393939391</v>
      </c>
      <c r="W5" s="24">
        <v>2.5666666666666673</v>
      </c>
      <c r="X5" s="24">
        <v>0.20606060606060606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</row>
    <row r="8" spans="1:32" ht="15" x14ac:dyDescent="0.25">
      <c r="A8" s="29" t="s">
        <v>43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</row>
    <row r="9" spans="1:32" x14ac:dyDescent="0.2">
      <c r="A9" s="89">
        <v>2017</v>
      </c>
      <c r="B9" s="24">
        <f>B4</f>
        <v>0.51212121212121198</v>
      </c>
      <c r="C9" s="24">
        <f t="shared" ref="C9:AE9" si="0">B9+C4</f>
        <v>0.51212121212121198</v>
      </c>
      <c r="D9" s="24">
        <f t="shared" si="0"/>
        <v>0.51212121212121198</v>
      </c>
      <c r="E9" s="24">
        <f t="shared" si="0"/>
        <v>0.51212121212121198</v>
      </c>
      <c r="F9" s="24">
        <f t="shared" si="0"/>
        <v>32.690909090909081</v>
      </c>
      <c r="G9" s="24">
        <f t="shared" si="0"/>
        <v>64.160606060606042</v>
      </c>
      <c r="H9" s="24">
        <f t="shared" si="0"/>
        <v>77.09393939393938</v>
      </c>
      <c r="I9" s="24">
        <f t="shared" si="0"/>
        <v>77.09393939393938</v>
      </c>
      <c r="J9" s="24">
        <f t="shared" si="0"/>
        <v>77.354545454545445</v>
      </c>
      <c r="K9" s="24">
        <f t="shared" si="0"/>
        <v>77.354545454545445</v>
      </c>
      <c r="L9" s="24">
        <f t="shared" si="0"/>
        <v>77.354545454545445</v>
      </c>
      <c r="M9" s="24">
        <f t="shared" si="0"/>
        <v>77.354545454545445</v>
      </c>
      <c r="N9" s="24">
        <f t="shared" si="0"/>
        <v>90.436363636363623</v>
      </c>
      <c r="O9" s="24">
        <f t="shared" si="0"/>
        <v>90.442424242424224</v>
      </c>
      <c r="P9" s="24">
        <f t="shared" si="0"/>
        <v>90.442424242424224</v>
      </c>
      <c r="Q9" s="24">
        <f t="shared" si="0"/>
        <v>90.442424242424224</v>
      </c>
      <c r="R9" s="24">
        <f t="shared" si="0"/>
        <v>90.442424242424224</v>
      </c>
      <c r="S9" s="24">
        <f t="shared" si="0"/>
        <v>90.442424242424224</v>
      </c>
      <c r="T9" s="24">
        <f t="shared" si="0"/>
        <v>90.442424242424224</v>
      </c>
      <c r="U9" s="24">
        <f t="shared" si="0"/>
        <v>90.687878787878773</v>
      </c>
      <c r="V9" s="24">
        <f t="shared" si="0"/>
        <v>90.842424242424229</v>
      </c>
      <c r="W9" s="24">
        <f t="shared" si="0"/>
        <v>90.842424242424229</v>
      </c>
      <c r="X9" s="24">
        <f t="shared" si="0"/>
        <v>90.842424242424229</v>
      </c>
      <c r="Y9" s="24">
        <f t="shared" si="0"/>
        <v>90.842424242424229</v>
      </c>
      <c r="Z9" s="24">
        <f t="shared" si="0"/>
        <v>90.842424242424229</v>
      </c>
      <c r="AA9" s="24">
        <f t="shared" si="0"/>
        <v>90.842424242424229</v>
      </c>
      <c r="AB9" s="24">
        <f t="shared" si="0"/>
        <v>90.842424242424229</v>
      </c>
      <c r="AC9" s="24">
        <f t="shared" si="0"/>
        <v>90.842424242424229</v>
      </c>
      <c r="AD9" s="24">
        <f t="shared" si="0"/>
        <v>90.842424242424229</v>
      </c>
      <c r="AE9" s="24">
        <f t="shared" si="0"/>
        <v>90.842424242424229</v>
      </c>
      <c r="AF9" s="105"/>
    </row>
    <row r="10" spans="1:32" x14ac:dyDescent="0.2">
      <c r="A10" s="89">
        <v>2016</v>
      </c>
      <c r="B10" s="24">
        <f>B5</f>
        <v>3.6424242424242426</v>
      </c>
      <c r="C10" s="24">
        <f t="shared" ref="C10:AE10" si="1">B10+C5</f>
        <v>27.575757575757571</v>
      </c>
      <c r="D10" s="24">
        <f t="shared" si="1"/>
        <v>43.606060606060595</v>
      </c>
      <c r="E10" s="24">
        <f t="shared" si="1"/>
        <v>70.081818181818164</v>
      </c>
      <c r="F10" s="24">
        <f t="shared" si="1"/>
        <v>111.06030303030302</v>
      </c>
      <c r="G10" s="24">
        <f t="shared" si="1"/>
        <v>150.67646464646464</v>
      </c>
      <c r="H10" s="24">
        <f t="shared" si="1"/>
        <v>167.88858585858586</v>
      </c>
      <c r="I10" s="24">
        <f t="shared" si="1"/>
        <v>167.88858585858586</v>
      </c>
      <c r="J10" s="24">
        <f t="shared" si="1"/>
        <v>167.88858585858586</v>
      </c>
      <c r="K10" s="24">
        <f t="shared" si="1"/>
        <v>167.88858585858586</v>
      </c>
      <c r="L10" s="24">
        <f t="shared" si="1"/>
        <v>167.88858585858586</v>
      </c>
      <c r="M10" s="24">
        <f t="shared" si="1"/>
        <v>167.88858585858586</v>
      </c>
      <c r="N10" s="24">
        <f t="shared" si="1"/>
        <v>167.88858585858586</v>
      </c>
      <c r="O10" s="24">
        <f t="shared" si="1"/>
        <v>167.88858585858586</v>
      </c>
      <c r="P10" s="24">
        <f t="shared" si="1"/>
        <v>167.88858585858586</v>
      </c>
      <c r="Q10" s="24">
        <f t="shared" si="1"/>
        <v>167.88858585858586</v>
      </c>
      <c r="R10" s="24">
        <f t="shared" si="1"/>
        <v>167.88858585858586</v>
      </c>
      <c r="S10" s="24">
        <f t="shared" si="1"/>
        <v>167.88858585858586</v>
      </c>
      <c r="T10" s="24">
        <f t="shared" si="1"/>
        <v>167.88858585858586</v>
      </c>
      <c r="U10" s="24">
        <f t="shared" si="1"/>
        <v>167.88858585858586</v>
      </c>
      <c r="V10" s="24">
        <f t="shared" si="1"/>
        <v>168.08252525252524</v>
      </c>
      <c r="W10" s="24">
        <f t="shared" si="1"/>
        <v>170.64919191919191</v>
      </c>
      <c r="X10" s="24">
        <f t="shared" si="1"/>
        <v>170.85525252525252</v>
      </c>
      <c r="Y10" s="24">
        <f t="shared" si="1"/>
        <v>170.85525252525252</v>
      </c>
      <c r="Z10" s="24">
        <f t="shared" si="1"/>
        <v>170.85525252525252</v>
      </c>
      <c r="AA10" s="24">
        <f t="shared" si="1"/>
        <v>170.85525252525252</v>
      </c>
      <c r="AB10" s="24">
        <f t="shared" si="1"/>
        <v>170.85525252525252</v>
      </c>
      <c r="AC10" s="24">
        <f t="shared" si="1"/>
        <v>170.85525252525252</v>
      </c>
      <c r="AD10" s="24">
        <f t="shared" si="1"/>
        <v>170.85525252525252</v>
      </c>
      <c r="AE10" s="24">
        <f t="shared" si="1"/>
        <v>170.85525252525252</v>
      </c>
      <c r="AF10" s="105"/>
    </row>
    <row r="11" spans="1:32" x14ac:dyDescent="0.2">
      <c r="A11" s="89" t="s">
        <v>92</v>
      </c>
      <c r="B11" s="101">
        <f t="shared" ref="B11:AE11" si="2">$M$21</f>
        <v>50.95</v>
      </c>
      <c r="C11" s="101">
        <f t="shared" si="2"/>
        <v>50.95</v>
      </c>
      <c r="D11" s="101">
        <f t="shared" si="2"/>
        <v>50.95</v>
      </c>
      <c r="E11" s="101">
        <f t="shared" si="2"/>
        <v>50.95</v>
      </c>
      <c r="F11" s="101">
        <f t="shared" si="2"/>
        <v>50.95</v>
      </c>
      <c r="G11" s="101">
        <f t="shared" si="2"/>
        <v>50.95</v>
      </c>
      <c r="H11" s="101">
        <f t="shared" si="2"/>
        <v>50.95</v>
      </c>
      <c r="I11" s="101">
        <f t="shared" si="2"/>
        <v>50.95</v>
      </c>
      <c r="J11" s="101">
        <f t="shared" si="2"/>
        <v>50.95</v>
      </c>
      <c r="K11" s="101">
        <f t="shared" si="2"/>
        <v>50.95</v>
      </c>
      <c r="L11" s="101">
        <f t="shared" si="2"/>
        <v>50.95</v>
      </c>
      <c r="M11" s="101">
        <f t="shared" si="2"/>
        <v>50.95</v>
      </c>
      <c r="N11" s="101">
        <f t="shared" si="2"/>
        <v>50.95</v>
      </c>
      <c r="O11" s="101">
        <f t="shared" si="2"/>
        <v>50.95</v>
      </c>
      <c r="P11" s="101">
        <f t="shared" si="2"/>
        <v>50.95</v>
      </c>
      <c r="Q11" s="101">
        <f t="shared" si="2"/>
        <v>50.95</v>
      </c>
      <c r="R11" s="101">
        <f t="shared" si="2"/>
        <v>50.95</v>
      </c>
      <c r="S11" s="101">
        <f t="shared" si="2"/>
        <v>50.95</v>
      </c>
      <c r="T11" s="101">
        <f t="shared" si="2"/>
        <v>50.95</v>
      </c>
      <c r="U11" s="101">
        <f t="shared" si="2"/>
        <v>50.95</v>
      </c>
      <c r="V11" s="101">
        <f t="shared" si="2"/>
        <v>50.95</v>
      </c>
      <c r="W11" s="101">
        <f t="shared" si="2"/>
        <v>50.95</v>
      </c>
      <c r="X11" s="101">
        <f t="shared" si="2"/>
        <v>50.95</v>
      </c>
      <c r="Y11" s="101">
        <f t="shared" si="2"/>
        <v>50.95</v>
      </c>
      <c r="Z11" s="101">
        <f t="shared" si="2"/>
        <v>50.95</v>
      </c>
      <c r="AA11" s="101">
        <f t="shared" si="2"/>
        <v>50.95</v>
      </c>
      <c r="AB11" s="101">
        <f t="shared" si="2"/>
        <v>50.95</v>
      </c>
      <c r="AC11" s="101">
        <f t="shared" si="2"/>
        <v>50.95</v>
      </c>
      <c r="AD11" s="101">
        <f t="shared" si="2"/>
        <v>50.95</v>
      </c>
      <c r="AE11" s="101">
        <f t="shared" si="2"/>
        <v>50.95</v>
      </c>
    </row>
    <row r="14" spans="1:32" ht="15.75" x14ac:dyDescent="0.2">
      <c r="A14" s="106" t="s">
        <v>87</v>
      </c>
      <c r="B14" s="106">
        <v>2016</v>
      </c>
      <c r="C14" s="106" t="s">
        <v>92</v>
      </c>
      <c r="F14" s="137" t="s">
        <v>125</v>
      </c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</row>
    <row r="15" spans="1:32" x14ac:dyDescent="0.2">
      <c r="A15" s="107" t="s">
        <v>55</v>
      </c>
      <c r="B15" s="101">
        <f>total!AF8</f>
        <v>95.100000000000009</v>
      </c>
      <c r="C15" s="101">
        <f t="shared" ref="C15:C47" si="3">$M$21</f>
        <v>50.95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  <c r="AB15" s="90">
        <v>2016</v>
      </c>
      <c r="AC15" s="90">
        <v>2017</v>
      </c>
    </row>
    <row r="16" spans="1:32" x14ac:dyDescent="0.2">
      <c r="A16" s="107" t="s">
        <v>56</v>
      </c>
      <c r="B16" s="101">
        <f>total!AF9</f>
        <v>89.7</v>
      </c>
      <c r="C16" s="101">
        <f t="shared" si="3"/>
        <v>50.95</v>
      </c>
      <c r="F16" s="90" t="s">
        <v>74</v>
      </c>
      <c r="G16" s="91">
        <v>38.799999999999997</v>
      </c>
      <c r="H16" s="91">
        <v>39.200000000000003</v>
      </c>
      <c r="I16" s="91">
        <v>95.3</v>
      </c>
      <c r="J16" s="91">
        <v>15</v>
      </c>
      <c r="K16" s="91">
        <v>81.8</v>
      </c>
      <c r="L16" s="91">
        <v>12.2</v>
      </c>
      <c r="M16" s="91">
        <v>27.1</v>
      </c>
      <c r="N16" s="91">
        <v>1.5</v>
      </c>
      <c r="O16" s="91">
        <v>8.3000000000000007</v>
      </c>
      <c r="P16" s="91">
        <v>40.5</v>
      </c>
      <c r="Q16" s="91">
        <v>28.3</v>
      </c>
      <c r="R16" s="91">
        <v>19</v>
      </c>
      <c r="S16" s="91">
        <v>23.9</v>
      </c>
      <c r="T16" s="91">
        <v>57.6</v>
      </c>
      <c r="U16" s="91">
        <v>35.1</v>
      </c>
      <c r="V16" s="91">
        <v>11.2</v>
      </c>
      <c r="W16" s="91">
        <v>56.8</v>
      </c>
      <c r="X16" s="91">
        <v>191.4</v>
      </c>
      <c r="Y16" s="91">
        <v>134.6</v>
      </c>
      <c r="Z16" s="91">
        <v>14.8</v>
      </c>
      <c r="AA16" s="116">
        <v>17.600000000000001</v>
      </c>
      <c r="AB16" s="91">
        <v>170.9</v>
      </c>
      <c r="AC16" s="91">
        <f>total!AF46</f>
        <v>90.842424242424229</v>
      </c>
    </row>
    <row r="17" spans="1:29" x14ac:dyDescent="0.2">
      <c r="A17" s="107" t="s">
        <v>57</v>
      </c>
      <c r="B17" s="101">
        <f>total!AF10</f>
        <v>101.6</v>
      </c>
      <c r="C17" s="101">
        <f t="shared" si="3"/>
        <v>50.95</v>
      </c>
      <c r="F17" s="92" t="s">
        <v>92</v>
      </c>
      <c r="G17" s="101">
        <f t="shared" ref="G17:AC17" si="4">$M$21</f>
        <v>50.95</v>
      </c>
      <c r="H17" s="101">
        <f t="shared" si="4"/>
        <v>50.95</v>
      </c>
      <c r="I17" s="101">
        <f t="shared" si="4"/>
        <v>50.95</v>
      </c>
      <c r="J17" s="101">
        <f t="shared" si="4"/>
        <v>50.95</v>
      </c>
      <c r="K17" s="101">
        <f t="shared" si="4"/>
        <v>50.95</v>
      </c>
      <c r="L17" s="101">
        <f t="shared" si="4"/>
        <v>50.95</v>
      </c>
      <c r="M17" s="101">
        <f t="shared" si="4"/>
        <v>50.95</v>
      </c>
      <c r="N17" s="101">
        <f t="shared" si="4"/>
        <v>50.95</v>
      </c>
      <c r="O17" s="101">
        <f t="shared" si="4"/>
        <v>50.95</v>
      </c>
      <c r="P17" s="101">
        <f t="shared" si="4"/>
        <v>50.95</v>
      </c>
      <c r="Q17" s="101">
        <f t="shared" si="4"/>
        <v>50.95</v>
      </c>
      <c r="R17" s="101">
        <f t="shared" si="4"/>
        <v>50.95</v>
      </c>
      <c r="S17" s="101">
        <f t="shared" si="4"/>
        <v>50.95</v>
      </c>
      <c r="T17" s="101">
        <f t="shared" si="4"/>
        <v>50.95</v>
      </c>
      <c r="U17" s="101">
        <f t="shared" si="4"/>
        <v>50.95</v>
      </c>
      <c r="V17" s="101">
        <f t="shared" si="4"/>
        <v>50.95</v>
      </c>
      <c r="W17" s="101">
        <f t="shared" si="4"/>
        <v>50.95</v>
      </c>
      <c r="X17" s="101">
        <f t="shared" si="4"/>
        <v>50.95</v>
      </c>
      <c r="Y17" s="101">
        <f t="shared" si="4"/>
        <v>50.95</v>
      </c>
      <c r="Z17" s="101">
        <f t="shared" si="4"/>
        <v>50.95</v>
      </c>
      <c r="AA17" s="101">
        <f t="shared" si="4"/>
        <v>50.95</v>
      </c>
      <c r="AB17" s="101">
        <f t="shared" si="4"/>
        <v>50.95</v>
      </c>
      <c r="AC17" s="101">
        <f t="shared" si="4"/>
        <v>50.95</v>
      </c>
    </row>
    <row r="18" spans="1:29" x14ac:dyDescent="0.2">
      <c r="A18" s="107" t="s">
        <v>58</v>
      </c>
      <c r="B18" s="101">
        <f>total!AF11</f>
        <v>89.800000000000011</v>
      </c>
      <c r="C18" s="101">
        <f t="shared" si="3"/>
        <v>50.95</v>
      </c>
    </row>
    <row r="19" spans="1:29" x14ac:dyDescent="0.2">
      <c r="A19" s="107" t="s">
        <v>59</v>
      </c>
      <c r="B19" s="101">
        <f>total!AF12</f>
        <v>89.5</v>
      </c>
      <c r="C19" s="101">
        <f t="shared" si="3"/>
        <v>50.95</v>
      </c>
    </row>
    <row r="20" spans="1:29" x14ac:dyDescent="0.2">
      <c r="A20" s="107" t="s">
        <v>60</v>
      </c>
      <c r="B20" s="101">
        <f>total!AF13</f>
        <v>105.4</v>
      </c>
      <c r="C20" s="101">
        <f t="shared" si="3"/>
        <v>50.95</v>
      </c>
      <c r="F20" s="132"/>
      <c r="G20" s="133"/>
      <c r="H20" s="108" t="s">
        <v>91</v>
      </c>
      <c r="I20" s="109" t="s">
        <v>92</v>
      </c>
      <c r="L20" s="134" t="s">
        <v>74</v>
      </c>
      <c r="M20" s="134"/>
    </row>
    <row r="21" spans="1:29" x14ac:dyDescent="0.2">
      <c r="A21" s="107" t="s">
        <v>61</v>
      </c>
      <c r="B21" s="101">
        <f>total!AF14</f>
        <v>80.499999999999986</v>
      </c>
      <c r="C21" s="101">
        <f t="shared" si="3"/>
        <v>50.95</v>
      </c>
      <c r="F21" s="135" t="s">
        <v>49</v>
      </c>
      <c r="G21" s="136"/>
      <c r="H21" s="19">
        <f>total!AF16</f>
        <v>91.587500000000006</v>
      </c>
      <c r="I21" s="101">
        <f>$M$21</f>
        <v>50.95</v>
      </c>
      <c r="L21" s="92" t="s">
        <v>92</v>
      </c>
      <c r="M21" s="101">
        <f>AVERAGE(G16:AB16)</f>
        <v>50.95</v>
      </c>
    </row>
    <row r="22" spans="1:29" x14ac:dyDescent="0.2">
      <c r="A22" s="107" t="s">
        <v>62</v>
      </c>
      <c r="B22" s="101">
        <f>total!AF15</f>
        <v>81.100000000000009</v>
      </c>
      <c r="C22" s="101">
        <f t="shared" si="3"/>
        <v>50.95</v>
      </c>
      <c r="F22" s="135" t="s">
        <v>50</v>
      </c>
      <c r="G22" s="136"/>
      <c r="H22" s="19">
        <f>total!AF28</f>
        <v>81.990909090909099</v>
      </c>
      <c r="I22" s="101">
        <f>$M$21</f>
        <v>50.95</v>
      </c>
    </row>
    <row r="23" spans="1:29" x14ac:dyDescent="0.2">
      <c r="A23" s="107" t="s">
        <v>63</v>
      </c>
      <c r="B23" s="101">
        <f>total!AF17</f>
        <v>85.8</v>
      </c>
      <c r="C23" s="101">
        <f t="shared" si="3"/>
        <v>50.95</v>
      </c>
      <c r="F23" s="135" t="s">
        <v>51</v>
      </c>
      <c r="G23" s="136"/>
      <c r="H23" s="19">
        <f>total!AF31</f>
        <v>86.300000000000011</v>
      </c>
      <c r="I23" s="101">
        <f>$M$21</f>
        <v>50.95</v>
      </c>
    </row>
    <row r="24" spans="1:29" x14ac:dyDescent="0.2">
      <c r="A24" s="107" t="s">
        <v>64</v>
      </c>
      <c r="B24" s="101">
        <f>total!AF18</f>
        <v>68.599999999999994</v>
      </c>
      <c r="C24" s="101">
        <f t="shared" si="3"/>
        <v>50.95</v>
      </c>
      <c r="F24" s="135" t="s">
        <v>52</v>
      </c>
      <c r="G24" s="136"/>
      <c r="H24" s="19">
        <f>total!AF35</f>
        <v>114</v>
      </c>
      <c r="I24" s="101">
        <f>$M$21</f>
        <v>50.95</v>
      </c>
    </row>
    <row r="25" spans="1:29" x14ac:dyDescent="0.2">
      <c r="A25" s="107" t="s">
        <v>65</v>
      </c>
      <c r="B25" s="101">
        <f>total!AF19</f>
        <v>77.600000000000009</v>
      </c>
      <c r="C25" s="101">
        <f t="shared" si="3"/>
        <v>50.95</v>
      </c>
      <c r="F25" s="135" t="s">
        <v>53</v>
      </c>
      <c r="G25" s="136"/>
      <c r="H25" s="19">
        <f>total!AF45</f>
        <v>94.288888888888891</v>
      </c>
      <c r="I25" s="101">
        <f>$M$21</f>
        <v>50.95</v>
      </c>
    </row>
    <row r="26" spans="1:29" x14ac:dyDescent="0.2">
      <c r="A26" s="107" t="s">
        <v>66</v>
      </c>
      <c r="B26" s="101">
        <f>total!AF20</f>
        <v>78</v>
      </c>
      <c r="C26" s="101">
        <f t="shared" si="3"/>
        <v>50.95</v>
      </c>
    </row>
    <row r="27" spans="1:29" x14ac:dyDescent="0.2">
      <c r="A27" s="107" t="s">
        <v>67</v>
      </c>
      <c r="B27" s="101">
        <f>total!AF21</f>
        <v>78.899999999999991</v>
      </c>
      <c r="C27" s="101">
        <f t="shared" si="3"/>
        <v>50.95</v>
      </c>
    </row>
    <row r="28" spans="1:29" x14ac:dyDescent="0.2">
      <c r="A28" s="107" t="s">
        <v>68</v>
      </c>
      <c r="B28" s="101">
        <f>total!AF22</f>
        <v>88.8</v>
      </c>
      <c r="C28" s="101">
        <f t="shared" si="3"/>
        <v>50.95</v>
      </c>
    </row>
    <row r="29" spans="1:29" x14ac:dyDescent="0.2">
      <c r="A29" s="107" t="s">
        <v>69</v>
      </c>
      <c r="B29" s="101">
        <f>total!AF23</f>
        <v>74.8</v>
      </c>
      <c r="C29" s="101">
        <f t="shared" si="3"/>
        <v>50.95</v>
      </c>
    </row>
    <row r="30" spans="1:29" x14ac:dyDescent="0.2">
      <c r="A30" s="107" t="s">
        <v>70</v>
      </c>
      <c r="B30" s="101">
        <f>total!AF24</f>
        <v>77.7</v>
      </c>
      <c r="C30" s="101">
        <f t="shared" si="3"/>
        <v>50.95</v>
      </c>
    </row>
    <row r="31" spans="1:29" x14ac:dyDescent="0.2">
      <c r="A31" s="107" t="s">
        <v>71</v>
      </c>
      <c r="B31" s="101">
        <f>total!AF25</f>
        <v>105.1</v>
      </c>
      <c r="C31" s="101">
        <f t="shared" si="3"/>
        <v>50.95</v>
      </c>
    </row>
    <row r="32" spans="1:29" x14ac:dyDescent="0.2">
      <c r="A32" s="107" t="s">
        <v>72</v>
      </c>
      <c r="B32" s="101">
        <f>total!AF26</f>
        <v>75.7</v>
      </c>
      <c r="C32" s="101">
        <f t="shared" si="3"/>
        <v>50.95</v>
      </c>
    </row>
    <row r="33" spans="1:3" x14ac:dyDescent="0.2">
      <c r="A33" s="107" t="s">
        <v>73</v>
      </c>
      <c r="B33" s="101">
        <f>total!AF27</f>
        <v>90.899999999999991</v>
      </c>
      <c r="C33" s="101">
        <f t="shared" si="3"/>
        <v>50.95</v>
      </c>
    </row>
    <row r="34" spans="1:3" x14ac:dyDescent="0.2">
      <c r="A34" s="107" t="s">
        <v>74</v>
      </c>
      <c r="B34" s="101">
        <f>total!AF29</f>
        <v>87.2</v>
      </c>
      <c r="C34" s="101">
        <f t="shared" si="3"/>
        <v>50.95</v>
      </c>
    </row>
    <row r="35" spans="1:3" x14ac:dyDescent="0.2">
      <c r="A35" s="107" t="s">
        <v>75</v>
      </c>
      <c r="B35" s="101">
        <f>total!AF30</f>
        <v>85.4</v>
      </c>
      <c r="C35" s="101">
        <f t="shared" si="3"/>
        <v>50.95</v>
      </c>
    </row>
    <row r="36" spans="1:3" x14ac:dyDescent="0.2">
      <c r="A36" s="107" t="s">
        <v>76</v>
      </c>
      <c r="B36" s="101">
        <f>total!AF32</f>
        <v>107.7</v>
      </c>
      <c r="C36" s="101">
        <f t="shared" si="3"/>
        <v>50.95</v>
      </c>
    </row>
    <row r="37" spans="1:3" x14ac:dyDescent="0.2">
      <c r="A37" s="107" t="s">
        <v>77</v>
      </c>
      <c r="B37" s="101">
        <f>total!AF33</f>
        <v>135</v>
      </c>
      <c r="C37" s="101">
        <f t="shared" si="3"/>
        <v>50.95</v>
      </c>
    </row>
    <row r="38" spans="1:3" x14ac:dyDescent="0.2">
      <c r="A38" s="107" t="s">
        <v>78</v>
      </c>
      <c r="B38" s="101">
        <f>total!AF34</f>
        <v>99.300000000000011</v>
      </c>
      <c r="C38" s="101">
        <f t="shared" si="3"/>
        <v>50.95</v>
      </c>
    </row>
    <row r="39" spans="1:3" x14ac:dyDescent="0.2">
      <c r="A39" s="107" t="s">
        <v>79</v>
      </c>
      <c r="B39" s="101">
        <f>total!AF36</f>
        <v>90.2</v>
      </c>
      <c r="C39" s="101">
        <f t="shared" si="3"/>
        <v>50.95</v>
      </c>
    </row>
    <row r="40" spans="1:3" x14ac:dyDescent="0.2">
      <c r="A40" s="107" t="s">
        <v>80</v>
      </c>
      <c r="B40" s="101">
        <f>total!AF37</f>
        <v>91.200000000000017</v>
      </c>
      <c r="C40" s="101">
        <f t="shared" si="3"/>
        <v>50.95</v>
      </c>
    </row>
    <row r="41" spans="1:3" x14ac:dyDescent="0.2">
      <c r="A41" s="107" t="s">
        <v>81</v>
      </c>
      <c r="B41" s="101">
        <f>total!AF38</f>
        <v>70.399999999999991</v>
      </c>
      <c r="C41" s="101">
        <f t="shared" si="3"/>
        <v>50.95</v>
      </c>
    </row>
    <row r="42" spans="1:3" x14ac:dyDescent="0.2">
      <c r="A42" s="107" t="s">
        <v>82</v>
      </c>
      <c r="B42" s="101">
        <f>total!AF39</f>
        <v>84.1</v>
      </c>
      <c r="C42" s="101">
        <f t="shared" si="3"/>
        <v>50.95</v>
      </c>
    </row>
    <row r="43" spans="1:3" x14ac:dyDescent="0.2">
      <c r="A43" s="107" t="s">
        <v>83</v>
      </c>
      <c r="B43" s="101">
        <f>total!AF40</f>
        <v>96.5</v>
      </c>
      <c r="C43" s="101">
        <f t="shared" si="3"/>
        <v>50.95</v>
      </c>
    </row>
    <row r="44" spans="1:3" x14ac:dyDescent="0.2">
      <c r="A44" s="107" t="s">
        <v>84</v>
      </c>
      <c r="B44" s="101">
        <f>total!AF41</f>
        <v>101.10000000000001</v>
      </c>
      <c r="C44" s="101">
        <f t="shared" si="3"/>
        <v>50.95</v>
      </c>
    </row>
    <row r="45" spans="1:3" x14ac:dyDescent="0.2">
      <c r="A45" s="107" t="s">
        <v>85</v>
      </c>
      <c r="B45" s="101">
        <f>total!AF42</f>
        <v>106.60000000000001</v>
      </c>
      <c r="C45" s="101">
        <f t="shared" si="3"/>
        <v>50.95</v>
      </c>
    </row>
    <row r="46" spans="1:3" x14ac:dyDescent="0.2">
      <c r="A46" s="107" t="s">
        <v>86</v>
      </c>
      <c r="B46" s="101">
        <f>total!AF43</f>
        <v>108.50000000000001</v>
      </c>
      <c r="C46" s="101">
        <f t="shared" si="3"/>
        <v>50.95</v>
      </c>
    </row>
    <row r="47" spans="1:3" x14ac:dyDescent="0.2">
      <c r="A47" s="107" t="s">
        <v>89</v>
      </c>
      <c r="B47" s="101">
        <f>total!AF44</f>
        <v>100</v>
      </c>
      <c r="C47" s="101">
        <f t="shared" si="3"/>
        <v>50.95</v>
      </c>
    </row>
  </sheetData>
  <mergeCells count="9">
    <mergeCell ref="A1:AE1"/>
    <mergeCell ref="F20:G20"/>
    <mergeCell ref="L20:M20"/>
    <mergeCell ref="F25:G25"/>
    <mergeCell ref="F21:G21"/>
    <mergeCell ref="F22:G22"/>
    <mergeCell ref="F23:G23"/>
    <mergeCell ref="F24:G24"/>
    <mergeCell ref="F14:AC1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5" t="s">
        <v>96</v>
      </c>
      <c r="B1" s="125"/>
      <c r="C1" s="125"/>
      <c r="D1" s="125"/>
      <c r="E1" s="125"/>
      <c r="F1" s="125"/>
    </row>
    <row r="2" spans="1:23" x14ac:dyDescent="0.2">
      <c r="A2" s="49"/>
      <c r="B2" s="6"/>
    </row>
    <row r="3" spans="1:23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</row>
    <row r="36" spans="1:23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</row>
    <row r="37" spans="1:23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23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23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3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3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3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5" t="s">
        <v>97</v>
      </c>
      <c r="B1" s="125"/>
      <c r="C1" s="125"/>
      <c r="D1" s="125"/>
      <c r="E1" s="125"/>
      <c r="F1" s="125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42" sqref="H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5" t="s">
        <v>98</v>
      </c>
      <c r="B1" s="125"/>
      <c r="C1" s="125"/>
      <c r="D1" s="125"/>
      <c r="E1" s="125"/>
      <c r="F1" s="125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18">
        <v>14.4</v>
      </c>
      <c r="D4" s="12">
        <v>15.2</v>
      </c>
      <c r="E4" s="12">
        <v>2.2000000000000002</v>
      </c>
      <c r="F4" s="12">
        <f t="shared" ref="F4:F11" si="0">B4+C4+D4+E4</f>
        <v>31.8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21" t="s">
        <v>3</v>
      </c>
      <c r="B5" s="110">
        <v>0</v>
      </c>
      <c r="C5" s="110">
        <v>17.8</v>
      </c>
      <c r="D5" s="110">
        <v>16.2</v>
      </c>
      <c r="E5" s="110">
        <v>1.2</v>
      </c>
      <c r="F5" s="110">
        <f t="shared" si="0"/>
        <v>35.200000000000003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19" t="s">
        <v>4</v>
      </c>
      <c r="B6" s="120">
        <v>0</v>
      </c>
      <c r="C6" s="120">
        <v>10.7</v>
      </c>
      <c r="D6" s="120">
        <v>12.8</v>
      </c>
      <c r="E6" s="120">
        <v>25</v>
      </c>
      <c r="F6" s="120">
        <f t="shared" si="0"/>
        <v>48.5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19" t="s">
        <v>5</v>
      </c>
      <c r="B7" s="120">
        <v>0</v>
      </c>
      <c r="C7" s="120">
        <v>9.8000000000000007</v>
      </c>
      <c r="D7" s="120">
        <v>13.2</v>
      </c>
      <c r="E7" s="120">
        <v>24.8</v>
      </c>
      <c r="F7" s="120">
        <f t="shared" si="0"/>
        <v>47.8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15.8</v>
      </c>
      <c r="D8" s="12">
        <v>17</v>
      </c>
      <c r="E8" s="12">
        <v>2</v>
      </c>
      <c r="F8" s="12">
        <f t="shared" si="0"/>
        <v>34.799999999999997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19" t="s">
        <v>7</v>
      </c>
      <c r="B9" s="120">
        <v>0</v>
      </c>
      <c r="C9" s="120">
        <v>20</v>
      </c>
      <c r="D9" s="120">
        <v>15.4</v>
      </c>
      <c r="E9" s="120">
        <v>6.4</v>
      </c>
      <c r="F9" s="120">
        <f t="shared" si="0"/>
        <v>41.8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13.7</v>
      </c>
      <c r="D10" s="12">
        <v>15.1</v>
      </c>
      <c r="E10" s="12">
        <v>2.4</v>
      </c>
      <c r="F10" s="12">
        <f t="shared" si="0"/>
        <v>31.199999999999996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10">
        <v>12.2</v>
      </c>
      <c r="D11" s="12">
        <v>16</v>
      </c>
      <c r="E11" s="12">
        <v>2</v>
      </c>
      <c r="F11" s="12">
        <f t="shared" si="0"/>
        <v>30.2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14.3</v>
      </c>
      <c r="D12" s="43">
        <f>AVERAGE(D4:D11)</f>
        <v>15.112500000000001</v>
      </c>
      <c r="E12" s="43">
        <f>AVERAGE(E4:E11)</f>
        <v>8.25</v>
      </c>
      <c r="F12" s="43">
        <f>AVERAGE(F4:F11)</f>
        <v>37.662500000000001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12.6</v>
      </c>
      <c r="D13" s="12">
        <v>16.8</v>
      </c>
      <c r="E13" s="12">
        <v>2</v>
      </c>
      <c r="F13" s="12">
        <f t="shared" ref="F13:F23" si="1">B13+C13+D13+E13</f>
        <v>31.4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11.7</v>
      </c>
      <c r="D14" s="12">
        <v>15.7</v>
      </c>
      <c r="E14" s="12">
        <v>4.4000000000000004</v>
      </c>
      <c r="F14" s="12">
        <f t="shared" si="1"/>
        <v>31.799999999999997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12.4</v>
      </c>
      <c r="D15" s="12">
        <v>13</v>
      </c>
      <c r="E15" s="12">
        <v>5.3</v>
      </c>
      <c r="F15" s="12">
        <f t="shared" si="1"/>
        <v>30.7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16</v>
      </c>
      <c r="D16" s="12">
        <v>10.5</v>
      </c>
      <c r="E16" s="12">
        <v>3.4</v>
      </c>
      <c r="F16" s="12">
        <f t="shared" si="1"/>
        <v>29.9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19" t="s">
        <v>14</v>
      </c>
      <c r="B17" s="120">
        <v>0</v>
      </c>
      <c r="C17" s="120">
        <v>21</v>
      </c>
      <c r="D17" s="120">
        <v>13</v>
      </c>
      <c r="E17" s="120">
        <v>2.5</v>
      </c>
      <c r="F17" s="120">
        <f t="shared" si="1"/>
        <v>36.5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12.1</v>
      </c>
      <c r="D18" s="12">
        <v>15.2</v>
      </c>
      <c r="E18" s="12">
        <v>3.5</v>
      </c>
      <c r="F18" s="12">
        <f t="shared" si="1"/>
        <v>30.799999999999997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19" t="s">
        <v>16</v>
      </c>
      <c r="B19" s="120">
        <v>0</v>
      </c>
      <c r="C19" s="120">
        <v>17</v>
      </c>
      <c r="D19" s="120">
        <v>7.8</v>
      </c>
      <c r="E19" s="120">
        <v>7.1</v>
      </c>
      <c r="F19" s="120">
        <f t="shared" si="1"/>
        <v>31.9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18">
        <v>8.8000000000000007</v>
      </c>
      <c r="D20" s="12">
        <v>15</v>
      </c>
      <c r="E20" s="12">
        <v>1.7</v>
      </c>
      <c r="F20" s="12">
        <f t="shared" si="1"/>
        <v>25.5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18">
        <v>10.4</v>
      </c>
      <c r="D21" s="12">
        <v>11</v>
      </c>
      <c r="E21" s="12">
        <v>5.4</v>
      </c>
      <c r="F21" s="12">
        <f t="shared" si="1"/>
        <v>26.799999999999997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12.8</v>
      </c>
      <c r="D22" s="12">
        <v>7</v>
      </c>
      <c r="E22" s="12">
        <v>3</v>
      </c>
      <c r="F22" s="12">
        <f t="shared" si="1"/>
        <v>22.8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15.8</v>
      </c>
      <c r="D23" s="12">
        <v>11</v>
      </c>
      <c r="E23" s="12">
        <v>2.2000000000000002</v>
      </c>
      <c r="F23" s="12">
        <f t="shared" si="1"/>
        <v>29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13.69090909090909</v>
      </c>
      <c r="D24" s="44">
        <f>AVERAGE(D13:D23)</f>
        <v>12.363636363636363</v>
      </c>
      <c r="E24" s="44">
        <f>AVERAGE(E13:E23)</f>
        <v>3.6818181818181825</v>
      </c>
      <c r="F24" s="44">
        <f>AVERAGE(F13:F23)</f>
        <v>29.736363636363635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10">
        <v>14.2</v>
      </c>
      <c r="D25" s="12">
        <v>16</v>
      </c>
      <c r="E25" s="12">
        <v>2</v>
      </c>
      <c r="F25" s="12">
        <f>B25+C25+D25+E25</f>
        <v>32.200000000000003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14.4</v>
      </c>
      <c r="D26" s="12">
        <v>16.5</v>
      </c>
      <c r="E26" s="12">
        <v>0</v>
      </c>
      <c r="F26" s="12">
        <f>B26+C26+D26+E26</f>
        <v>30.9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14.3</v>
      </c>
      <c r="D27" s="43">
        <f>AVERAGE(D25:D26)</f>
        <v>16.25</v>
      </c>
      <c r="E27" s="43">
        <f>AVERAGE(E25:E26)</f>
        <v>1</v>
      </c>
      <c r="F27" s="44">
        <f>AVERAGE(F25:F26)</f>
        <v>31.55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21" t="s">
        <v>25</v>
      </c>
      <c r="B28" s="110">
        <v>0</v>
      </c>
      <c r="C28" s="110">
        <v>14.8</v>
      </c>
      <c r="D28" s="110">
        <v>12.5</v>
      </c>
      <c r="E28" s="110">
        <v>2.9</v>
      </c>
      <c r="F28" s="110">
        <f>B28+C28+D28+E28</f>
        <v>30.2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19" t="s">
        <v>26</v>
      </c>
      <c r="B29" s="120">
        <v>0</v>
      </c>
      <c r="C29" s="120">
        <v>15.3</v>
      </c>
      <c r="D29" s="120">
        <v>16.600000000000001</v>
      </c>
      <c r="E29" s="120">
        <v>2.2000000000000002</v>
      </c>
      <c r="F29" s="120">
        <f>B29+C29+D29+E29</f>
        <v>34.1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18">
        <v>15.4</v>
      </c>
      <c r="D30" s="12">
        <v>10.1</v>
      </c>
      <c r="E30" s="12">
        <v>1.8</v>
      </c>
      <c r="F30" s="12">
        <f>B30+C30+D30+E30</f>
        <v>27.3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15.166666666666666</v>
      </c>
      <c r="D31" s="43">
        <f>AVERAGE(D28:D30)</f>
        <v>13.066666666666668</v>
      </c>
      <c r="E31" s="43">
        <f>AVERAGE(E28:E30)</f>
        <v>2.2999999999999998</v>
      </c>
      <c r="F31" s="44">
        <f>AVERAGE(F28:F30)</f>
        <v>30.533333333333331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15</v>
      </c>
      <c r="D32" s="12">
        <v>10.199999999999999</v>
      </c>
      <c r="E32" s="12">
        <v>2.1</v>
      </c>
      <c r="F32" s="12">
        <f t="shared" ref="F32:F40" si="2">B32+C32+D32+E32</f>
        <v>27.3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21" t="s">
        <v>29</v>
      </c>
      <c r="B33" s="110">
        <v>0</v>
      </c>
      <c r="C33" s="110">
        <v>17</v>
      </c>
      <c r="D33" s="110">
        <v>6</v>
      </c>
      <c r="E33" s="110">
        <v>2.6</v>
      </c>
      <c r="F33" s="110">
        <f t="shared" si="2"/>
        <v>25.6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9.9</v>
      </c>
      <c r="D34" s="12">
        <v>8.5</v>
      </c>
      <c r="E34" s="12">
        <v>0.9</v>
      </c>
      <c r="F34" s="12">
        <f t="shared" si="2"/>
        <v>19.299999999999997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16.8</v>
      </c>
      <c r="D35" s="12">
        <v>8.8000000000000007</v>
      </c>
      <c r="E35" s="12">
        <v>2.5</v>
      </c>
      <c r="F35" s="12">
        <f t="shared" si="2"/>
        <v>28.1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14.3</v>
      </c>
      <c r="D36" s="12">
        <v>9.6999999999999993</v>
      </c>
      <c r="E36" s="12">
        <v>2.2999999999999998</v>
      </c>
      <c r="F36" s="12">
        <f t="shared" si="2"/>
        <v>26.3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19" t="s">
        <v>32</v>
      </c>
      <c r="B37" s="120">
        <v>0</v>
      </c>
      <c r="C37" s="120">
        <v>19.600000000000001</v>
      </c>
      <c r="D37" s="120">
        <v>10.5</v>
      </c>
      <c r="E37" s="120">
        <v>1.2</v>
      </c>
      <c r="F37" s="120">
        <f t="shared" si="2"/>
        <v>31.3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19" t="s">
        <v>33</v>
      </c>
      <c r="B38" s="120">
        <v>0</v>
      </c>
      <c r="C38" s="120">
        <v>19.2</v>
      </c>
      <c r="D38" s="120">
        <v>12</v>
      </c>
      <c r="E38" s="120">
        <v>2.2000000000000002</v>
      </c>
      <c r="F38" s="120">
        <f t="shared" si="2"/>
        <v>33.4</v>
      </c>
    </row>
    <row r="39" spans="1:18" s="6" customFormat="1" x14ac:dyDescent="0.2">
      <c r="A39" s="119" t="s">
        <v>44</v>
      </c>
      <c r="B39" s="120">
        <v>0</v>
      </c>
      <c r="C39" s="120">
        <v>27</v>
      </c>
      <c r="D39" s="120">
        <v>32.5</v>
      </c>
      <c r="E39" s="120">
        <v>2</v>
      </c>
      <c r="F39" s="120">
        <f t="shared" si="2"/>
        <v>61.5</v>
      </c>
      <c r="G39" s="60"/>
    </row>
    <row r="40" spans="1:18" s="6" customFormat="1" x14ac:dyDescent="0.2">
      <c r="A40" s="16" t="s">
        <v>88</v>
      </c>
      <c r="B40" s="12">
        <v>0</v>
      </c>
      <c r="C40" s="110">
        <v>16.8</v>
      </c>
      <c r="D40" s="12">
        <v>8.1999999999999993</v>
      </c>
      <c r="E40" s="12">
        <v>1</v>
      </c>
      <c r="F40" s="12">
        <f t="shared" si="2"/>
        <v>26</v>
      </c>
      <c r="G40" s="60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17.288888888888891</v>
      </c>
      <c r="D41" s="44">
        <f>AVERAGE(D32:D40)</f>
        <v>11.822222222222223</v>
      </c>
      <c r="E41" s="44">
        <f>AVERAGE(E32:E40)</f>
        <v>1.8666666666666667</v>
      </c>
      <c r="F41" s="44">
        <f>AVERAGE(F32:F40)</f>
        <v>30.977777777777778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14.99090909090909</v>
      </c>
      <c r="D42" s="47">
        <f>AVERAGE(D4:D11,D13:D23,D25:D26,D28:D30,D32:D40)</f>
        <v>13.181818181818182</v>
      </c>
      <c r="E42" s="47">
        <f>AVERAGE(E4:E11,E13:E23,E25:E26,E28:E30,E32:E40)</f>
        <v>4.0060606060606068</v>
      </c>
      <c r="F42" s="47">
        <f>AVERAGE(F4:F11,F13:F23,F25:F26,F28:F30,F32:F40)</f>
        <v>32.178787878787865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5" t="s">
        <v>99</v>
      </c>
      <c r="B1" s="125"/>
      <c r="C1" s="125"/>
      <c r="D1" s="125"/>
      <c r="E1" s="125"/>
      <c r="F1" s="125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19" t="s">
        <v>2</v>
      </c>
      <c r="B4" s="120">
        <v>16.3</v>
      </c>
      <c r="C4" s="120">
        <v>11</v>
      </c>
      <c r="D4" s="120">
        <v>0.2</v>
      </c>
      <c r="E4" s="120">
        <v>0</v>
      </c>
      <c r="F4" s="120">
        <f t="shared" ref="F4:F11" si="0">B4+C4+D4+E4</f>
        <v>27.5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19" t="s">
        <v>3</v>
      </c>
      <c r="B5" s="120">
        <v>16</v>
      </c>
      <c r="C5" s="120">
        <v>11</v>
      </c>
      <c r="D5" s="120">
        <v>0</v>
      </c>
      <c r="E5" s="120">
        <v>0</v>
      </c>
      <c r="F5" s="120">
        <f t="shared" si="0"/>
        <v>27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15.3</v>
      </c>
      <c r="C6" s="122">
        <v>11</v>
      </c>
      <c r="D6" s="12">
        <v>0</v>
      </c>
      <c r="E6" s="12">
        <v>0</v>
      </c>
      <c r="F6" s="12">
        <f t="shared" si="0"/>
        <v>26.3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11.2</v>
      </c>
      <c r="C7" s="12">
        <v>8.1999999999999993</v>
      </c>
      <c r="D7" s="12">
        <v>0</v>
      </c>
      <c r="E7" s="12">
        <v>0</v>
      </c>
      <c r="F7" s="12">
        <f t="shared" si="0"/>
        <v>19.399999999999999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16</v>
      </c>
      <c r="C8" s="12">
        <v>10</v>
      </c>
      <c r="D8" s="12">
        <v>0</v>
      </c>
      <c r="E8" s="12">
        <v>0</v>
      </c>
      <c r="F8" s="12">
        <f t="shared" si="0"/>
        <v>26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19" t="s">
        <v>7</v>
      </c>
      <c r="B9" s="120">
        <v>12.6</v>
      </c>
      <c r="C9" s="120">
        <v>15.4</v>
      </c>
      <c r="D9" s="120">
        <v>0</v>
      </c>
      <c r="E9" s="120">
        <v>0</v>
      </c>
      <c r="F9" s="120">
        <f t="shared" si="0"/>
        <v>28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14.1</v>
      </c>
      <c r="C10" s="12">
        <v>9.4</v>
      </c>
      <c r="D10" s="12">
        <v>0</v>
      </c>
      <c r="E10" s="12">
        <v>0</v>
      </c>
      <c r="F10" s="12">
        <f t="shared" si="0"/>
        <v>23.5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15</v>
      </c>
      <c r="C11" s="12">
        <v>9.1999999999999993</v>
      </c>
      <c r="D11" s="86">
        <v>0</v>
      </c>
      <c r="E11" s="86">
        <v>0</v>
      </c>
      <c r="F11" s="12">
        <f t="shared" si="0"/>
        <v>24.2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14.562499999999998</v>
      </c>
      <c r="C12" s="43">
        <f>AVERAGE(C4:C11)</f>
        <v>10.650000000000002</v>
      </c>
      <c r="D12" s="43">
        <f>AVERAGE(D4:D11)</f>
        <v>2.5000000000000001E-2</v>
      </c>
      <c r="E12" s="43">
        <f>AVERAGE(E4:E11)</f>
        <v>0</v>
      </c>
      <c r="F12" s="43">
        <f>AVERAGE(F4:F11)</f>
        <v>25.237499999999997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16.399999999999999</v>
      </c>
      <c r="C13" s="122">
        <v>12</v>
      </c>
      <c r="D13" s="12">
        <v>0</v>
      </c>
      <c r="E13" s="12">
        <v>0</v>
      </c>
      <c r="F13" s="12">
        <f t="shared" ref="F13:F23" si="1">B13+C13+D13+E13</f>
        <v>28.4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12.3</v>
      </c>
      <c r="C14" s="12">
        <v>6.6</v>
      </c>
      <c r="D14" s="12">
        <v>0.4</v>
      </c>
      <c r="E14" s="12">
        <v>0</v>
      </c>
      <c r="F14" s="12">
        <f t="shared" si="1"/>
        <v>19.299999999999997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10.199999999999999</v>
      </c>
      <c r="C15" s="12">
        <v>12.6</v>
      </c>
      <c r="D15" s="12">
        <v>0</v>
      </c>
      <c r="E15" s="12">
        <v>0</v>
      </c>
      <c r="F15" s="12">
        <f t="shared" si="1"/>
        <v>22.799999999999997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10.3</v>
      </c>
      <c r="C16" s="12">
        <v>12.4</v>
      </c>
      <c r="D16" s="12">
        <v>0</v>
      </c>
      <c r="E16" s="12">
        <v>0</v>
      </c>
      <c r="F16" s="12">
        <f t="shared" si="1"/>
        <v>22.700000000000003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14</v>
      </c>
      <c r="C17" s="12">
        <v>11</v>
      </c>
      <c r="D17" s="12">
        <v>0</v>
      </c>
      <c r="E17" s="12">
        <v>0</v>
      </c>
      <c r="F17" s="12">
        <f t="shared" si="1"/>
        <v>25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19" t="s">
        <v>15</v>
      </c>
      <c r="B18" s="120">
        <v>19.100000000000001</v>
      </c>
      <c r="C18" s="120">
        <v>13.7</v>
      </c>
      <c r="D18" s="120">
        <v>0</v>
      </c>
      <c r="E18" s="120">
        <v>0</v>
      </c>
      <c r="F18" s="120">
        <f t="shared" si="1"/>
        <v>32.799999999999997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11.7</v>
      </c>
      <c r="C19" s="12">
        <v>8.4</v>
      </c>
      <c r="D19" s="12">
        <v>0</v>
      </c>
      <c r="E19" s="12">
        <v>0</v>
      </c>
      <c r="F19" s="12">
        <f t="shared" si="1"/>
        <v>20.100000000000001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17.399999999999999</v>
      </c>
      <c r="C20" s="12">
        <v>12</v>
      </c>
      <c r="D20" s="12">
        <v>0</v>
      </c>
      <c r="E20" s="12">
        <v>0</v>
      </c>
      <c r="F20" s="12">
        <f t="shared" si="1"/>
        <v>29.4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19" t="s">
        <v>18</v>
      </c>
      <c r="B21" s="120">
        <v>26</v>
      </c>
      <c r="C21" s="120">
        <v>17.5</v>
      </c>
      <c r="D21" s="120">
        <v>0</v>
      </c>
      <c r="E21" s="120">
        <v>0</v>
      </c>
      <c r="F21" s="120">
        <f t="shared" si="1"/>
        <v>43.5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16</v>
      </c>
      <c r="C22" s="12">
        <v>12</v>
      </c>
      <c r="D22" s="12">
        <v>0</v>
      </c>
      <c r="E22" s="12">
        <v>0</v>
      </c>
      <c r="F22" s="12">
        <f t="shared" si="1"/>
        <v>28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123" t="s">
        <v>20</v>
      </c>
      <c r="B23" s="120">
        <v>21.4</v>
      </c>
      <c r="C23" s="120">
        <v>15.2</v>
      </c>
      <c r="D23" s="120">
        <v>0</v>
      </c>
      <c r="E23" s="120">
        <v>0</v>
      </c>
      <c r="F23" s="120">
        <f t="shared" si="1"/>
        <v>36.599999999999994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15.890909090909092</v>
      </c>
      <c r="C24" s="44">
        <f>AVERAGE(C13:C23)</f>
        <v>12.127272727272727</v>
      </c>
      <c r="D24" s="44">
        <f>AVERAGE(D13:D23)</f>
        <v>3.6363636363636369E-2</v>
      </c>
      <c r="E24" s="44">
        <f>AVERAGE(E13:E23)</f>
        <v>0</v>
      </c>
      <c r="F24" s="44">
        <f>AVERAGE(F13:F23)</f>
        <v>28.054545454545458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19" t="s">
        <v>22</v>
      </c>
      <c r="B25" s="120">
        <v>18</v>
      </c>
      <c r="C25" s="120">
        <v>15.8</v>
      </c>
      <c r="D25" s="120">
        <v>0</v>
      </c>
      <c r="E25" s="120">
        <v>0</v>
      </c>
      <c r="F25" s="120">
        <f>B25+C25+D25+E25</f>
        <v>33.799999999999997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17.399999999999999</v>
      </c>
      <c r="C26" s="12">
        <v>13.6</v>
      </c>
      <c r="D26" s="12">
        <v>0</v>
      </c>
      <c r="E26" s="12">
        <v>0</v>
      </c>
      <c r="F26" s="12">
        <f>B26+C26+D26+E26</f>
        <v>31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17.7</v>
      </c>
      <c r="C27" s="43">
        <f>AVERAGE(C25:C26)</f>
        <v>14.7</v>
      </c>
      <c r="D27" s="43">
        <f>AVERAGE(D25:D26)</f>
        <v>0</v>
      </c>
      <c r="E27" s="43">
        <f>AVERAGE(E25:E26)</f>
        <v>0</v>
      </c>
      <c r="F27" s="44">
        <f>AVERAGE(F25:F26)</f>
        <v>32.4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19" t="s">
        <v>25</v>
      </c>
      <c r="B28" s="120">
        <v>30.6</v>
      </c>
      <c r="C28" s="120">
        <v>15.5</v>
      </c>
      <c r="D28" s="120">
        <v>0</v>
      </c>
      <c r="E28" s="120">
        <v>0</v>
      </c>
      <c r="F28" s="120">
        <f>B28+C28+D28+E28</f>
        <v>46.1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19" t="s">
        <v>26</v>
      </c>
      <c r="B29" s="120">
        <v>22.3</v>
      </c>
      <c r="C29" s="120">
        <v>26</v>
      </c>
      <c r="D29" s="120">
        <v>0</v>
      </c>
      <c r="E29" s="120">
        <v>0</v>
      </c>
      <c r="F29" s="120">
        <f>B29+C29+D29+E29</f>
        <v>48.3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19" t="s">
        <v>27</v>
      </c>
      <c r="B30" s="120">
        <v>25.6</v>
      </c>
      <c r="C30" s="120">
        <v>20</v>
      </c>
      <c r="D30" s="120">
        <v>0</v>
      </c>
      <c r="E30" s="120">
        <v>0</v>
      </c>
      <c r="F30" s="120">
        <f>B30+C30+D30+E30</f>
        <v>45.6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26.166666666666668</v>
      </c>
      <c r="C31" s="43">
        <f>AVERAGE(C28:C30)</f>
        <v>20.5</v>
      </c>
      <c r="D31" s="43">
        <f>AVERAGE(D28:D30)</f>
        <v>0</v>
      </c>
      <c r="E31" s="43">
        <f>AVERAGE(E28:E30)</f>
        <v>0</v>
      </c>
      <c r="F31" s="44">
        <f>AVERAGE(F28:F30)</f>
        <v>46.666666666666664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19" t="s">
        <v>45</v>
      </c>
      <c r="B32" s="120">
        <v>30.3</v>
      </c>
      <c r="C32" s="120">
        <v>10</v>
      </c>
      <c r="D32" s="120">
        <v>0.2</v>
      </c>
      <c r="E32" s="120">
        <v>0</v>
      </c>
      <c r="F32" s="120">
        <f t="shared" ref="F32:F40" si="2">B32+C32+D32+E32</f>
        <v>40.5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19" t="s">
        <v>29</v>
      </c>
      <c r="B33" s="120">
        <v>26.8</v>
      </c>
      <c r="C33" s="120">
        <v>10</v>
      </c>
      <c r="D33" s="120">
        <v>0</v>
      </c>
      <c r="E33" s="120">
        <v>0</v>
      </c>
      <c r="F33" s="120">
        <f t="shared" si="2"/>
        <v>36.799999999999997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15.6</v>
      </c>
      <c r="C34" s="122">
        <v>8.3000000000000007</v>
      </c>
      <c r="D34" s="12">
        <v>1.6</v>
      </c>
      <c r="E34" s="12">
        <v>0</v>
      </c>
      <c r="F34" s="12">
        <f t="shared" si="2"/>
        <v>25.5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15.4</v>
      </c>
      <c r="C35" s="12">
        <v>13</v>
      </c>
      <c r="D35" s="12">
        <v>0</v>
      </c>
      <c r="E35" s="12">
        <v>0</v>
      </c>
      <c r="F35" s="12">
        <f t="shared" si="2"/>
        <v>28.4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19" t="s">
        <v>46</v>
      </c>
      <c r="B36" s="120">
        <v>25.7</v>
      </c>
      <c r="C36" s="120">
        <v>11</v>
      </c>
      <c r="D36" s="120">
        <v>0</v>
      </c>
      <c r="E36" s="120">
        <v>0</v>
      </c>
      <c r="F36" s="120">
        <f t="shared" si="2"/>
        <v>36.700000000000003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19" t="s">
        <v>32</v>
      </c>
      <c r="B37" s="120">
        <v>26.4</v>
      </c>
      <c r="C37" s="120">
        <v>11.5</v>
      </c>
      <c r="D37" s="120">
        <v>0</v>
      </c>
      <c r="E37" s="120">
        <v>0</v>
      </c>
      <c r="F37" s="120">
        <f t="shared" si="2"/>
        <v>37.9</v>
      </c>
    </row>
    <row r="38" spans="1:19" x14ac:dyDescent="0.2">
      <c r="A38" s="119" t="s">
        <v>33</v>
      </c>
      <c r="B38" s="120">
        <v>29.2</v>
      </c>
      <c r="C38" s="120">
        <v>14.8</v>
      </c>
      <c r="D38" s="120">
        <v>0</v>
      </c>
      <c r="E38" s="120">
        <v>0</v>
      </c>
      <c r="F38" s="120">
        <f t="shared" si="2"/>
        <v>44</v>
      </c>
    </row>
    <row r="39" spans="1:19" s="6" customFormat="1" x14ac:dyDescent="0.2">
      <c r="A39" s="16" t="s">
        <v>44</v>
      </c>
      <c r="B39" s="12">
        <v>15.8</v>
      </c>
      <c r="C39" s="12">
        <v>7</v>
      </c>
      <c r="D39" s="12">
        <v>0</v>
      </c>
      <c r="E39" s="12">
        <v>0</v>
      </c>
      <c r="F39" s="12">
        <f t="shared" si="2"/>
        <v>22.8</v>
      </c>
    </row>
    <row r="40" spans="1:19" s="6" customFormat="1" x14ac:dyDescent="0.2">
      <c r="A40" s="119" t="s">
        <v>88</v>
      </c>
      <c r="B40" s="120">
        <v>42.6</v>
      </c>
      <c r="C40" s="120">
        <v>8</v>
      </c>
      <c r="D40" s="120">
        <v>0</v>
      </c>
      <c r="E40" s="120">
        <v>0</v>
      </c>
      <c r="F40" s="120">
        <f t="shared" si="2"/>
        <v>50.6</v>
      </c>
    </row>
    <row r="41" spans="1:19" x14ac:dyDescent="0.2">
      <c r="A41" s="42" t="s">
        <v>35</v>
      </c>
      <c r="B41" s="44">
        <f>AVERAGE(B32:B40)</f>
        <v>25.311111111111114</v>
      </c>
      <c r="C41" s="44">
        <f>AVERAGE(C32:C40)</f>
        <v>10.399999999999999</v>
      </c>
      <c r="D41" s="44">
        <f>AVERAGE(D32:D40)</f>
        <v>0.2</v>
      </c>
      <c r="E41" s="44">
        <f>AVERAGE(E32:E40)</f>
        <v>0</v>
      </c>
      <c r="F41" s="44">
        <f>AVERAGE(F32:F40)</f>
        <v>35.911111111111111</v>
      </c>
    </row>
    <row r="42" spans="1:19" x14ac:dyDescent="0.2">
      <c r="A42" s="46" t="s">
        <v>36</v>
      </c>
      <c r="B42" s="47">
        <f>AVERAGE(B4:B11,B13:B23,B25:B26,B28:B30,B32:B40)</f>
        <v>19.181818181818183</v>
      </c>
      <c r="C42" s="47">
        <f>AVERAGE(C4:C11,C13:C23,C25:C26,C28:C30,C32:C40)</f>
        <v>12.215151515151517</v>
      </c>
      <c r="D42" s="47">
        <f>AVERAGE(D4:D11,D13:D23,D25:D26,D28:D30,D32:D40)</f>
        <v>7.2727272727272738E-2</v>
      </c>
      <c r="E42" s="47">
        <f>AVERAGE(E4:E11,E13:E23,E25:E26,E28:E30,E32:E40)</f>
        <v>0</v>
      </c>
      <c r="F42" s="47">
        <f>AVERAGE(F4:F11,F13:F23,F25:F26,F28:F30,F32:F40)</f>
        <v>31.469696969696962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5" t="s">
        <v>100</v>
      </c>
      <c r="B1" s="125"/>
      <c r="C1" s="125"/>
      <c r="D1" s="125"/>
      <c r="E1" s="125"/>
      <c r="F1" s="125"/>
    </row>
    <row r="2" spans="1:14" x14ac:dyDescent="0.2">
      <c r="A2" s="49"/>
      <c r="B2" s="6"/>
    </row>
    <row r="3" spans="1:1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</row>
    <row r="4" spans="1:14" x14ac:dyDescent="0.2">
      <c r="A4" s="119" t="s">
        <v>2</v>
      </c>
      <c r="B4" s="120">
        <v>23</v>
      </c>
      <c r="C4" s="120">
        <v>0</v>
      </c>
      <c r="D4" s="120">
        <v>0</v>
      </c>
      <c r="E4" s="120">
        <v>0</v>
      </c>
      <c r="F4" s="120">
        <f t="shared" ref="F4:F11" si="0">B4+C4+D4+E4</f>
        <v>23</v>
      </c>
      <c r="J4" s="53"/>
      <c r="K4" s="41"/>
      <c r="L4" s="41"/>
      <c r="M4" s="41"/>
      <c r="N4" s="41"/>
    </row>
    <row r="5" spans="1:14" x14ac:dyDescent="0.2">
      <c r="A5" s="16" t="s">
        <v>3</v>
      </c>
      <c r="B5" s="12">
        <v>10.1</v>
      </c>
      <c r="C5" s="12">
        <v>0</v>
      </c>
      <c r="D5" s="12">
        <v>0</v>
      </c>
      <c r="E5" s="12">
        <v>0</v>
      </c>
      <c r="F5" s="12">
        <f t="shared" si="0"/>
        <v>10.1</v>
      </c>
      <c r="J5" s="53"/>
      <c r="K5" s="41"/>
      <c r="L5" s="41"/>
      <c r="M5" s="41"/>
      <c r="N5" s="41"/>
    </row>
    <row r="6" spans="1:14" s="1" customFormat="1" x14ac:dyDescent="0.2">
      <c r="A6" s="16" t="s">
        <v>4</v>
      </c>
      <c r="B6" s="12">
        <v>9.6</v>
      </c>
      <c r="C6" s="12">
        <v>0</v>
      </c>
      <c r="D6" s="12">
        <v>0</v>
      </c>
      <c r="E6" s="12">
        <v>0</v>
      </c>
      <c r="F6" s="12">
        <f t="shared" si="0"/>
        <v>9.6</v>
      </c>
      <c r="J6" s="48"/>
      <c r="K6" s="41"/>
      <c r="L6" s="41"/>
      <c r="M6" s="41"/>
      <c r="N6" s="41"/>
    </row>
    <row r="7" spans="1:14" x14ac:dyDescent="0.2">
      <c r="A7" s="16" t="s">
        <v>5</v>
      </c>
      <c r="B7" s="12">
        <v>10.8</v>
      </c>
      <c r="C7" s="12">
        <v>0</v>
      </c>
      <c r="D7" s="12">
        <v>0</v>
      </c>
      <c r="E7" s="12">
        <v>0</v>
      </c>
      <c r="F7" s="12">
        <f t="shared" si="0"/>
        <v>10.8</v>
      </c>
      <c r="J7" s="53"/>
      <c r="K7" s="41"/>
      <c r="L7" s="41"/>
      <c r="M7" s="41"/>
      <c r="N7" s="41"/>
    </row>
    <row r="8" spans="1:14" x14ac:dyDescent="0.2">
      <c r="A8" s="16" t="s">
        <v>6</v>
      </c>
      <c r="B8" s="12">
        <v>14.5</v>
      </c>
      <c r="C8" s="12">
        <v>0</v>
      </c>
      <c r="D8" s="12">
        <v>0</v>
      </c>
      <c r="E8" s="12">
        <v>0</v>
      </c>
      <c r="F8" s="12">
        <f t="shared" si="0"/>
        <v>14.5</v>
      </c>
      <c r="J8" s="53"/>
      <c r="K8" s="63"/>
      <c r="L8" s="41"/>
      <c r="M8" s="41"/>
      <c r="N8" s="41"/>
    </row>
    <row r="9" spans="1:14" x14ac:dyDescent="0.2">
      <c r="A9" s="119" t="s">
        <v>7</v>
      </c>
      <c r="B9" s="120">
        <v>15.2</v>
      </c>
      <c r="C9" s="120">
        <v>0</v>
      </c>
      <c r="D9" s="120">
        <v>0</v>
      </c>
      <c r="E9" s="120">
        <v>0</v>
      </c>
      <c r="F9" s="120">
        <f t="shared" si="0"/>
        <v>15.2</v>
      </c>
      <c r="J9" s="53"/>
      <c r="K9" s="41"/>
      <c r="L9" s="41"/>
      <c r="M9" s="41"/>
      <c r="N9" s="41"/>
    </row>
    <row r="10" spans="1:14" x14ac:dyDescent="0.2">
      <c r="A10" s="16" t="s">
        <v>8</v>
      </c>
      <c r="B10" s="12">
        <v>11</v>
      </c>
      <c r="C10" s="12">
        <v>0</v>
      </c>
      <c r="D10" s="12">
        <v>0</v>
      </c>
      <c r="E10" s="12">
        <v>0</v>
      </c>
      <c r="F10" s="12">
        <f t="shared" si="0"/>
        <v>11</v>
      </c>
      <c r="J10" s="53"/>
      <c r="K10" s="41"/>
      <c r="L10" s="41"/>
      <c r="M10" s="41"/>
      <c r="N10" s="41"/>
    </row>
    <row r="11" spans="1:14" x14ac:dyDescent="0.2">
      <c r="A11" s="22" t="s">
        <v>47</v>
      </c>
      <c r="B11" s="12">
        <v>11.8</v>
      </c>
      <c r="C11" s="12">
        <v>0</v>
      </c>
      <c r="D11" s="12">
        <v>0</v>
      </c>
      <c r="E11" s="12">
        <v>0</v>
      </c>
      <c r="F11" s="12">
        <f t="shared" si="0"/>
        <v>11.8</v>
      </c>
      <c r="J11" s="53"/>
      <c r="K11" s="41"/>
      <c r="L11" s="41"/>
      <c r="M11" s="41"/>
      <c r="N11" s="41"/>
    </row>
    <row r="12" spans="1:14" x14ac:dyDescent="0.2">
      <c r="A12" s="42" t="s">
        <v>9</v>
      </c>
      <c r="B12" s="43">
        <f>AVERAGE(B4:B11)</f>
        <v>13.25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13.25</v>
      </c>
      <c r="G12" s="50"/>
      <c r="J12" s="53"/>
      <c r="K12" s="41"/>
      <c r="L12" s="41"/>
      <c r="M12" s="41"/>
      <c r="N12" s="41"/>
    </row>
    <row r="13" spans="1:14" x14ac:dyDescent="0.2">
      <c r="A13" s="16" t="s">
        <v>10</v>
      </c>
      <c r="B13" s="12">
        <v>11.6</v>
      </c>
      <c r="C13" s="12">
        <v>0</v>
      </c>
      <c r="D13" s="12">
        <v>0</v>
      </c>
      <c r="E13" s="12">
        <v>0</v>
      </c>
      <c r="F13" s="12">
        <f t="shared" ref="F13:F23" si="1">B13+C13+D13+E13</f>
        <v>11.6</v>
      </c>
      <c r="J13" s="53"/>
      <c r="K13" s="41"/>
      <c r="L13" s="41"/>
      <c r="M13" s="41"/>
      <c r="N13" s="41"/>
    </row>
    <row r="14" spans="1:14" x14ac:dyDescent="0.2">
      <c r="A14" s="16" t="s">
        <v>11</v>
      </c>
      <c r="B14" s="12">
        <v>9</v>
      </c>
      <c r="C14" s="12">
        <v>0</v>
      </c>
      <c r="D14" s="12">
        <v>0</v>
      </c>
      <c r="E14" s="12">
        <v>0</v>
      </c>
      <c r="F14" s="12">
        <f t="shared" si="1"/>
        <v>9</v>
      </c>
      <c r="J14" s="53"/>
      <c r="K14" s="41"/>
      <c r="L14" s="41"/>
      <c r="M14" s="41"/>
      <c r="N14" s="41"/>
    </row>
    <row r="15" spans="1:14" x14ac:dyDescent="0.2">
      <c r="A15" s="16" t="s">
        <v>12</v>
      </c>
      <c r="B15" s="12">
        <v>12.8</v>
      </c>
      <c r="C15" s="12">
        <v>0</v>
      </c>
      <c r="D15" s="12">
        <v>0</v>
      </c>
      <c r="E15" s="12">
        <v>0</v>
      </c>
      <c r="F15" s="12">
        <f t="shared" si="1"/>
        <v>12.8</v>
      </c>
      <c r="J15" s="53"/>
      <c r="K15" s="41"/>
      <c r="L15" s="41"/>
      <c r="M15" s="41"/>
      <c r="N15" s="41"/>
    </row>
    <row r="16" spans="1:14" x14ac:dyDescent="0.2">
      <c r="A16" s="16" t="s">
        <v>13</v>
      </c>
      <c r="B16" s="12">
        <v>10.199999999999999</v>
      </c>
      <c r="C16" s="12">
        <v>0</v>
      </c>
      <c r="D16" s="12">
        <v>0</v>
      </c>
      <c r="E16" s="12">
        <v>0</v>
      </c>
      <c r="F16" s="12">
        <f t="shared" si="1"/>
        <v>10.199999999999999</v>
      </c>
      <c r="J16" s="53"/>
      <c r="K16" s="41"/>
      <c r="L16" s="41"/>
      <c r="M16" s="41"/>
      <c r="N16" s="41"/>
    </row>
    <row r="17" spans="1:14" x14ac:dyDescent="0.2">
      <c r="A17" s="16" t="s">
        <v>14</v>
      </c>
      <c r="B17" s="12">
        <v>6.1</v>
      </c>
      <c r="C17" s="12">
        <v>0</v>
      </c>
      <c r="D17" s="12">
        <v>0</v>
      </c>
      <c r="E17" s="12">
        <v>0</v>
      </c>
      <c r="F17" s="12">
        <f t="shared" si="1"/>
        <v>6.1</v>
      </c>
      <c r="J17" s="53"/>
      <c r="K17" s="41"/>
      <c r="L17" s="41"/>
      <c r="M17" s="41"/>
      <c r="N17" s="41"/>
    </row>
    <row r="18" spans="1:14" x14ac:dyDescent="0.2">
      <c r="A18" s="119" t="s">
        <v>15</v>
      </c>
      <c r="B18" s="120">
        <v>14</v>
      </c>
      <c r="C18" s="120">
        <v>0</v>
      </c>
      <c r="D18" s="120">
        <v>0</v>
      </c>
      <c r="E18" s="120">
        <v>0</v>
      </c>
      <c r="F18" s="120">
        <f t="shared" si="1"/>
        <v>14</v>
      </c>
      <c r="J18" s="53"/>
      <c r="K18" s="41"/>
      <c r="L18" s="41"/>
      <c r="M18" s="41"/>
      <c r="N18" s="41"/>
    </row>
    <row r="19" spans="1:14" x14ac:dyDescent="0.2">
      <c r="A19" s="16" t="s">
        <v>16</v>
      </c>
      <c r="B19" s="12">
        <v>7</v>
      </c>
      <c r="C19" s="12">
        <v>0</v>
      </c>
      <c r="D19" s="12">
        <v>0</v>
      </c>
      <c r="E19" s="12">
        <v>0</v>
      </c>
      <c r="F19" s="12">
        <f t="shared" si="1"/>
        <v>7</v>
      </c>
      <c r="J19" s="53"/>
      <c r="K19" s="41"/>
      <c r="L19" s="41"/>
      <c r="M19" s="41"/>
      <c r="N19" s="41"/>
    </row>
    <row r="20" spans="1:14" x14ac:dyDescent="0.2">
      <c r="A20" s="16" t="s">
        <v>17</v>
      </c>
      <c r="B20" s="12">
        <v>9</v>
      </c>
      <c r="C20" s="12">
        <v>0</v>
      </c>
      <c r="D20" s="12">
        <v>0</v>
      </c>
      <c r="E20" s="12">
        <v>0</v>
      </c>
      <c r="F20" s="12">
        <f t="shared" si="1"/>
        <v>9</v>
      </c>
      <c r="J20" s="53"/>
      <c r="K20" s="41"/>
      <c r="L20" s="41"/>
      <c r="M20" s="41"/>
      <c r="N20" s="41"/>
    </row>
    <row r="21" spans="1:14" x14ac:dyDescent="0.2">
      <c r="A21" s="119" t="s">
        <v>18</v>
      </c>
      <c r="B21" s="120">
        <v>24</v>
      </c>
      <c r="C21" s="120">
        <v>0</v>
      </c>
      <c r="D21" s="120">
        <v>0</v>
      </c>
      <c r="E21" s="120">
        <v>0</v>
      </c>
      <c r="F21" s="120">
        <f t="shared" si="1"/>
        <v>24</v>
      </c>
      <c r="J21" s="53"/>
      <c r="K21" s="41"/>
      <c r="L21" s="41"/>
      <c r="M21" s="41"/>
      <c r="N21" s="41"/>
    </row>
    <row r="22" spans="1:14" x14ac:dyDescent="0.2">
      <c r="A22" s="20" t="s">
        <v>19</v>
      </c>
      <c r="B22" s="12">
        <v>12</v>
      </c>
      <c r="C22" s="12">
        <v>0</v>
      </c>
      <c r="D22" s="12">
        <v>0</v>
      </c>
      <c r="E22" s="12">
        <v>0</v>
      </c>
      <c r="F22" s="12">
        <f t="shared" si="1"/>
        <v>12</v>
      </c>
      <c r="J22" s="53"/>
      <c r="K22" s="41"/>
      <c r="L22" s="41"/>
      <c r="M22" s="41"/>
      <c r="N22" s="41"/>
    </row>
    <row r="23" spans="1:14" x14ac:dyDescent="0.2">
      <c r="A23" s="20" t="s">
        <v>20</v>
      </c>
      <c r="B23" s="12">
        <v>12</v>
      </c>
      <c r="C23" s="12">
        <v>0</v>
      </c>
      <c r="D23" s="12">
        <v>0</v>
      </c>
      <c r="E23" s="12">
        <v>0</v>
      </c>
      <c r="F23" s="12">
        <f t="shared" si="1"/>
        <v>12</v>
      </c>
      <c r="J23" s="53"/>
      <c r="K23" s="41"/>
      <c r="L23" s="41"/>
      <c r="M23" s="41"/>
      <c r="N23" s="41"/>
    </row>
    <row r="24" spans="1:14" x14ac:dyDescent="0.2">
      <c r="A24" s="42" t="s">
        <v>21</v>
      </c>
      <c r="B24" s="44">
        <f>AVERAGE(B13:B23)</f>
        <v>11.609090909090911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11.609090909090911</v>
      </c>
      <c r="J24" s="53"/>
      <c r="K24" s="41"/>
      <c r="L24" s="41"/>
      <c r="M24" s="41"/>
      <c r="N24" s="41"/>
    </row>
    <row r="25" spans="1:14" x14ac:dyDescent="0.2">
      <c r="A25" s="16" t="s">
        <v>22</v>
      </c>
      <c r="B25" s="12">
        <v>11</v>
      </c>
      <c r="C25" s="12">
        <v>0.2</v>
      </c>
      <c r="D25" s="12">
        <v>0</v>
      </c>
      <c r="E25" s="12">
        <v>0</v>
      </c>
      <c r="F25" s="12">
        <f>B25+C25+D25+E25</f>
        <v>11.2</v>
      </c>
      <c r="J25" s="53"/>
      <c r="K25" s="41"/>
      <c r="L25" s="41"/>
      <c r="M25" s="41"/>
      <c r="N25" s="41"/>
    </row>
    <row r="26" spans="1:14" x14ac:dyDescent="0.2">
      <c r="A26" s="16" t="s">
        <v>23</v>
      </c>
      <c r="B26" s="12">
        <v>11.2</v>
      </c>
      <c r="C26" s="12">
        <v>0</v>
      </c>
      <c r="D26" s="12">
        <v>0</v>
      </c>
      <c r="E26" s="12">
        <v>0</v>
      </c>
      <c r="F26" s="12">
        <f>B26+C26+D26+E26</f>
        <v>11.2</v>
      </c>
      <c r="J26" s="53"/>
      <c r="K26" s="41"/>
      <c r="L26" s="41"/>
      <c r="M26" s="41"/>
      <c r="N26" s="41"/>
    </row>
    <row r="27" spans="1:14" x14ac:dyDescent="0.2">
      <c r="A27" s="42" t="s">
        <v>24</v>
      </c>
      <c r="B27" s="43">
        <f>AVERAGE(B25:B26)</f>
        <v>11.1</v>
      </c>
      <c r="C27" s="43">
        <f>AVERAGE(C25:C26)</f>
        <v>0.1</v>
      </c>
      <c r="D27" s="43">
        <f>AVERAGE(D25:D26)</f>
        <v>0</v>
      </c>
      <c r="E27" s="43">
        <f>AVERAGE(E25:E26)</f>
        <v>0</v>
      </c>
      <c r="F27" s="44">
        <f>AVERAGE(F25:F26)</f>
        <v>11.2</v>
      </c>
      <c r="J27" s="53"/>
      <c r="K27" s="41"/>
      <c r="L27" s="41"/>
      <c r="M27" s="41"/>
      <c r="N27" s="41"/>
    </row>
    <row r="28" spans="1:14" x14ac:dyDescent="0.2">
      <c r="A28" s="119" t="s">
        <v>25</v>
      </c>
      <c r="B28" s="120">
        <v>16</v>
      </c>
      <c r="C28" s="120">
        <v>0</v>
      </c>
      <c r="D28" s="120">
        <v>0</v>
      </c>
      <c r="E28" s="120">
        <v>0</v>
      </c>
      <c r="F28" s="120">
        <f>B28+C28+D28+E28</f>
        <v>16</v>
      </c>
      <c r="J28" s="53"/>
      <c r="K28" s="41"/>
      <c r="L28" s="41"/>
      <c r="M28" s="41"/>
      <c r="N28" s="41"/>
    </row>
    <row r="29" spans="1:14" x14ac:dyDescent="0.2">
      <c r="A29" s="119" t="s">
        <v>26</v>
      </c>
      <c r="B29" s="120">
        <v>32</v>
      </c>
      <c r="C29" s="120">
        <v>0</v>
      </c>
      <c r="D29" s="120">
        <v>0</v>
      </c>
      <c r="E29" s="120">
        <v>0</v>
      </c>
      <c r="F29" s="120">
        <f>B29+C29+D29+E29</f>
        <v>32</v>
      </c>
      <c r="J29" s="53"/>
      <c r="K29" s="41"/>
      <c r="L29" s="41"/>
      <c r="M29" s="41"/>
      <c r="N29" s="41"/>
    </row>
    <row r="30" spans="1:14" x14ac:dyDescent="0.2">
      <c r="A30" s="16" t="s">
        <v>27</v>
      </c>
      <c r="B30" s="12">
        <v>12.4</v>
      </c>
      <c r="C30" s="12">
        <v>0</v>
      </c>
      <c r="D30" s="12">
        <v>0</v>
      </c>
      <c r="E30" s="12">
        <v>0</v>
      </c>
      <c r="F30" s="12">
        <f>B30+C30+D30+E30</f>
        <v>12.4</v>
      </c>
      <c r="J30" s="53"/>
      <c r="K30" s="41"/>
      <c r="L30" s="41"/>
      <c r="M30" s="41"/>
      <c r="N30" s="41"/>
    </row>
    <row r="31" spans="1:14" x14ac:dyDescent="0.2">
      <c r="A31" s="42" t="s">
        <v>28</v>
      </c>
      <c r="B31" s="43">
        <f>AVERAGE(B28:B30)</f>
        <v>20.133333333333333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20.133333333333333</v>
      </c>
      <c r="J31" s="53"/>
      <c r="K31" s="41"/>
      <c r="L31" s="41"/>
      <c r="M31" s="41"/>
      <c r="N31" s="41"/>
    </row>
    <row r="32" spans="1:14" x14ac:dyDescent="0.2">
      <c r="A32" s="16" t="s">
        <v>45</v>
      </c>
      <c r="B32" s="12">
        <v>9.4</v>
      </c>
      <c r="C32" s="12">
        <v>0</v>
      </c>
      <c r="D32" s="12">
        <v>0</v>
      </c>
      <c r="E32" s="12">
        <v>0</v>
      </c>
      <c r="F32" s="12">
        <f t="shared" ref="F32:F40" si="2">B32+C32+D32+E32</f>
        <v>9.4</v>
      </c>
      <c r="J32" s="53"/>
      <c r="K32" s="41"/>
      <c r="L32" s="41"/>
      <c r="M32" s="41"/>
      <c r="N32" s="41"/>
    </row>
    <row r="33" spans="1:18" x14ac:dyDescent="0.2">
      <c r="A33" s="16" t="s">
        <v>29</v>
      </c>
      <c r="B33" s="12">
        <v>12</v>
      </c>
      <c r="C33" s="12">
        <v>0</v>
      </c>
      <c r="D33" s="12">
        <v>0</v>
      </c>
      <c r="E33" s="12">
        <v>0</v>
      </c>
      <c r="F33" s="12">
        <f t="shared" si="2"/>
        <v>12</v>
      </c>
      <c r="J33" s="53"/>
      <c r="K33" s="41"/>
      <c r="L33" s="41"/>
      <c r="M33" s="41"/>
      <c r="N33" s="41"/>
    </row>
    <row r="34" spans="1:18" x14ac:dyDescent="0.2">
      <c r="A34" s="16" t="s">
        <v>30</v>
      </c>
      <c r="B34" s="12">
        <v>11</v>
      </c>
      <c r="C34" s="12">
        <v>0</v>
      </c>
      <c r="D34" s="12">
        <v>0</v>
      </c>
      <c r="E34" s="12">
        <v>0</v>
      </c>
      <c r="F34" s="12">
        <f t="shared" si="2"/>
        <v>11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31</v>
      </c>
      <c r="B35" s="12">
        <v>15.1</v>
      </c>
      <c r="C35" s="12">
        <v>0</v>
      </c>
      <c r="D35" s="12">
        <v>0</v>
      </c>
      <c r="E35" s="12">
        <v>0</v>
      </c>
      <c r="F35" s="12">
        <f t="shared" si="2"/>
        <v>15.1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19" t="s">
        <v>46</v>
      </c>
      <c r="B36" s="120">
        <v>20</v>
      </c>
      <c r="C36" s="120">
        <v>0</v>
      </c>
      <c r="D36" s="120">
        <v>0</v>
      </c>
      <c r="E36" s="120">
        <v>0</v>
      </c>
      <c r="F36" s="120">
        <f t="shared" si="2"/>
        <v>20</v>
      </c>
    </row>
    <row r="37" spans="1:18" x14ac:dyDescent="0.2">
      <c r="A37" s="119" t="s">
        <v>32</v>
      </c>
      <c r="B37" s="120">
        <v>17</v>
      </c>
      <c r="C37" s="120">
        <v>0</v>
      </c>
      <c r="D37" s="120">
        <v>0</v>
      </c>
      <c r="E37" s="120">
        <v>0</v>
      </c>
      <c r="F37" s="120">
        <f t="shared" si="2"/>
        <v>17</v>
      </c>
    </row>
    <row r="38" spans="1:18" x14ac:dyDescent="0.2">
      <c r="A38" s="16" t="s">
        <v>33</v>
      </c>
      <c r="B38" s="12">
        <v>15.4</v>
      </c>
      <c r="C38" s="12">
        <v>0</v>
      </c>
      <c r="D38" s="12">
        <v>0</v>
      </c>
      <c r="E38" s="12">
        <v>0</v>
      </c>
      <c r="F38" s="12">
        <f t="shared" si="2"/>
        <v>15.4</v>
      </c>
    </row>
    <row r="39" spans="1:18" x14ac:dyDescent="0.2">
      <c r="A39" s="16" t="s">
        <v>44</v>
      </c>
      <c r="B39" s="12">
        <v>0.4</v>
      </c>
      <c r="C39" s="12">
        <v>0</v>
      </c>
      <c r="D39" s="12">
        <v>0</v>
      </c>
      <c r="E39" s="12">
        <v>0</v>
      </c>
      <c r="F39" s="12">
        <f t="shared" si="2"/>
        <v>0.4</v>
      </c>
    </row>
    <row r="40" spans="1:18" x14ac:dyDescent="0.2">
      <c r="A40" s="16" t="s">
        <v>88</v>
      </c>
      <c r="B40" s="12">
        <v>10</v>
      </c>
      <c r="C40" s="12">
        <v>0</v>
      </c>
      <c r="D40" s="12">
        <v>0</v>
      </c>
      <c r="E40" s="12">
        <v>0</v>
      </c>
      <c r="F40" s="12">
        <f t="shared" si="2"/>
        <v>10</v>
      </c>
    </row>
    <row r="41" spans="1:18" s="6" customFormat="1" x14ac:dyDescent="0.2">
      <c r="A41" s="42" t="s">
        <v>35</v>
      </c>
      <c r="B41" s="44">
        <f>AVERAGE(B32:B40)</f>
        <v>12.255555555555556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12.255555555555556</v>
      </c>
    </row>
    <row r="42" spans="1:18" x14ac:dyDescent="0.2">
      <c r="A42" s="46" t="s">
        <v>36</v>
      </c>
      <c r="B42" s="47">
        <f>AVERAGE(B4:B11,B13:B23,B25:B26,B28:B30,B32:B40)</f>
        <v>12.927272727272724</v>
      </c>
      <c r="C42" s="47">
        <f>AVERAGE(C4:C11,C13:C23,C25:C26,C28:C30,C32:C40)</f>
        <v>6.0606060606060606E-3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12.93333333333333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5" t="s">
        <v>101</v>
      </c>
      <c r="B1" s="125"/>
      <c r="C1" s="125"/>
      <c r="D1" s="125"/>
      <c r="E1" s="125"/>
      <c r="F1" s="125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  <c r="H36" s="64"/>
      <c r="I36" s="77"/>
      <c r="J36" s="64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  <c r="H37" s="64"/>
      <c r="I37" s="77"/>
      <c r="J37" s="64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  <c r="H38" s="64"/>
      <c r="I38" s="77"/>
      <c r="J38" s="64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  <c r="H39" s="60"/>
      <c r="I39" s="77"/>
      <c r="J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  <c r="H40" s="60"/>
      <c r="I40" s="77"/>
      <c r="J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64"/>
      <c r="H41" s="64"/>
      <c r="I41" s="77"/>
      <c r="J41" s="64"/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32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39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clima</vt:lpstr>
      <vt:lpstr>1995-2013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Técnicos</cp:lastModifiedBy>
  <cp:lastPrinted>2011-03-09T13:38:21Z</cp:lastPrinted>
  <dcterms:created xsi:type="dcterms:W3CDTF">2010-05-28T17:26:50Z</dcterms:created>
  <dcterms:modified xsi:type="dcterms:W3CDTF">2017-07-04T12:54:02Z</dcterms:modified>
</cp:coreProperties>
</file>