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GE\indices_pluviometricos\indice_Pluviom_2017\"/>
    </mc:Choice>
  </mc:AlternateContent>
  <bookViews>
    <workbookView xWindow="0" yWindow="0" windowWidth="19200" windowHeight="11595" tabRatio="946" firstSheet="16" activeTab="33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7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U38" i="1" l="1"/>
  <c r="B10" i="33" l="1"/>
  <c r="B11" i="33"/>
  <c r="B15" i="33"/>
  <c r="B16" i="33"/>
  <c r="B17" i="33"/>
  <c r="B18" i="33"/>
  <c r="B20" i="33"/>
  <c r="B21" i="33"/>
  <c r="B22" i="33"/>
  <c r="B23" i="33"/>
  <c r="B24" i="33"/>
  <c r="B25" i="33"/>
  <c r="B27" i="33"/>
  <c r="B30" i="33"/>
  <c r="B33" i="33"/>
  <c r="M21" i="33" l="1"/>
  <c r="AB17" i="33" l="1"/>
  <c r="AC17" i="33"/>
  <c r="E24" i="25"/>
  <c r="AG47" i="1" l="1"/>
  <c r="AA17" i="33" l="1"/>
  <c r="Z17" i="33"/>
  <c r="C10" i="33" l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0" i="21"/>
  <c r="F31" i="2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F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 s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/>
  <c r="F40" i="20"/>
  <c r="T44" i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/>
  <c r="F40" i="31"/>
  <c r="AE44" i="1" s="1"/>
  <c r="F40" i="32"/>
  <c r="AF44" i="1"/>
  <c r="F32" i="3"/>
  <c r="C36" i="1"/>
  <c r="F33" i="3"/>
  <c r="C37" i="1"/>
  <c r="F34" i="3"/>
  <c r="C38" i="1" s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/>
  <c r="F30" i="3"/>
  <c r="C34" i="1"/>
  <c r="F25" i="3"/>
  <c r="C29" i="1" s="1"/>
  <c r="F26" i="3"/>
  <c r="C30" i="1" s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/>
  <c r="F36" i="5"/>
  <c r="E40" i="1"/>
  <c r="F37" i="5"/>
  <c r="E41" i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/>
  <c r="F18" i="6"/>
  <c r="F22" i="1" s="1"/>
  <c r="F19" i="6"/>
  <c r="F23" i="1"/>
  <c r="F20" i="6"/>
  <c r="F24" i="1" s="1"/>
  <c r="F21" i="6"/>
  <c r="F25" i="1"/>
  <c r="F22" i="6"/>
  <c r="F26" i="1" s="1"/>
  <c r="F23" i="6"/>
  <c r="F27" i="1" s="1"/>
  <c r="F4" i="6"/>
  <c r="F8" i="1"/>
  <c r="F5" i="6"/>
  <c r="F9" i="1" s="1"/>
  <c r="F6" i="6"/>
  <c r="F10" i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G30" i="1"/>
  <c r="F13" i="7"/>
  <c r="G17" i="1"/>
  <c r="F14" i="7"/>
  <c r="G18" i="1" s="1"/>
  <c r="F15" i="7"/>
  <c r="G19" i="1"/>
  <c r="F16" i="7"/>
  <c r="G20" i="1" s="1"/>
  <c r="F17" i="7"/>
  <c r="G21" i="1" s="1"/>
  <c r="F18" i="7"/>
  <c r="G22" i="1" s="1"/>
  <c r="F19" i="7"/>
  <c r="G23" i="1" s="1"/>
  <c r="F20" i="7"/>
  <c r="G24" i="1"/>
  <c r="F21" i="7"/>
  <c r="G25" i="1" s="1"/>
  <c r="F22" i="7"/>
  <c r="G26" i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/>
  <c r="F21" i="16"/>
  <c r="P25" i="1" s="1"/>
  <c r="F22" i="16"/>
  <c r="P26" i="1"/>
  <c r="F23" i="16"/>
  <c r="P27" i="1" s="1"/>
  <c r="F4" i="16"/>
  <c r="P8" i="1" s="1"/>
  <c r="F5" i="16"/>
  <c r="P9" i="1" s="1"/>
  <c r="F6" i="16"/>
  <c r="P10" i="1" s="1"/>
  <c r="F7" i="16"/>
  <c r="P11" i="1"/>
  <c r="F8" i="16"/>
  <c r="P12" i="1" s="1"/>
  <c r="F9" i="16"/>
  <c r="F12" i="16" s="1"/>
  <c r="P16" i="1" s="1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/>
  <c r="F15" i="17"/>
  <c r="Q19" i="1" s="1"/>
  <c r="F16" i="17"/>
  <c r="Q20" i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/>
  <c r="F23" i="17"/>
  <c r="Q27" i="1" s="1"/>
  <c r="F4" i="17"/>
  <c r="Q8" i="1"/>
  <c r="F5" i="17"/>
  <c r="Q9" i="1" s="1"/>
  <c r="F6" i="17"/>
  <c r="Q10" i="1" s="1"/>
  <c r="F7" i="17"/>
  <c r="Q11" i="1"/>
  <c r="F8" i="17"/>
  <c r="Q12" i="1"/>
  <c r="F9" i="17"/>
  <c r="Q13" i="1"/>
  <c r="F10" i="17"/>
  <c r="Q14" i="1" s="1"/>
  <c r="F11" i="17"/>
  <c r="Q15" i="1" s="1"/>
  <c r="F32" i="18"/>
  <c r="R36" i="1"/>
  <c r="F33" i="18"/>
  <c r="R37" i="1"/>
  <c r="R45" i="1" s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/>
  <c r="F10" i="18"/>
  <c r="R14" i="1"/>
  <c r="F11" i="18"/>
  <c r="R15" i="1"/>
  <c r="F32" i="19"/>
  <c r="S36" i="1"/>
  <c r="F33" i="19"/>
  <c r="S37" i="1"/>
  <c r="F34" i="19"/>
  <c r="S38" i="1"/>
  <c r="F35" i="19"/>
  <c r="S39" i="1"/>
  <c r="F36" i="19"/>
  <c r="S40" i="1"/>
  <c r="F37" i="19"/>
  <c r="S41" i="1"/>
  <c r="F38" i="19"/>
  <c r="S42" i="1"/>
  <c r="F39" i="19"/>
  <c r="S43" i="1"/>
  <c r="F28" i="19"/>
  <c r="S32" i="1"/>
  <c r="F29" i="19"/>
  <c r="S33" i="1"/>
  <c r="F30" i="19"/>
  <c r="S34" i="1"/>
  <c r="F25" i="19"/>
  <c r="S29" i="1"/>
  <c r="F26" i="19"/>
  <c r="S30" i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/>
  <c r="F33" i="20"/>
  <c r="T37" i="1"/>
  <c r="F34" i="20"/>
  <c r="T38" i="1"/>
  <c r="F35" i="20"/>
  <c r="T39" i="1"/>
  <c r="F36" i="20"/>
  <c r="T40" i="1"/>
  <c r="F37" i="20"/>
  <c r="T41" i="1"/>
  <c r="F38" i="20"/>
  <c r="T42" i="1" s="1"/>
  <c r="F39" i="20"/>
  <c r="F41" i="20" s="1"/>
  <c r="F28" i="20"/>
  <c r="T32" i="1" s="1"/>
  <c r="F29" i="20"/>
  <c r="T33" i="1" s="1"/>
  <c r="F30" i="20"/>
  <c r="T34" i="1" s="1"/>
  <c r="F25" i="20"/>
  <c r="T29" i="1"/>
  <c r="F26" i="20"/>
  <c r="T30" i="1"/>
  <c r="F13" i="20"/>
  <c r="T17" i="1"/>
  <c r="F14" i="20"/>
  <c r="T18" i="1"/>
  <c r="F15" i="20"/>
  <c r="T19" i="1"/>
  <c r="F16" i="20"/>
  <c r="T20" i="1"/>
  <c r="F17" i="20"/>
  <c r="T21" i="1"/>
  <c r="F18" i="20"/>
  <c r="T22" i="1"/>
  <c r="F19" i="20"/>
  <c r="T23" i="1"/>
  <c r="F20" i="20"/>
  <c r="T24" i="1"/>
  <c r="F21" i="20"/>
  <c r="T25" i="1"/>
  <c r="F22" i="20"/>
  <c r="T26" i="1"/>
  <c r="F23" i="20"/>
  <c r="T27" i="1"/>
  <c r="F4" i="20"/>
  <c r="T8" i="1" s="1"/>
  <c r="F5" i="20"/>
  <c r="T9" i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46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/>
  <c r="F36" i="22"/>
  <c r="V40" i="1"/>
  <c r="F37" i="22"/>
  <c r="V41" i="1"/>
  <c r="F38" i="22"/>
  <c r="V42" i="1" s="1"/>
  <c r="F39" i="22"/>
  <c r="V43" i="1" s="1"/>
  <c r="F28" i="22"/>
  <c r="V32" i="1"/>
  <c r="F29" i="22"/>
  <c r="V33" i="1" s="1"/>
  <c r="F30" i="22"/>
  <c r="V34" i="1" s="1"/>
  <c r="F25" i="22"/>
  <c r="F27" i="22" s="1"/>
  <c r="V31" i="1" s="1"/>
  <c r="V29" i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/>
  <c r="F20" i="22"/>
  <c r="V24" i="1"/>
  <c r="F21" i="22"/>
  <c r="V25" i="1"/>
  <c r="F22" i="22"/>
  <c r="V26" i="1"/>
  <c r="F23" i="22"/>
  <c r="V27" i="1" s="1"/>
  <c r="F4" i="22"/>
  <c r="V8" i="1"/>
  <c r="F5" i="22"/>
  <c r="V9" i="1" s="1"/>
  <c r="F6" i="22"/>
  <c r="V10" i="1"/>
  <c r="F7" i="22"/>
  <c r="V11" i="1" s="1"/>
  <c r="F8" i="22"/>
  <c r="V12" i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/>
  <c r="F10" i="23"/>
  <c r="W14" i="1"/>
  <c r="F11" i="23"/>
  <c r="W15" i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31" i="25" s="1"/>
  <c r="Y35" i="1" s="1"/>
  <c r="F29" i="25"/>
  <c r="Y33" i="1" s="1"/>
  <c r="F30" i="25"/>
  <c r="Y34" i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/>
  <c r="F6" i="25"/>
  <c r="Y10" i="1" s="1"/>
  <c r="F7" i="25"/>
  <c r="Y11" i="1" s="1"/>
  <c r="F8" i="25"/>
  <c r="Y12" i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/>
  <c r="F39" i="26"/>
  <c r="Z43" i="1" s="1"/>
  <c r="F28" i="26"/>
  <c r="F29" i="26"/>
  <c r="Z33" i="1"/>
  <c r="F30" i="26"/>
  <c r="Z34" i="1"/>
  <c r="F25" i="26"/>
  <c r="Z29" i="1" s="1"/>
  <c r="F26" i="26"/>
  <c r="Z30" i="1" s="1"/>
  <c r="F13" i="26"/>
  <c r="Z17" i="1"/>
  <c r="F14" i="26"/>
  <c r="Z18" i="1"/>
  <c r="F15" i="26"/>
  <c r="Z19" i="1"/>
  <c r="F16" i="26"/>
  <c r="Z20" i="1"/>
  <c r="F17" i="26"/>
  <c r="Z21" i="1"/>
  <c r="F18" i="26"/>
  <c r="Z22" i="1"/>
  <c r="F19" i="26"/>
  <c r="Z23" i="1"/>
  <c r="F20" i="26"/>
  <c r="Z24" i="1"/>
  <c r="F21" i="26"/>
  <c r="Z25" i="1"/>
  <c r="F22" i="26"/>
  <c r="Z26" i="1"/>
  <c r="F23" i="26"/>
  <c r="Z27" i="1"/>
  <c r="F4" i="26"/>
  <c r="Z8" i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/>
  <c r="F33" i="30"/>
  <c r="AD37" i="1"/>
  <c r="AD45" i="1" s="1"/>
  <c r="F34" i="30"/>
  <c r="AD38" i="1"/>
  <c r="F35" i="30"/>
  <c r="AD39" i="1"/>
  <c r="F36" i="30"/>
  <c r="AD40" i="1"/>
  <c r="F37" i="30"/>
  <c r="AD41" i="1"/>
  <c r="F38" i="30"/>
  <c r="AD42" i="1"/>
  <c r="F39" i="30"/>
  <c r="AD43" i="1"/>
  <c r="F28" i="30"/>
  <c r="AD32" i="1"/>
  <c r="F29" i="30"/>
  <c r="AD33" i="1"/>
  <c r="F30" i="30"/>
  <c r="AD34" i="1"/>
  <c r="F25" i="30"/>
  <c r="AD29" i="1"/>
  <c r="F26" i="30"/>
  <c r="AD30" i="1"/>
  <c r="F13" i="30"/>
  <c r="AD17" i="1" s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/>
  <c r="F29" i="32"/>
  <c r="AF33" i="1"/>
  <c r="F30" i="32"/>
  <c r="AF34" i="1"/>
  <c r="F25" i="32"/>
  <c r="AF29" i="1" s="1"/>
  <c r="F26" i="32"/>
  <c r="AF30" i="1" s="1"/>
  <c r="F13" i="32"/>
  <c r="AF17" i="1" s="1"/>
  <c r="F14" i="32"/>
  <c r="AF18" i="1"/>
  <c r="F15" i="32"/>
  <c r="AF19" i="1" s="1"/>
  <c r="F16" i="32"/>
  <c r="AF20" i="1"/>
  <c r="F17" i="32"/>
  <c r="AF21" i="1" s="1"/>
  <c r="F18" i="32"/>
  <c r="AF22" i="1"/>
  <c r="F19" i="32"/>
  <c r="AF23" i="1" s="1"/>
  <c r="F20" i="32"/>
  <c r="F21" i="32"/>
  <c r="AF25" i="1"/>
  <c r="F22" i="32"/>
  <c r="AF26" i="1"/>
  <c r="F23" i="32"/>
  <c r="F4" i="32"/>
  <c r="AF8" i="1"/>
  <c r="F5" i="32"/>
  <c r="AF9" i="1" s="1"/>
  <c r="F6" i="32"/>
  <c r="AF10" i="1" s="1"/>
  <c r="F7" i="32"/>
  <c r="AF11" i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/>
  <c r="F13" i="2"/>
  <c r="B17" i="1"/>
  <c r="F14" i="2"/>
  <c r="B18" i="1"/>
  <c r="F15" i="2"/>
  <c r="B19" i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U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18"/>
  <c r="F42" i="30"/>
  <c r="F41" i="16"/>
  <c r="F41" i="18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C31" i="1" s="1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T28" i="1"/>
  <c r="R16" i="1"/>
  <c r="V16" i="1"/>
  <c r="AD16" i="1"/>
  <c r="F27" i="2"/>
  <c r="B31" i="1"/>
  <c r="D31" i="1"/>
  <c r="R31" i="1"/>
  <c r="S31" i="1"/>
  <c r="T31" i="1"/>
  <c r="U31" i="1"/>
  <c r="AD31" i="1"/>
  <c r="AE31" i="1"/>
  <c r="R35" i="1"/>
  <c r="S35" i="1"/>
  <c r="U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31" i="32"/>
  <c r="AF35" i="1"/>
  <c r="F12" i="7"/>
  <c r="G16" i="1"/>
  <c r="F12" i="29"/>
  <c r="AC16" i="1" s="1"/>
  <c r="F24" i="21"/>
  <c r="U28" i="1"/>
  <c r="F12" i="21"/>
  <c r="U16" i="1"/>
  <c r="F42" i="21"/>
  <c r="C44" i="33"/>
  <c r="C40" i="33"/>
  <c r="C36" i="33"/>
  <c r="C46" i="33"/>
  <c r="C42" i="33"/>
  <c r="C38" i="33"/>
  <c r="F31" i="3"/>
  <c r="C35" i="1" s="1"/>
  <c r="F41" i="5"/>
  <c r="E44" i="1"/>
  <c r="F38" i="1"/>
  <c r="S45" i="1" l="1"/>
  <c r="R46" i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F27" i="32"/>
  <c r="AF31" i="1" s="1"/>
  <c r="F41" i="32"/>
  <c r="F42" i="32"/>
  <c r="AF45" i="1"/>
  <c r="AF27" i="1"/>
  <c r="AG27" i="1" s="1"/>
  <c r="AF46" i="1"/>
  <c r="F24" i="31"/>
  <c r="AE28" i="1" s="1"/>
  <c r="F12" i="31"/>
  <c r="AE16" i="1" s="1"/>
  <c r="F42" i="31"/>
  <c r="AE32" i="1"/>
  <c r="AE46" i="1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Y46" i="1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AG29" i="1" s="1"/>
  <c r="B34" i="33" s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T43" i="1"/>
  <c r="T45" i="1"/>
  <c r="F31" i="20"/>
  <c r="T35" i="1" s="1"/>
  <c r="F12" i="20"/>
  <c r="T16" i="1" s="1"/>
  <c r="T46" i="1"/>
  <c r="F42" i="20"/>
  <c r="F42" i="19"/>
  <c r="F12" i="19"/>
  <c r="S16" i="1" s="1"/>
  <c r="S8" i="1"/>
  <c r="S46" i="1"/>
  <c r="S4" i="33" s="1"/>
  <c r="F12" i="17"/>
  <c r="Q16" i="1" s="1"/>
  <c r="F42" i="17"/>
  <c r="F31" i="17"/>
  <c r="Q35" i="1" s="1"/>
  <c r="Q34" i="1"/>
  <c r="Q46" i="1"/>
  <c r="Q45" i="1"/>
  <c r="F42" i="16"/>
  <c r="P13" i="1"/>
  <c r="P46" i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5" i="1"/>
  <c r="D46" i="1"/>
  <c r="D4" i="33" s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F31" i="10"/>
  <c r="J35" i="1" s="1"/>
  <c r="J29" i="1"/>
  <c r="F46" i="1"/>
  <c r="F24" i="6"/>
  <c r="F28" i="1" s="1"/>
  <c r="E46" i="1"/>
  <c r="F24" i="3"/>
  <c r="C28" i="1" s="1"/>
  <c r="C46" i="1"/>
  <c r="C4" i="33" s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L30" i="1"/>
  <c r="AG23" i="1"/>
  <c r="B29" i="33" s="1"/>
  <c r="AG25" i="1"/>
  <c r="B31" i="33" s="1"/>
  <c r="AG13" i="1"/>
  <c r="L33" i="1"/>
  <c r="F24" i="12"/>
  <c r="L28" i="1" s="1"/>
  <c r="AG19" i="1"/>
  <c r="F12" i="12"/>
  <c r="L16" i="1" s="1"/>
  <c r="F42" i="12"/>
  <c r="AG8" i="1"/>
  <c r="L38" i="1"/>
  <c r="L45" i="1" s="1"/>
  <c r="F41" i="12"/>
  <c r="F12" i="11"/>
  <c r="K16" i="1" s="1"/>
  <c r="AG15" i="1"/>
  <c r="AG42" i="1"/>
  <c r="B45" i="33" s="1"/>
  <c r="AG11" i="1"/>
  <c r="AG41" i="1"/>
  <c r="B44" i="33" s="1"/>
  <c r="AG14" i="1"/>
  <c r="AG22" i="1"/>
  <c r="B28" i="33" s="1"/>
  <c r="F24" i="11"/>
  <c r="K28" i="1" s="1"/>
  <c r="AG21" i="1"/>
  <c r="AG18" i="1"/>
  <c r="AG44" i="1"/>
  <c r="B47" i="33" s="1"/>
  <c r="AG37" i="1"/>
  <c r="B40" i="33" s="1"/>
  <c r="K45" i="1"/>
  <c r="F42" i="11"/>
  <c r="J34" i="1"/>
  <c r="AG34" i="1" s="1"/>
  <c r="B38" i="33" s="1"/>
  <c r="AG20" i="1"/>
  <c r="B26" i="33" s="1"/>
  <c r="F24" i="10"/>
  <c r="J28" i="1" s="1"/>
  <c r="AG39" i="1"/>
  <c r="B42" i="33" s="1"/>
  <c r="F41" i="10"/>
  <c r="F12" i="10"/>
  <c r="J16" i="1" s="1"/>
  <c r="F42" i="10"/>
  <c r="J43" i="1"/>
  <c r="I45" i="1"/>
  <c r="I46" i="1"/>
  <c r="F42" i="9"/>
  <c r="F41" i="9"/>
  <c r="AG30" i="1" l="1"/>
  <c r="B35" i="33" s="1"/>
  <c r="Y45" i="1"/>
  <c r="AG36" i="1"/>
  <c r="B39" i="33" s="1"/>
  <c r="J46" i="1"/>
  <c r="M46" i="1"/>
  <c r="AB46" i="1"/>
  <c r="AC46" i="1"/>
  <c r="AB45" i="1"/>
  <c r="AA46" i="1"/>
  <c r="AG26" i="1"/>
  <c r="B32" i="33" s="1"/>
  <c r="AG32" i="1"/>
  <c r="B36" i="33" s="1"/>
  <c r="W46" i="1"/>
  <c r="AG33" i="1"/>
  <c r="B37" i="33" s="1"/>
  <c r="O46" i="1"/>
  <c r="AG40" i="1"/>
  <c r="B43" i="33" s="1"/>
  <c r="AG10" i="1"/>
  <c r="C9" i="33"/>
  <c r="D9" i="33" s="1"/>
  <c r="E9" i="33" s="1"/>
  <c r="F9" i="33" s="1"/>
  <c r="G9" i="33" s="1"/>
  <c r="H9" i="33" s="1"/>
  <c r="AG38" i="1"/>
  <c r="B41" i="33" s="1"/>
  <c r="L46" i="1"/>
  <c r="J45" i="1"/>
  <c r="AG43" i="1"/>
  <c r="B46" i="33" s="1"/>
  <c r="AG28" i="1" l="1"/>
  <c r="H22" i="33" s="1"/>
  <c r="AG31" i="1"/>
  <c r="H23" i="33" s="1"/>
  <c r="AG35" i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C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<sst xmlns="http://schemas.openxmlformats.org/spreadsheetml/2006/main" count="1522" uniqueCount="128">
  <si>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</si>
  <si>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</si>
  <si>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</si>
  <si>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</si>
  <si>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</si>
  <si>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</si>
  <si>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</si>
  <si>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</si>
  <si>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</si>
  <si>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</si>
  <si>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</si>
  <si>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</si>
  <si>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</si>
  <si>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</si>
  <si>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</si>
  <si>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</si>
  <si>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</si>
  <si>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</si>
  <si>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</si>
  <si>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</si>
  <si>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</si>
  <si>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</si>
  <si>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</si>
  <si>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</si>
  <si>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</si>
  <si>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</si>
  <si>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</si>
  <si>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</si>
  <si>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</si>
  <si>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</si>
  <si>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</si>
  <si>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</si>
  <si>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</si>
  <si>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</si>
  <si>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</si>
  <si>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</si>
  <si>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</si>
  <si>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</si>
  <si>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</si>
  <si>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</si>
  <si>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</si>
  <si>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</si>
  <si>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</si>
  <si>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</si>
  <si>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</si>
  <si>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</si>
  <si>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</si>
  <si>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</si>
  <si>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</si>
  <si>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</si>
  <si>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</si>
  <si>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</si>
  <si>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</si>
  <si>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</si>
  <si>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</si>
  <si>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</si>
  <si>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</si>
  <si>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</si>
  <si>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</si>
  <si>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</si>
  <si>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</si>
  <si>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</si>
  <si>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</si>
  <si>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</si>
  <si>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</si>
  <si>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</si>
  <si>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</si>
  <si>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</si>
  <si>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</si>
  <si>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</si>
  <si>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</si>
  <si>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</si>
  <si>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</si>
  <si>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</si>
  <si>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</si>
  <si>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</si>
  <si>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</si>
  <si>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</si>
  <si>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</si>
  <si>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</si>
  <si>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</si>
  <si>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</si>
  <si>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</si>
  <si>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</si>
  <si>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</si>
  <si>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</si>
  <si>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</si>
  <si>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</si>
  <si>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</si>
  <si>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</si>
  <si>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</si>
  <si>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</si>
  <si>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</si>
  <si>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BOLETIM PLUVIOMÉTRICO MENSAL - JULHO - 2017</t>
  </si>
  <si>
    <t>São Paulo 01 de julho de 2017</t>
  </si>
  <si>
    <t>São Paulo 02 de julho de 2017</t>
  </si>
  <si>
    <t>São Paulo 03 de julho de 2017</t>
  </si>
  <si>
    <t>São Paulo 04 de julho de 2017</t>
  </si>
  <si>
    <t>São Paulo 05 de julho de 2017</t>
  </si>
  <si>
    <t>São Paulo 06 de julho de 2017</t>
  </si>
  <si>
    <t>São Paulo 07 de julho de 2017</t>
  </si>
  <si>
    <t>São Paulo 08 de julho de 2017</t>
  </si>
  <si>
    <t>São Paulo 09 de julho de 2017</t>
  </si>
  <si>
    <t>São Paulo 10 de julho de 2017</t>
  </si>
  <si>
    <t>São Paulo 11 de julho de 2017</t>
  </si>
  <si>
    <t>São Paulo 12 de julho de 2017</t>
  </si>
  <si>
    <t>São Paulo 13 de julho de 2017</t>
  </si>
  <si>
    <t>São Paulo 14 de julho de 2017</t>
  </si>
  <si>
    <t>São Paulo 15 de julho de 2017</t>
  </si>
  <si>
    <t>São Paulo 16 de julho de 2017</t>
  </si>
  <si>
    <t>São Paulo 17 de julho de 2017</t>
  </si>
  <si>
    <t>São Paulo 18 de julho de 2017</t>
  </si>
  <si>
    <t>São Paulo 19 de julho de 2017</t>
  </si>
  <si>
    <t>São Paulo 20 de julho de 2017</t>
  </si>
  <si>
    <t>São Paulo 21 de julho de 2017</t>
  </si>
  <si>
    <t>São Paulo 22 de julho de 2017</t>
  </si>
  <si>
    <t>São Paulo 23 de julho de 2017</t>
  </si>
  <si>
    <t>São Paulo 24 de julho de 2017</t>
  </si>
  <si>
    <t>São Paulo 25 de julho de 2017</t>
  </si>
  <si>
    <t>São Paulo 26 de julho de 2017</t>
  </si>
  <si>
    <t>São Paulo 27 de julho de 2017</t>
  </si>
  <si>
    <t>São Paulo 28 de julho de 2017</t>
  </si>
  <si>
    <t>São Paulo 29 de julho de 2017</t>
  </si>
  <si>
    <t>São Paulo 30 de julho de 2017</t>
  </si>
  <si>
    <t>São Paulo 31 de julho de 2017</t>
  </si>
  <si>
    <t>JULHO</t>
  </si>
  <si>
    <t>Precipitação por mês de 1995 a 2017</t>
  </si>
  <si>
    <t>SMSO - Secretaria Municipal de Obras e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</si>
</sst>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2" fontId="6" fillId="4" borderId="1" xfId="0" applyNumberFormat="1" applyFont="1" applyFill="1" applyBorder="1" applyAlignment="1">
      <alignment horizontal="center"/>
    </xf>
    <xf numFmtId="164" fontId="0" fillId="16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(1995-2017) - Julho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clima!$G$16:$AC$16</c:f>
              <c:numCache>
                <c:formatCode>0.0</c:formatCode>
                <c:ptCount val="23"/>
                <c:pt idx="0">
                  <c:v>49</c:v>
                </c:pt>
                <c:pt idx="1">
                  <c:v>5.4</c:v>
                </c:pt>
                <c:pt idx="2">
                  <c:v>4.8</c:v>
                </c:pt>
                <c:pt idx="3">
                  <c:v>11.4</c:v>
                </c:pt>
                <c:pt idx="4">
                  <c:v>30.9</c:v>
                </c:pt>
                <c:pt idx="5">
                  <c:v>57.2</c:v>
                </c:pt>
                <c:pt idx="6">
                  <c:v>39.200000000000003</c:v>
                </c:pt>
                <c:pt idx="7">
                  <c:v>29.5</c:v>
                </c:pt>
                <c:pt idx="8">
                  <c:v>14.9</c:v>
                </c:pt>
                <c:pt idx="9">
                  <c:v>81.099999999999994</c:v>
                </c:pt>
                <c:pt idx="10">
                  <c:v>12.9</c:v>
                </c:pt>
                <c:pt idx="11">
                  <c:v>66.8</c:v>
                </c:pt>
                <c:pt idx="12">
                  <c:v>130.4</c:v>
                </c:pt>
                <c:pt idx="13">
                  <c:v>0</c:v>
                </c:pt>
                <c:pt idx="14">
                  <c:v>149</c:v>
                </c:pt>
                <c:pt idx="15">
                  <c:v>81.400000000000006</c:v>
                </c:pt>
                <c:pt idx="16">
                  <c:v>3.5</c:v>
                </c:pt>
                <c:pt idx="17">
                  <c:v>75.5</c:v>
                </c:pt>
                <c:pt idx="18">
                  <c:v>71.7</c:v>
                </c:pt>
                <c:pt idx="19">
                  <c:v>29.2</c:v>
                </c:pt>
                <c:pt idx="20">
                  <c:v>75.3</c:v>
                </c:pt>
                <c:pt idx="21">
                  <c:v>6.6</c:v>
                </c:pt>
                <c:pt idx="22">
                  <c:v>0.30909090909090919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598768"/>
        <c:axId val="294603080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clima!$G$15:$AC$15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clima!$G$17:$AC$17</c:f>
              <c:numCache>
                <c:formatCode>0.0</c:formatCode>
                <c:ptCount val="23"/>
                <c:pt idx="0">
                  <c:v>46.622727272727275</c:v>
                </c:pt>
                <c:pt idx="1">
                  <c:v>46.622727272727275</c:v>
                </c:pt>
                <c:pt idx="2">
                  <c:v>46.622727272727275</c:v>
                </c:pt>
                <c:pt idx="3">
                  <c:v>46.622727272727275</c:v>
                </c:pt>
                <c:pt idx="4">
                  <c:v>46.622727272727275</c:v>
                </c:pt>
                <c:pt idx="5">
                  <c:v>46.622727272727275</c:v>
                </c:pt>
                <c:pt idx="6">
                  <c:v>46.622727272727275</c:v>
                </c:pt>
                <c:pt idx="7">
                  <c:v>46.622727272727275</c:v>
                </c:pt>
                <c:pt idx="8">
                  <c:v>46.622727272727275</c:v>
                </c:pt>
                <c:pt idx="9">
                  <c:v>46.622727272727275</c:v>
                </c:pt>
                <c:pt idx="10">
                  <c:v>46.622727272727275</c:v>
                </c:pt>
                <c:pt idx="11">
                  <c:v>46.622727272727275</c:v>
                </c:pt>
                <c:pt idx="12">
                  <c:v>46.622727272727275</c:v>
                </c:pt>
                <c:pt idx="13">
                  <c:v>46.622727272727275</c:v>
                </c:pt>
                <c:pt idx="14">
                  <c:v>46.622727272727275</c:v>
                </c:pt>
                <c:pt idx="15">
                  <c:v>46.622727272727275</c:v>
                </c:pt>
                <c:pt idx="16">
                  <c:v>46.622727272727275</c:v>
                </c:pt>
                <c:pt idx="17">
                  <c:v>46.622727272727275</c:v>
                </c:pt>
                <c:pt idx="18">
                  <c:v>46.622727272727275</c:v>
                </c:pt>
                <c:pt idx="19">
                  <c:v>46.622727272727275</c:v>
                </c:pt>
                <c:pt idx="20">
                  <c:v>46.622727272727275</c:v>
                </c:pt>
                <c:pt idx="21">
                  <c:v>46.622727272727275</c:v>
                </c:pt>
                <c:pt idx="22">
                  <c:v>46.622727272727275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598768"/>
        <c:axId val="294603080"/>
      </c:lineChart>
      <c:catAx>
        <c:axId val="2945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94603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4603080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94598768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Julho 2017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0.00</c:formatCode>
                <c:ptCount val="31"/>
                <c:pt idx="0" formatCode="0.0">
                  <c:v>0.12121212121212124</c:v>
                </c:pt>
                <c:pt idx="1">
                  <c:v>3.9393939393939398E-2</c:v>
                </c:pt>
                <c:pt idx="2" formatCode="0.0">
                  <c:v>0.13030303030303034</c:v>
                </c:pt>
                <c:pt idx="17">
                  <c:v>1.8181818181818184E-2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596416"/>
        <c:axId val="293224320"/>
      </c:barChart>
      <c:catAx>
        <c:axId val="2945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93224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3224320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9459641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2016 x 2017 - Julho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6.6060606060606046</c:v>
                </c:pt>
                <c:pt idx="16">
                  <c:v>6.6272727272727261</c:v>
                </c:pt>
                <c:pt idx="17">
                  <c:v>6.6272727272727261</c:v>
                </c:pt>
                <c:pt idx="18">
                  <c:v>6.6272727272727261</c:v>
                </c:pt>
                <c:pt idx="19">
                  <c:v>6.6272727272727261</c:v>
                </c:pt>
                <c:pt idx="20">
                  <c:v>6.6272727272727261</c:v>
                </c:pt>
                <c:pt idx="21">
                  <c:v>6.6272727272727261</c:v>
                </c:pt>
                <c:pt idx="22">
                  <c:v>6.6272727272727261</c:v>
                </c:pt>
                <c:pt idx="23">
                  <c:v>6.6272727272727261</c:v>
                </c:pt>
                <c:pt idx="24">
                  <c:v>6.6272727272727261</c:v>
                </c:pt>
                <c:pt idx="25">
                  <c:v>6.6272727272727261</c:v>
                </c:pt>
                <c:pt idx="26">
                  <c:v>6.6272727272727261</c:v>
                </c:pt>
                <c:pt idx="27">
                  <c:v>6.6272727272727261</c:v>
                </c:pt>
                <c:pt idx="28">
                  <c:v>6.6272727272727261</c:v>
                </c:pt>
                <c:pt idx="29">
                  <c:v>6.6272727272727261</c:v>
                </c:pt>
                <c:pt idx="30">
                  <c:v>6.6272727272727261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36240"/>
        <c:axId val="438738984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0.12121212121212124</c:v>
                </c:pt>
                <c:pt idx="1">
                  <c:v>0.16060606060606064</c:v>
                </c:pt>
                <c:pt idx="2">
                  <c:v>0.29090909090909101</c:v>
                </c:pt>
                <c:pt idx="3">
                  <c:v>0.29090909090909101</c:v>
                </c:pt>
                <c:pt idx="4">
                  <c:v>0.29090909090909101</c:v>
                </c:pt>
                <c:pt idx="5">
                  <c:v>0.29090909090909101</c:v>
                </c:pt>
                <c:pt idx="6">
                  <c:v>0.29090909090909101</c:v>
                </c:pt>
                <c:pt idx="7">
                  <c:v>0.29090909090909101</c:v>
                </c:pt>
                <c:pt idx="8">
                  <c:v>0.29090909090909101</c:v>
                </c:pt>
                <c:pt idx="9">
                  <c:v>0.29090909090909101</c:v>
                </c:pt>
                <c:pt idx="10">
                  <c:v>0.29090909090909101</c:v>
                </c:pt>
                <c:pt idx="11">
                  <c:v>0.29090909090909101</c:v>
                </c:pt>
                <c:pt idx="12">
                  <c:v>0.29090909090909101</c:v>
                </c:pt>
                <c:pt idx="13">
                  <c:v>0.29090909090909101</c:v>
                </c:pt>
                <c:pt idx="14">
                  <c:v>0.29090909090909101</c:v>
                </c:pt>
                <c:pt idx="15">
                  <c:v>0.29090909090909101</c:v>
                </c:pt>
                <c:pt idx="16">
                  <c:v>0.29090909090909101</c:v>
                </c:pt>
                <c:pt idx="17">
                  <c:v>0.30909090909090919</c:v>
                </c:pt>
                <c:pt idx="18">
                  <c:v>0.30909090909090919</c:v>
                </c:pt>
                <c:pt idx="19">
                  <c:v>0.30909090909090919</c:v>
                </c:pt>
                <c:pt idx="20">
                  <c:v>0.30909090909090919</c:v>
                </c:pt>
                <c:pt idx="21">
                  <c:v>0.30909090909090919</c:v>
                </c:pt>
                <c:pt idx="22">
                  <c:v>0.30909090909090919</c:v>
                </c:pt>
                <c:pt idx="23">
                  <c:v>0.30909090909090919</c:v>
                </c:pt>
                <c:pt idx="24">
                  <c:v>0.30909090909090919</c:v>
                </c:pt>
                <c:pt idx="25">
                  <c:v>0.30909090909090919</c:v>
                </c:pt>
                <c:pt idx="26">
                  <c:v>0.30909090909090919</c:v>
                </c:pt>
                <c:pt idx="27">
                  <c:v>0.30909090909090919</c:v>
                </c:pt>
                <c:pt idx="28">
                  <c:v>0.30909090909090919</c:v>
                </c:pt>
                <c:pt idx="29">
                  <c:v>0.30909090909090919</c:v>
                </c:pt>
                <c:pt idx="30">
                  <c:v>0.30909090909090919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46.622727272727275</c:v>
                </c:pt>
                <c:pt idx="1">
                  <c:v>46.622727272727275</c:v>
                </c:pt>
                <c:pt idx="2">
                  <c:v>46.622727272727275</c:v>
                </c:pt>
                <c:pt idx="3">
                  <c:v>46.622727272727275</c:v>
                </c:pt>
                <c:pt idx="4">
                  <c:v>46.622727272727275</c:v>
                </c:pt>
                <c:pt idx="5">
                  <c:v>46.622727272727275</c:v>
                </c:pt>
                <c:pt idx="6">
                  <c:v>46.622727272727275</c:v>
                </c:pt>
                <c:pt idx="7">
                  <c:v>46.622727272727275</c:v>
                </c:pt>
                <c:pt idx="8">
                  <c:v>46.622727272727275</c:v>
                </c:pt>
                <c:pt idx="9">
                  <c:v>46.622727272727275</c:v>
                </c:pt>
                <c:pt idx="10">
                  <c:v>46.622727272727275</c:v>
                </c:pt>
                <c:pt idx="11">
                  <c:v>46.622727272727275</c:v>
                </c:pt>
                <c:pt idx="12">
                  <c:v>46.622727272727275</c:v>
                </c:pt>
                <c:pt idx="13">
                  <c:v>46.622727272727275</c:v>
                </c:pt>
                <c:pt idx="14">
                  <c:v>46.622727272727275</c:v>
                </c:pt>
                <c:pt idx="15">
                  <c:v>46.622727272727275</c:v>
                </c:pt>
                <c:pt idx="16">
                  <c:v>46.622727272727275</c:v>
                </c:pt>
                <c:pt idx="17">
                  <c:v>46.622727272727275</c:v>
                </c:pt>
                <c:pt idx="18">
                  <c:v>46.622727272727275</c:v>
                </c:pt>
                <c:pt idx="19">
                  <c:v>46.622727272727275</c:v>
                </c:pt>
                <c:pt idx="20">
                  <c:v>46.622727272727275</c:v>
                </c:pt>
                <c:pt idx="21">
                  <c:v>46.622727272727275</c:v>
                </c:pt>
                <c:pt idx="22">
                  <c:v>46.622727272727275</c:v>
                </c:pt>
                <c:pt idx="23">
                  <c:v>46.622727272727275</c:v>
                </c:pt>
                <c:pt idx="24">
                  <c:v>46.622727272727275</c:v>
                </c:pt>
                <c:pt idx="25">
                  <c:v>46.622727272727275</c:v>
                </c:pt>
                <c:pt idx="26">
                  <c:v>46.622727272727275</c:v>
                </c:pt>
                <c:pt idx="27">
                  <c:v>46.622727272727275</c:v>
                </c:pt>
                <c:pt idx="28">
                  <c:v>46.622727272727275</c:v>
                </c:pt>
                <c:pt idx="29">
                  <c:v>46.622727272727275</c:v>
                </c:pt>
                <c:pt idx="30">
                  <c:v>46.622727272727275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31928"/>
        <c:axId val="438733496"/>
      </c:lineChart>
      <c:catAx>
        <c:axId val="43873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738984"/>
        <c:crosses val="autoZero"/>
        <c:auto val="0"/>
        <c:lblAlgn val="ctr"/>
        <c:lblOffset val="100"/>
        <c:noMultiLvlLbl val="0"/>
      </c:catAx>
      <c:valAx>
        <c:axId val="43873898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38736240"/>
        <c:crosses val="autoZero"/>
        <c:crossBetween val="between"/>
      </c:valAx>
      <c:catAx>
        <c:axId val="438731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38733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733496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3873192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prefeituras regionais - Julho 2017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0.8</c:v>
                </c:pt>
                <c:pt idx="14">
                  <c:v>0.2</c:v>
                </c:pt>
                <c:pt idx="15">
                  <c:v>0</c:v>
                </c:pt>
                <c:pt idx="16">
                  <c:v>3</c:v>
                </c:pt>
                <c:pt idx="17">
                  <c:v>0.1</c:v>
                </c:pt>
                <c:pt idx="18">
                  <c:v>0</c:v>
                </c:pt>
                <c:pt idx="19">
                  <c:v>0.2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0.9</c:v>
                </c:pt>
                <c:pt idx="27">
                  <c:v>0</c:v>
                </c:pt>
                <c:pt idx="28">
                  <c:v>2</c:v>
                </c:pt>
                <c:pt idx="29">
                  <c:v>0.4</c:v>
                </c:pt>
                <c:pt idx="30">
                  <c:v>0</c:v>
                </c:pt>
                <c:pt idx="31">
                  <c:v>0.6</c:v>
                </c:pt>
                <c:pt idx="32">
                  <c:v>0.60000000000000009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36632"/>
        <c:axId val="438737024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46.622727272727275</c:v>
                </c:pt>
                <c:pt idx="1">
                  <c:v>46.622727272727275</c:v>
                </c:pt>
                <c:pt idx="2">
                  <c:v>46.622727272727275</c:v>
                </c:pt>
                <c:pt idx="3">
                  <c:v>46.622727272727275</c:v>
                </c:pt>
                <c:pt idx="4">
                  <c:v>46.622727272727275</c:v>
                </c:pt>
                <c:pt idx="5">
                  <c:v>46.622727272727275</c:v>
                </c:pt>
                <c:pt idx="6">
                  <c:v>46.622727272727275</c:v>
                </c:pt>
                <c:pt idx="7">
                  <c:v>46.622727272727275</c:v>
                </c:pt>
                <c:pt idx="8">
                  <c:v>46.622727272727275</c:v>
                </c:pt>
                <c:pt idx="9">
                  <c:v>46.622727272727275</c:v>
                </c:pt>
                <c:pt idx="10">
                  <c:v>46.622727272727275</c:v>
                </c:pt>
                <c:pt idx="11">
                  <c:v>46.622727272727275</c:v>
                </c:pt>
                <c:pt idx="12">
                  <c:v>46.622727272727275</c:v>
                </c:pt>
                <c:pt idx="13">
                  <c:v>46.622727272727275</c:v>
                </c:pt>
                <c:pt idx="14">
                  <c:v>46.622727272727275</c:v>
                </c:pt>
                <c:pt idx="15">
                  <c:v>46.622727272727275</c:v>
                </c:pt>
                <c:pt idx="16">
                  <c:v>46.622727272727275</c:v>
                </c:pt>
                <c:pt idx="17">
                  <c:v>46.622727272727275</c:v>
                </c:pt>
                <c:pt idx="18">
                  <c:v>46.622727272727275</c:v>
                </c:pt>
                <c:pt idx="19">
                  <c:v>46.622727272727275</c:v>
                </c:pt>
                <c:pt idx="20">
                  <c:v>46.622727272727275</c:v>
                </c:pt>
                <c:pt idx="21">
                  <c:v>46.622727272727275</c:v>
                </c:pt>
                <c:pt idx="22">
                  <c:v>46.622727272727275</c:v>
                </c:pt>
                <c:pt idx="23">
                  <c:v>46.622727272727275</c:v>
                </c:pt>
                <c:pt idx="24">
                  <c:v>46.622727272727275</c:v>
                </c:pt>
                <c:pt idx="25">
                  <c:v>46.622727272727275</c:v>
                </c:pt>
                <c:pt idx="26">
                  <c:v>46.622727272727275</c:v>
                </c:pt>
                <c:pt idx="27">
                  <c:v>46.622727272727275</c:v>
                </c:pt>
                <c:pt idx="28">
                  <c:v>46.622727272727275</c:v>
                </c:pt>
                <c:pt idx="29">
                  <c:v>46.622727272727275</c:v>
                </c:pt>
                <c:pt idx="30">
                  <c:v>46.622727272727275</c:v>
                </c:pt>
                <c:pt idx="31">
                  <c:v>46.622727272727275</c:v>
                </c:pt>
                <c:pt idx="32">
                  <c:v>46.622727272727275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36632"/>
        <c:axId val="438737024"/>
      </c:lineChart>
      <c:catAx>
        <c:axId val="43873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8737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737024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8736632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Julho 2017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0.15</c:v>
                </c:pt>
                <c:pt idx="1">
                  <c:v>0.39090909090909087</c:v>
                </c:pt>
                <c:pt idx="2">
                  <c:v>0.1</c:v>
                </c:pt>
                <c:pt idx="3">
                  <c:v>0</c:v>
                </c:pt>
                <c:pt idx="4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733104"/>
        <c:axId val="438733888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46.622727272727275</c:v>
                </c:pt>
                <c:pt idx="1">
                  <c:v>46.622727272727275</c:v>
                </c:pt>
                <c:pt idx="2">
                  <c:v>46.622727272727275</c:v>
                </c:pt>
                <c:pt idx="3">
                  <c:v>46.622727272727275</c:v>
                </c:pt>
                <c:pt idx="4">
                  <c:v>46.622727272727275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33104"/>
        <c:axId val="438733888"/>
      </c:lineChart>
      <c:catAx>
        <c:axId val="43873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8733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73388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3873310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0.90888</cdr:x>
      <cdr:y>0.16429</cdr:y>
    </cdr:from>
    <cdr:to>
      <cdr:x>0.98813</cdr:x>
      <cdr:y>0.21504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440" y="929545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(46,6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0.90996</cdr:x>
      <cdr:y>0.62749</cdr:y>
    </cdr:from>
    <cdr:to>
      <cdr:x>0.98921</cdr:x>
      <cdr:y>0.67949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336" y="355022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(46,6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0.90735</cdr:x>
      <cdr:y>0.17154</cdr:y>
    </cdr:from>
    <cdr:to>
      <cdr:x>0.98785</cdr:x>
      <cdr:y>0.22304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05446" y="970522"/>
          <a:ext cx="736858" cy="2913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(46,6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0.91101</cdr:x>
      <cdr:y>0.16268</cdr:y>
    </cdr:from>
    <cdr:to>
      <cdr:x>0.99026</cdr:x>
      <cdr:y>0.21268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958" y="920411"/>
          <a:ext cx="725417" cy="28289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(46,6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W51" sqref="W51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</row>
    <row r="2" spans="1:37" ht="18" x14ac:dyDescent="0.25">
      <c r="A2" s="126" t="s">
        <v>127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 spans="1:37" ht="18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27" t="s">
        <v>93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2"/>
      <c r="AK6" s="122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1</v>
      </c>
      <c r="AH7" s="9"/>
      <c r="AJ7" s="11"/>
      <c r="AK7" s="11"/>
    </row>
    <row r="8" spans="1:37" x14ac:dyDescent="0.2">
      <c r="A8" s="6" t="s">
        <v>2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>'31'!F4</f>
        <v>0</v>
      </c>
      <c r="AG8" s="94">
        <f>SUM(B8:AF8)</f>
        <v>0</v>
      </c>
      <c r="AH8" s="13"/>
      <c r="AJ8" s="14"/>
      <c r="AK8" s="15"/>
    </row>
    <row r="9" spans="1:37" x14ac:dyDescent="0.2">
      <c r="A9" s="16" t="s">
        <v>3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>'31'!F5</f>
        <v>0</v>
      </c>
      <c r="AG9" s="94">
        <f t="shared" ref="AG9:AG15" si="0">SUM(B9:AF9)</f>
        <v>0</v>
      </c>
      <c r="AH9" s="13"/>
      <c r="AJ9" s="14"/>
      <c r="AK9" s="15"/>
    </row>
    <row r="10" spans="1:37" x14ac:dyDescent="0.2">
      <c r="A10" s="16" t="s">
        <v>4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>'31'!F6</f>
        <v>0</v>
      </c>
      <c r="AG10" s="94">
        <f t="shared" si="0"/>
        <v>0</v>
      </c>
      <c r="AH10" s="13"/>
      <c r="AJ10" s="14"/>
      <c r="AK10" s="17"/>
    </row>
    <row r="11" spans="1:37" x14ac:dyDescent="0.2">
      <c r="A11" s="16" t="s">
        <v>5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>'31'!F7</f>
        <v>0</v>
      </c>
      <c r="AG11" s="94">
        <f t="shared" si="0"/>
        <v>0</v>
      </c>
      <c r="AH11" s="13"/>
      <c r="AJ11" s="14"/>
      <c r="AK11" s="17"/>
    </row>
    <row r="12" spans="1:37" x14ac:dyDescent="0.2">
      <c r="A12" s="16" t="s">
        <v>6</v>
      </c>
      <c r="B12" s="94">
        <f>'01'!F8</f>
        <v>0.2</v>
      </c>
      <c r="C12" s="94">
        <f>'02'!F8</f>
        <v>0</v>
      </c>
      <c r="D12" s="94">
        <f>'03'!F8</f>
        <v>1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>'31'!F8</f>
        <v>0</v>
      </c>
      <c r="AG12" s="94">
        <f t="shared" si="0"/>
        <v>1.2</v>
      </c>
      <c r="AH12" s="13"/>
      <c r="AJ12" s="14"/>
      <c r="AK12" s="17"/>
    </row>
    <row r="13" spans="1:37" x14ac:dyDescent="0.2">
      <c r="A13" s="16" t="s">
        <v>7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>'31'!F9</f>
        <v>0</v>
      </c>
      <c r="AG13" s="94">
        <f t="shared" si="0"/>
        <v>0</v>
      </c>
      <c r="AH13" s="13"/>
      <c r="AJ13" s="14"/>
      <c r="AK13" s="17"/>
    </row>
    <row r="14" spans="1:37" x14ac:dyDescent="0.2">
      <c r="A14" s="16" t="s">
        <v>8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0</v>
      </c>
      <c r="AH14" s="13"/>
      <c r="AJ14" s="14"/>
      <c r="AK14" s="17"/>
    </row>
    <row r="15" spans="1:37" x14ac:dyDescent="0.2">
      <c r="A15" s="22" t="s">
        <v>47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>'31'!F11</f>
        <v>0</v>
      </c>
      <c r="AG15" s="94">
        <f t="shared" si="0"/>
        <v>0</v>
      </c>
      <c r="AH15" s="13"/>
      <c r="AJ15" s="14"/>
      <c r="AK15" s="17"/>
    </row>
    <row r="16" spans="1:37" x14ac:dyDescent="0.2">
      <c r="A16" s="18" t="s">
        <v>9</v>
      </c>
      <c r="B16" s="76">
        <f>'01'!F12</f>
        <v>2.5000000000000001E-2</v>
      </c>
      <c r="C16" s="76">
        <f>'02'!F12</f>
        <v>0</v>
      </c>
      <c r="D16" s="76">
        <f>'03'!F12</f>
        <v>0.125</v>
      </c>
      <c r="E16" s="76">
        <f>'04'!F12</f>
        <v>0</v>
      </c>
      <c r="F16" s="76">
        <f>'05'!F12</f>
        <v>0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0</v>
      </c>
      <c r="Q16" s="76">
        <f>'16'!F12</f>
        <v>0</v>
      </c>
      <c r="R16" s="76">
        <f>'17'!F12</f>
        <v>0</v>
      </c>
      <c r="S16" s="76">
        <f>'18'!F12</f>
        <v>0</v>
      </c>
      <c r="T16" s="76">
        <f>'19'!F12</f>
        <v>0</v>
      </c>
      <c r="U16" s="76">
        <f>'20'!F12</f>
        <v>0</v>
      </c>
      <c r="V16" s="76">
        <f>'21'!F12</f>
        <v>0</v>
      </c>
      <c r="W16" s="76">
        <f>'22'!F12</f>
        <v>0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76">
        <f>'31'!F12</f>
        <v>0</v>
      </c>
      <c r="AG16" s="19">
        <f>AVERAGE(AG8:AG15)</f>
        <v>0.15</v>
      </c>
      <c r="AH16" s="13"/>
      <c r="AJ16" s="14"/>
      <c r="AK16" s="14"/>
    </row>
    <row r="17" spans="1:37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>'31'!F13</f>
        <v>0</v>
      </c>
      <c r="AG17" s="94">
        <f>SUM(B17:AF17)</f>
        <v>0</v>
      </c>
      <c r="AH17" s="13"/>
      <c r="AJ17" s="14"/>
      <c r="AK17" s="17"/>
    </row>
    <row r="18" spans="1:37" x14ac:dyDescent="0.2">
      <c r="A18" s="16" t="s">
        <v>90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0</v>
      </c>
      <c r="AH18" s="13"/>
      <c r="AJ18" s="14"/>
      <c r="AK18" s="17"/>
    </row>
    <row r="19" spans="1:37" x14ac:dyDescent="0.2">
      <c r="A19" s="16" t="s">
        <v>12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>'31'!F15</f>
        <v>0</v>
      </c>
      <c r="AG19" s="94">
        <f t="shared" si="1"/>
        <v>0</v>
      </c>
      <c r="AH19" s="13"/>
      <c r="AJ19" s="14"/>
      <c r="AK19" s="17"/>
    </row>
    <row r="20" spans="1:37" x14ac:dyDescent="0.2">
      <c r="A20" s="16" t="s">
        <v>13</v>
      </c>
      <c r="B20" s="94">
        <f>'01'!F16</f>
        <v>0.2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>'31'!F16</f>
        <v>0</v>
      </c>
      <c r="AG20" s="94">
        <f t="shared" si="1"/>
        <v>0.2</v>
      </c>
      <c r="AH20" s="13"/>
      <c r="AJ20" s="14"/>
      <c r="AK20" s="17"/>
    </row>
    <row r="21" spans="1:37" x14ac:dyDescent="0.2">
      <c r="A21" s="16" t="s">
        <v>14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>'31'!F17</f>
        <v>0</v>
      </c>
      <c r="AG21" s="94">
        <f t="shared" si="1"/>
        <v>0</v>
      </c>
      <c r="AH21" s="13"/>
      <c r="AJ21" s="14"/>
      <c r="AK21" s="17"/>
    </row>
    <row r="22" spans="1:37" x14ac:dyDescent="0.2">
      <c r="A22" s="16" t="s">
        <v>15</v>
      </c>
      <c r="B22" s="94">
        <f>'01'!F18</f>
        <v>0</v>
      </c>
      <c r="C22" s="94">
        <f>'02'!F18</f>
        <v>0</v>
      </c>
      <c r="D22" s="94">
        <f>'03'!F18</f>
        <v>0.6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0.2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>'31'!F18</f>
        <v>0</v>
      </c>
      <c r="AG22" s="94">
        <f t="shared" si="1"/>
        <v>0.8</v>
      </c>
      <c r="AH22" s="13"/>
      <c r="AJ22" s="14"/>
      <c r="AK22" s="17"/>
    </row>
    <row r="23" spans="1:37" x14ac:dyDescent="0.2">
      <c r="A23" s="16" t="s">
        <v>16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0.2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>'31'!F19</f>
        <v>0</v>
      </c>
      <c r="AG23" s="94">
        <f t="shared" si="1"/>
        <v>0.2</v>
      </c>
      <c r="AH23" s="13"/>
      <c r="AJ23" s="14"/>
      <c r="AK23" s="17"/>
    </row>
    <row r="24" spans="1:37" x14ac:dyDescent="0.2">
      <c r="A24" s="16" t="s">
        <v>17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>'31'!F20</f>
        <v>0</v>
      </c>
      <c r="AG24" s="94">
        <f t="shared" si="1"/>
        <v>0</v>
      </c>
      <c r="AH24" s="13"/>
      <c r="AJ24" s="14"/>
      <c r="AK24" s="17"/>
    </row>
    <row r="25" spans="1:37" x14ac:dyDescent="0.2">
      <c r="A25" s="16" t="s">
        <v>18</v>
      </c>
      <c r="B25" s="94">
        <f>'01'!F21</f>
        <v>0.8</v>
      </c>
      <c r="C25" s="94">
        <f>'02'!F21</f>
        <v>0</v>
      </c>
      <c r="D25" s="94">
        <f>'03'!F21</f>
        <v>2.2000000000000002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>'31'!F21</f>
        <v>0</v>
      </c>
      <c r="AG25" s="94">
        <f t="shared" si="1"/>
        <v>3</v>
      </c>
      <c r="AH25" s="13"/>
      <c r="AJ25" s="14"/>
      <c r="AK25" s="17"/>
    </row>
    <row r="26" spans="1:37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0.1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>'31'!F22</f>
        <v>0</v>
      </c>
      <c r="AG26" s="94">
        <f t="shared" si="1"/>
        <v>0.1</v>
      </c>
      <c r="AH26" s="13"/>
      <c r="AJ26" s="14"/>
      <c r="AK26" s="17"/>
    </row>
    <row r="27" spans="1:37" x14ac:dyDescent="0.2">
      <c r="A27" s="20" t="s">
        <v>20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>'31'!F23</f>
        <v>0</v>
      </c>
      <c r="AG27" s="94">
        <f t="shared" si="1"/>
        <v>0</v>
      </c>
      <c r="AH27" s="13"/>
      <c r="AJ27" s="14"/>
      <c r="AK27" s="17"/>
    </row>
    <row r="28" spans="1:37" s="6" customFormat="1" x14ac:dyDescent="0.2">
      <c r="A28" s="18" t="s">
        <v>21</v>
      </c>
      <c r="B28" s="76">
        <f>'01'!F24</f>
        <v>9.0909090909090912E-2</v>
      </c>
      <c r="C28" s="76">
        <f>'02'!F24</f>
        <v>0</v>
      </c>
      <c r="D28" s="76">
        <f>'03'!F24</f>
        <v>0.26363636363636367</v>
      </c>
      <c r="E28" s="76">
        <f>'04'!F24</f>
        <v>0</v>
      </c>
      <c r="F28" s="76">
        <f>'05'!F24</f>
        <v>0</v>
      </c>
      <c r="G28" s="76">
        <f>'06'!F24</f>
        <v>0</v>
      </c>
      <c r="H28" s="76">
        <f>'07'!F24</f>
        <v>0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0</v>
      </c>
      <c r="Q28" s="76">
        <f>'16'!F24</f>
        <v>0</v>
      </c>
      <c r="R28" s="76">
        <f>'17'!F24</f>
        <v>0</v>
      </c>
      <c r="S28" s="121">
        <f>'18'!F24</f>
        <v>3.6363636363636369E-2</v>
      </c>
      <c r="T28" s="76">
        <f>'19'!F24</f>
        <v>0</v>
      </c>
      <c r="U28" s="76">
        <f>'20'!F24</f>
        <v>0</v>
      </c>
      <c r="V28" s="76">
        <f>'21'!F24</f>
        <v>0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76">
        <f>'31'!F24</f>
        <v>0</v>
      </c>
      <c r="AG28" s="19">
        <f>AVERAGE(AG17:AG27)</f>
        <v>0.39090909090909087</v>
      </c>
      <c r="AH28" s="21"/>
      <c r="AJ28" s="14"/>
      <c r="AK28" s="14"/>
    </row>
    <row r="29" spans="1:37" x14ac:dyDescent="0.2">
      <c r="A29" s="16" t="s">
        <v>22</v>
      </c>
      <c r="B29" s="94">
        <f>'01'!F25</f>
        <v>0</v>
      </c>
      <c r="C29" s="94">
        <f>'02'!F25</f>
        <v>0.2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'31'!F25</f>
        <v>0</v>
      </c>
      <c r="AG29" s="94">
        <f t="shared" si="1"/>
        <v>0.2</v>
      </c>
      <c r="AH29" s="13"/>
      <c r="AJ29" s="14"/>
      <c r="AK29" s="17"/>
    </row>
    <row r="30" spans="1:37" x14ac:dyDescent="0.2">
      <c r="A30" s="16" t="s">
        <v>23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'31'!F26</f>
        <v>0</v>
      </c>
      <c r="AG30" s="94">
        <f>SUM(B30:AF30)</f>
        <v>0</v>
      </c>
      <c r="AH30" s="13"/>
      <c r="AJ30" s="14"/>
      <c r="AK30" s="17"/>
    </row>
    <row r="31" spans="1:37" x14ac:dyDescent="0.2">
      <c r="A31" s="18" t="s">
        <v>24</v>
      </c>
      <c r="B31" s="76">
        <f>'01'!F27</f>
        <v>0</v>
      </c>
      <c r="C31" s="76">
        <f>'02'!F27</f>
        <v>0.1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</v>
      </c>
      <c r="S31" s="76">
        <f>'18'!F27</f>
        <v>0</v>
      </c>
      <c r="T31" s="76">
        <f>'19'!F27</f>
        <v>0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76">
        <f>'31'!F27</f>
        <v>0</v>
      </c>
      <c r="AG31" s="19">
        <f>AVERAGE(AG29:AG30)</f>
        <v>0.1</v>
      </c>
      <c r="AH31" s="13"/>
      <c r="AJ31" s="14"/>
      <c r="AK31" s="14"/>
    </row>
    <row r="32" spans="1:37" x14ac:dyDescent="0.2">
      <c r="A32" s="16" t="s">
        <v>25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'31'!F28</f>
        <v>0</v>
      </c>
      <c r="AG32" s="94">
        <f>SUM(B32:AF32)</f>
        <v>0</v>
      </c>
      <c r="AJ32" s="14"/>
      <c r="AK32" s="17"/>
    </row>
    <row r="33" spans="1:37" x14ac:dyDescent="0.2">
      <c r="A33" s="16" t="s">
        <v>26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'31'!F29</f>
        <v>0</v>
      </c>
      <c r="AG33" s="94">
        <f>SUM(B33:AF33)</f>
        <v>0</v>
      </c>
      <c r="AJ33" s="14"/>
      <c r="AK33" s="17"/>
    </row>
    <row r="34" spans="1:37" x14ac:dyDescent="0.2">
      <c r="A34" s="16" t="s">
        <v>27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'31'!F30</f>
        <v>0</v>
      </c>
      <c r="AG34" s="94">
        <f>SUM(B34:AF34)</f>
        <v>0</v>
      </c>
      <c r="AH34" s="13"/>
      <c r="AJ34" s="14"/>
      <c r="AK34" s="17"/>
    </row>
    <row r="35" spans="1:37" x14ac:dyDescent="0.2">
      <c r="A35" s="18" t="s">
        <v>28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0</v>
      </c>
      <c r="F35" s="76">
        <f>'05'!F31</f>
        <v>0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0</v>
      </c>
      <c r="R35" s="76">
        <f>'17'!F31</f>
        <v>0</v>
      </c>
      <c r="S35" s="76">
        <f>'18'!F31</f>
        <v>0</v>
      </c>
      <c r="T35" s="76">
        <f>'19'!F31</f>
        <v>0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</v>
      </c>
      <c r="AF35" s="76">
        <f>'31'!F31</f>
        <v>0</v>
      </c>
      <c r="AG35" s="19">
        <f>AVERAGE(AG32:AG34)</f>
        <v>0</v>
      </c>
      <c r="AH35" s="13"/>
      <c r="AJ35" s="14"/>
      <c r="AK35" s="14"/>
    </row>
    <row r="36" spans="1:37" x14ac:dyDescent="0.2">
      <c r="A36" s="16" t="s">
        <v>45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>'31'!F32</f>
        <v>0</v>
      </c>
      <c r="AG36" s="94">
        <f t="shared" ref="AG36:AG42" si="2">SUM(B36:AF36)</f>
        <v>0</v>
      </c>
      <c r="AH36" s="13"/>
      <c r="AJ36" s="14"/>
      <c r="AK36" s="14"/>
    </row>
    <row r="37" spans="1:37" x14ac:dyDescent="0.2">
      <c r="A37" s="16" t="s">
        <v>29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>'31'!F33</f>
        <v>0</v>
      </c>
      <c r="AG37" s="94">
        <f t="shared" si="2"/>
        <v>0</v>
      </c>
      <c r="AH37" s="13"/>
      <c r="AJ37" s="14"/>
      <c r="AK37" s="17"/>
    </row>
    <row r="38" spans="1:37" x14ac:dyDescent="0.2">
      <c r="A38" s="16" t="s">
        <v>30</v>
      </c>
      <c r="B38" s="94">
        <f>'01'!F34</f>
        <v>0</v>
      </c>
      <c r="C38" s="94">
        <f>'02'!F34</f>
        <v>0.9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>'31'!F34</f>
        <v>0</v>
      </c>
      <c r="AG38" s="94">
        <f t="shared" si="2"/>
        <v>0.9</v>
      </c>
      <c r="AH38" s="13"/>
      <c r="AJ38" s="14"/>
      <c r="AK38" s="17"/>
    </row>
    <row r="39" spans="1:37" x14ac:dyDescent="0.2">
      <c r="A39" s="16" t="s">
        <v>31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>'31'!F35</f>
        <v>0</v>
      </c>
      <c r="AG39" s="94">
        <f t="shared" si="2"/>
        <v>0</v>
      </c>
      <c r="AH39" s="13"/>
      <c r="AJ39" s="14"/>
      <c r="AK39" s="17"/>
    </row>
    <row r="40" spans="1:37" x14ac:dyDescent="0.2">
      <c r="A40" s="16" t="s">
        <v>46</v>
      </c>
      <c r="B40" s="94">
        <f>'01'!F36</f>
        <v>2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>'31'!F36</f>
        <v>0</v>
      </c>
      <c r="AG40" s="94">
        <f t="shared" si="2"/>
        <v>2</v>
      </c>
      <c r="AH40" s="13"/>
      <c r="AJ40" s="14"/>
      <c r="AK40" s="17"/>
    </row>
    <row r="41" spans="1:37" x14ac:dyDescent="0.2">
      <c r="A41" s="16" t="s">
        <v>32</v>
      </c>
      <c r="B41" s="94">
        <f>'01'!F37</f>
        <v>0</v>
      </c>
      <c r="C41" s="94">
        <f>'02'!F37</f>
        <v>0</v>
      </c>
      <c r="D41" s="94">
        <f>'03'!F37</f>
        <v>0.4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>'31'!F37</f>
        <v>0</v>
      </c>
      <c r="AG41" s="94">
        <f t="shared" si="2"/>
        <v>0.4</v>
      </c>
      <c r="AH41" s="13"/>
      <c r="AJ41" s="14"/>
      <c r="AK41" s="17"/>
    </row>
    <row r="42" spans="1:37" x14ac:dyDescent="0.2">
      <c r="A42" s="16" t="s">
        <v>33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>'31'!F38</f>
        <v>0</v>
      </c>
      <c r="AG42" s="94">
        <f t="shared" si="2"/>
        <v>0</v>
      </c>
      <c r="AH42" s="13"/>
      <c r="AJ42" s="14"/>
      <c r="AK42" s="17"/>
    </row>
    <row r="43" spans="1:37" x14ac:dyDescent="0.2">
      <c r="A43" s="16" t="s">
        <v>34</v>
      </c>
      <c r="B43" s="94">
        <f>'01'!F39</f>
        <v>0.6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>'31'!F39</f>
        <v>0</v>
      </c>
      <c r="AG43" s="94">
        <f>SUM(B43:AF43)</f>
        <v>0.6</v>
      </c>
      <c r="AH43" s="13"/>
      <c r="AJ43" s="14"/>
      <c r="AK43" s="17"/>
    </row>
    <row r="44" spans="1:37" x14ac:dyDescent="0.2">
      <c r="A44" s="16" t="s">
        <v>88</v>
      </c>
      <c r="B44" s="94">
        <f>'01'!F40</f>
        <v>0.2</v>
      </c>
      <c r="C44" s="94">
        <f>'02'!F40</f>
        <v>0.2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0.2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>'31'!F40</f>
        <v>0</v>
      </c>
      <c r="AG44" s="94">
        <f>SUM(B44:AF44)</f>
        <v>0.60000000000000009</v>
      </c>
      <c r="AH44" s="13"/>
      <c r="AJ44" s="14"/>
      <c r="AK44" s="17"/>
    </row>
    <row r="45" spans="1:37" x14ac:dyDescent="0.2">
      <c r="A45" s="18" t="s">
        <v>35</v>
      </c>
      <c r="B45" s="19">
        <f>AVERAGE(B36:B44)</f>
        <v>0.31111111111111112</v>
      </c>
      <c r="C45" s="19">
        <f t="shared" ref="C45:AF45" si="3">AVERAGE(C36:C44)</f>
        <v>0.12222222222222223</v>
      </c>
      <c r="D45" s="120">
        <f t="shared" si="3"/>
        <v>4.4444444444444446E-2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20">
        <f t="shared" si="3"/>
        <v>2.2222222222222223E-2</v>
      </c>
      <c r="T45" s="19">
        <f t="shared" si="3"/>
        <v>0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 t="shared" si="3"/>
        <v>0</v>
      </c>
      <c r="AG45" s="19">
        <f>AVERAGE(AG36:AG44)</f>
        <v>0.5</v>
      </c>
      <c r="AH45" s="13"/>
      <c r="AJ45" s="14"/>
      <c r="AK45" s="14"/>
    </row>
    <row r="46" spans="1:37" x14ac:dyDescent="0.2">
      <c r="A46" s="23" t="s">
        <v>36</v>
      </c>
      <c r="B46" s="24">
        <f>AVERAGE(B36:B44,B32:B34,B29:B30,B17:B27,B8:B15)</f>
        <v>0.12121212121212124</v>
      </c>
      <c r="C46" s="118">
        <f t="shared" ref="C46:AF46" si="4">AVERAGE(C36:C44,C32:C34,C29:C30,C17:C27,C8:C15)</f>
        <v>3.9393939393939398E-2</v>
      </c>
      <c r="D46" s="24">
        <f t="shared" si="4"/>
        <v>0.13030303030303034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118">
        <f t="shared" si="4"/>
        <v>1.8181818181818184E-2</v>
      </c>
      <c r="T46" s="24">
        <f t="shared" si="4"/>
        <v>0</v>
      </c>
      <c r="U46" s="113">
        <f t="shared" si="4"/>
        <v>0</v>
      </c>
      <c r="V46" s="113">
        <f t="shared" si="4"/>
        <v>0</v>
      </c>
      <c r="W46" s="113">
        <f t="shared" si="4"/>
        <v>0</v>
      </c>
      <c r="X46" s="113">
        <f t="shared" si="4"/>
        <v>0</v>
      </c>
      <c r="Y46" s="113">
        <f t="shared" si="4"/>
        <v>0</v>
      </c>
      <c r="Z46" s="113">
        <f t="shared" si="4"/>
        <v>0</v>
      </c>
      <c r="AA46" s="113">
        <f t="shared" si="4"/>
        <v>0</v>
      </c>
      <c r="AB46" s="113">
        <f t="shared" si="4"/>
        <v>0</v>
      </c>
      <c r="AC46" s="113">
        <f t="shared" si="4"/>
        <v>0</v>
      </c>
      <c r="AD46" s="113">
        <f t="shared" si="4"/>
        <v>0</v>
      </c>
      <c r="AE46" s="113">
        <f t="shared" si="4"/>
        <v>0</v>
      </c>
      <c r="AF46" s="113">
        <f t="shared" si="4"/>
        <v>0</v>
      </c>
      <c r="AG46" s="113">
        <f>SUM(B46:AF46)</f>
        <v>0.30909090909090919</v>
      </c>
      <c r="AH46" s="13"/>
      <c r="AJ46" s="25"/>
      <c r="AK46" s="26"/>
    </row>
    <row r="47" spans="1:37" x14ac:dyDescent="0.2">
      <c r="A47" s="88" t="s">
        <v>37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12"/>
      <c r="U47" s="115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>
        <f>SUM(B47:AF47)</f>
        <v>0</v>
      </c>
      <c r="AH47" s="13"/>
      <c r="AJ47" s="28"/>
      <c r="AK47" s="26"/>
    </row>
    <row r="48" spans="1:37" ht="15.75" x14ac:dyDescent="0.25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</row>
    <row r="49" spans="1:35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102</v>
      </c>
      <c r="B1" s="123"/>
      <c r="C1" s="123"/>
      <c r="D1" s="123"/>
      <c r="E1" s="123"/>
      <c r="F1" s="123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3" t="s">
        <v>103</v>
      </c>
      <c r="B1" s="123"/>
      <c r="C1" s="123"/>
      <c r="D1" s="123"/>
      <c r="E1" s="123"/>
      <c r="F1" s="12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3" t="s">
        <v>104</v>
      </c>
      <c r="B1" s="123"/>
      <c r="C1" s="123"/>
      <c r="D1" s="123"/>
      <c r="E1" s="123"/>
      <c r="F1" s="123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3" t="s">
        <v>105</v>
      </c>
      <c r="B1" s="123"/>
      <c r="C1" s="123"/>
      <c r="D1" s="123"/>
      <c r="E1" s="123"/>
      <c r="F1" s="123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3" t="s">
        <v>106</v>
      </c>
      <c r="B1" s="123"/>
      <c r="C1" s="123"/>
      <c r="D1" s="123"/>
      <c r="E1" s="123"/>
      <c r="F1" s="123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3" t="s">
        <v>107</v>
      </c>
      <c r="B1" s="123"/>
      <c r="C1" s="123"/>
      <c r="D1" s="123"/>
      <c r="E1" s="123"/>
      <c r="F1" s="123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3" t="s">
        <v>108</v>
      </c>
      <c r="B1" s="123"/>
      <c r="C1" s="123"/>
      <c r="D1" s="123"/>
      <c r="E1" s="123"/>
      <c r="F1" s="123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109</v>
      </c>
      <c r="B1" s="123"/>
      <c r="C1" s="123"/>
      <c r="D1" s="123"/>
      <c r="E1" s="123"/>
      <c r="F1" s="123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3" t="s">
        <v>110</v>
      </c>
      <c r="B1" s="123"/>
      <c r="C1" s="123"/>
      <c r="D1" s="123"/>
      <c r="E1" s="123"/>
      <c r="F1" s="123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B40" sqref="B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3" t="s">
        <v>111</v>
      </c>
      <c r="B1" s="123"/>
      <c r="C1" s="123"/>
      <c r="D1" s="123"/>
      <c r="E1" s="123"/>
      <c r="F1" s="123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19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19">
        <v>0.2</v>
      </c>
      <c r="C19" s="12">
        <v>0</v>
      </c>
      <c r="D19" s="12">
        <v>0</v>
      </c>
      <c r="E19" s="12">
        <v>0</v>
      </c>
      <c r="F19" s="12">
        <f t="shared" si="1"/>
        <v>0.2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3.6363636363636369E-2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3.6363636363636369E-2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88</v>
      </c>
      <c r="B40" s="119">
        <v>0.2</v>
      </c>
      <c r="C40" s="12">
        <v>0</v>
      </c>
      <c r="D40" s="86">
        <v>0</v>
      </c>
      <c r="E40" s="12">
        <v>0</v>
      </c>
      <c r="F40" s="12">
        <f t="shared" si="2"/>
        <v>0.2</v>
      </c>
      <c r="G40" s="67"/>
    </row>
    <row r="41" spans="1:19" x14ac:dyDescent="0.2">
      <c r="A41" s="42" t="s">
        <v>35</v>
      </c>
      <c r="B41" s="44">
        <f>AVERAGE(B32:B40)</f>
        <v>2.2222222222222223E-2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2.2222222222222223E-2</v>
      </c>
    </row>
    <row r="42" spans="1:19" x14ac:dyDescent="0.2">
      <c r="A42" s="46" t="s">
        <v>36</v>
      </c>
      <c r="B42" s="47">
        <f>AVERAGE(B4:B11,B13:B23,B25:B26,B28:B30,B32:B40)</f>
        <v>1.8181818181818184E-2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1.8181818181818184E-2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H17" sqref="H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3" t="s">
        <v>94</v>
      </c>
      <c r="B1" s="123"/>
      <c r="C1" s="123"/>
      <c r="D1" s="123"/>
      <c r="E1" s="123"/>
      <c r="F1" s="123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0.2</v>
      </c>
      <c r="D8" s="12">
        <v>0</v>
      </c>
      <c r="E8" s="12">
        <v>0</v>
      </c>
      <c r="F8" s="12">
        <f t="shared" si="0"/>
        <v>0.2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2.5000000000000001E-2</v>
      </c>
      <c r="D12" s="43">
        <f>AVERAGE(D4:D11)</f>
        <v>0</v>
      </c>
      <c r="E12" s="43">
        <f>AVERAGE(E4:E11)</f>
        <v>0</v>
      </c>
      <c r="F12" s="43">
        <f>AVERAGE(F4:F11)</f>
        <v>2.5000000000000001E-2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0.2</v>
      </c>
      <c r="D16" s="12">
        <v>0</v>
      </c>
      <c r="E16" s="12">
        <v>0</v>
      </c>
      <c r="F16" s="12">
        <f t="shared" si="1"/>
        <v>0.2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0.8</v>
      </c>
      <c r="D21" s="12">
        <v>0</v>
      </c>
      <c r="E21" s="12">
        <v>0</v>
      </c>
      <c r="F21" s="12">
        <f t="shared" si="1"/>
        <v>0.8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9.0909090909090912E-2</v>
      </c>
      <c r="D24" s="44">
        <f>AVERAGE(D13:D23)</f>
        <v>0</v>
      </c>
      <c r="E24" s="44">
        <f>AVERAGE(E13:E23)</f>
        <v>0</v>
      </c>
      <c r="F24" s="44">
        <f>AVERAGE(F13:F23)</f>
        <v>9.0909090909090912E-2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1.8</v>
      </c>
      <c r="D36" s="12">
        <v>0.2</v>
      </c>
      <c r="E36" s="12">
        <v>0</v>
      </c>
      <c r="F36" s="12">
        <f t="shared" si="2"/>
        <v>2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0.6</v>
      </c>
      <c r="D39" s="12">
        <v>0</v>
      </c>
      <c r="E39" s="12">
        <v>0</v>
      </c>
      <c r="F39" s="12">
        <f t="shared" si="2"/>
        <v>0.6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0.2</v>
      </c>
      <c r="D40" s="12">
        <v>0</v>
      </c>
      <c r="E40" s="12">
        <v>0</v>
      </c>
      <c r="F40" s="12">
        <f t="shared" si="2"/>
        <v>0.2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0.28888888888888892</v>
      </c>
      <c r="D41" s="44">
        <f>AVERAGE(D32:D40)</f>
        <v>2.2222222222222223E-2</v>
      </c>
      <c r="E41" s="44">
        <f>AVERAGE(E32:E40)</f>
        <v>0</v>
      </c>
      <c r="F41" s="44">
        <f>AVERAGE(F32:F40)</f>
        <v>0.31111111111111112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0.11515151515151516</v>
      </c>
      <c r="D42" s="47">
        <f>AVERAGE(D4:D11,D13:D23,D25:D26,D28:D30,D32:D40)</f>
        <v>6.0606060606060606E-3</v>
      </c>
      <c r="E42" s="47">
        <f>AVERAGE(E4:E11,E13:E23,E25:E26,E28:E30,E32:E40)</f>
        <v>0</v>
      </c>
      <c r="F42" s="47">
        <f>AVERAGE(F4:F11,F13:F23,F25:F26,F28:F30,F32:F40)</f>
        <v>0.12121212121212122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112</v>
      </c>
      <c r="B1" s="123"/>
      <c r="C1" s="123"/>
      <c r="D1" s="123"/>
      <c r="E1" s="123"/>
      <c r="F1" s="123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3" t="s">
        <v>113</v>
      </c>
      <c r="B1" s="123"/>
      <c r="C1" s="123"/>
      <c r="D1" s="123"/>
      <c r="E1" s="123"/>
      <c r="F1" s="123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3" t="s">
        <v>114</v>
      </c>
      <c r="B1" s="123"/>
      <c r="C1" s="123"/>
      <c r="D1" s="123"/>
      <c r="E1" s="123"/>
      <c r="F1" s="123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115</v>
      </c>
      <c r="B1" s="123"/>
      <c r="C1" s="123"/>
      <c r="D1" s="123"/>
      <c r="E1" s="123"/>
      <c r="F1" s="123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3" t="s">
        <v>116</v>
      </c>
      <c r="B1" s="123"/>
      <c r="C1" s="123"/>
      <c r="D1" s="123"/>
      <c r="E1" s="123"/>
      <c r="F1" s="123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3" t="s">
        <v>117</v>
      </c>
      <c r="B1" s="123"/>
      <c r="C1" s="123"/>
      <c r="D1" s="123"/>
      <c r="E1" s="123"/>
      <c r="F1" s="123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3" t="s">
        <v>118</v>
      </c>
      <c r="B1" s="123"/>
      <c r="C1" s="123"/>
      <c r="D1" s="123"/>
      <c r="E1" s="123"/>
      <c r="F1" s="123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3" t="s">
        <v>119</v>
      </c>
      <c r="B1" s="123"/>
      <c r="C1" s="123"/>
      <c r="D1" s="123"/>
      <c r="E1" s="123"/>
      <c r="F1" s="12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3" t="s">
        <v>120</v>
      </c>
      <c r="B1" s="123"/>
      <c r="C1" s="123"/>
      <c r="D1" s="123"/>
      <c r="E1" s="123"/>
      <c r="F1" s="123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3" t="s">
        <v>121</v>
      </c>
      <c r="B1" s="123"/>
      <c r="C1" s="123"/>
      <c r="D1" s="123"/>
      <c r="E1" s="123"/>
      <c r="F1" s="123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L1" sqref="L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95</v>
      </c>
      <c r="B1" s="123"/>
      <c r="C1" s="123"/>
      <c r="D1" s="123"/>
      <c r="E1" s="123"/>
      <c r="F1" s="123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0.2</v>
      </c>
      <c r="F25" s="12">
        <f>B25+C25+D25+E25</f>
        <v>0.2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0.1</v>
      </c>
      <c r="F27" s="44">
        <f>AVERAGE(F25:F26)</f>
        <v>0.1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0.9</v>
      </c>
      <c r="C34" s="12">
        <v>0</v>
      </c>
      <c r="D34" s="12">
        <v>0</v>
      </c>
      <c r="E34" s="12">
        <v>0</v>
      </c>
      <c r="F34" s="12">
        <f t="shared" si="2"/>
        <v>0.9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0.2</v>
      </c>
      <c r="F40" s="12">
        <f t="shared" si="2"/>
        <v>0.2</v>
      </c>
      <c r="G40" s="64"/>
    </row>
    <row r="41" spans="1:18" x14ac:dyDescent="0.2">
      <c r="A41" s="42" t="s">
        <v>35</v>
      </c>
      <c r="B41" s="44">
        <f>AVERAGE(B32:B40)</f>
        <v>0.1</v>
      </c>
      <c r="C41" s="44">
        <f>AVERAGE(C32:C40)</f>
        <v>0</v>
      </c>
      <c r="D41" s="44">
        <f>AVERAGE(D32:D40)</f>
        <v>0</v>
      </c>
      <c r="E41" s="44">
        <f>AVERAGE(E32:E40)</f>
        <v>2.2222222222222223E-2</v>
      </c>
      <c r="F41" s="44">
        <f>AVERAGE(F32:F40)</f>
        <v>0.12222222222222223</v>
      </c>
      <c r="G41" s="82"/>
    </row>
    <row r="42" spans="1:18" x14ac:dyDescent="0.2">
      <c r="A42" s="46" t="s">
        <v>36</v>
      </c>
      <c r="B42" s="47">
        <f>AVERAGE(B4:B11,B13:B23,B25:B26,B28:B30,B32:B40)</f>
        <v>2.7272727272727275E-2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1.2121212121212121E-2</v>
      </c>
      <c r="F42" s="47">
        <f>AVERAGE(F4:F11,F13:F23,F25:F26,F28:F30,F32:F40)</f>
        <v>3.9393939393939398E-2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8" t="s">
        <v>122</v>
      </c>
      <c r="B1" s="128"/>
      <c r="C1" s="128"/>
      <c r="D1" s="128"/>
      <c r="E1" s="128"/>
      <c r="F1" s="128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8" t="s">
        <v>123</v>
      </c>
      <c r="B1" s="128"/>
      <c r="C1" s="128"/>
      <c r="D1" s="128"/>
      <c r="E1" s="128"/>
      <c r="F1" s="128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K17" sqref="K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28" t="s">
        <v>124</v>
      </c>
      <c r="B1" s="128"/>
      <c r="C1" s="128"/>
      <c r="D1" s="128"/>
      <c r="E1" s="128"/>
      <c r="F1" s="128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</row>
    <row r="4" spans="1:6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6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T30" sqref="T30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29" t="s">
        <v>125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2017</v>
      </c>
      <c r="B4" s="24">
        <f>total!B46</f>
        <v>0.12121212121212124</v>
      </c>
      <c r="C4" s="118">
        <f>total!C46</f>
        <v>3.9393939393939398E-2</v>
      </c>
      <c r="D4" s="24">
        <f>total!D46</f>
        <v>0.13030303030303034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118">
        <f>total!S46</f>
        <v>1.8181818181818184E-2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1:33" x14ac:dyDescent="0.2">
      <c r="A5" s="89">
        <v>2016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6.6060606060606046</v>
      </c>
      <c r="R5" s="118">
        <v>2.121212121212121E-2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0</v>
      </c>
    </row>
    <row r="8" spans="1:33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2017</v>
      </c>
      <c r="B9" s="24">
        <f>B4</f>
        <v>0.12121212121212124</v>
      </c>
      <c r="C9" s="24">
        <f t="shared" ref="C9:AF9" si="0">B9+C4</f>
        <v>0.16060606060606064</v>
      </c>
      <c r="D9" s="24">
        <f t="shared" si="0"/>
        <v>0.29090909090909101</v>
      </c>
      <c r="E9" s="24">
        <f t="shared" si="0"/>
        <v>0.29090909090909101</v>
      </c>
      <c r="F9" s="24">
        <f t="shared" si="0"/>
        <v>0.29090909090909101</v>
      </c>
      <c r="G9" s="24">
        <f t="shared" si="0"/>
        <v>0.29090909090909101</v>
      </c>
      <c r="H9" s="24">
        <f t="shared" si="0"/>
        <v>0.29090909090909101</v>
      </c>
      <c r="I9" s="24">
        <f t="shared" si="0"/>
        <v>0.29090909090909101</v>
      </c>
      <c r="J9" s="24">
        <f t="shared" si="0"/>
        <v>0.29090909090909101</v>
      </c>
      <c r="K9" s="24">
        <f t="shared" si="0"/>
        <v>0.29090909090909101</v>
      </c>
      <c r="L9" s="24">
        <f t="shared" si="0"/>
        <v>0.29090909090909101</v>
      </c>
      <c r="M9" s="24">
        <f t="shared" si="0"/>
        <v>0.29090909090909101</v>
      </c>
      <c r="N9" s="24">
        <f t="shared" si="0"/>
        <v>0.29090909090909101</v>
      </c>
      <c r="O9" s="24">
        <f t="shared" si="0"/>
        <v>0.29090909090909101</v>
      </c>
      <c r="P9" s="24">
        <f t="shared" si="0"/>
        <v>0.29090909090909101</v>
      </c>
      <c r="Q9" s="24">
        <f t="shared" si="0"/>
        <v>0.29090909090909101</v>
      </c>
      <c r="R9" s="24">
        <f t="shared" si="0"/>
        <v>0.29090909090909101</v>
      </c>
      <c r="S9" s="24">
        <f t="shared" si="0"/>
        <v>0.30909090909090919</v>
      </c>
      <c r="T9" s="24">
        <f t="shared" si="0"/>
        <v>0.30909090909090919</v>
      </c>
      <c r="U9" s="24">
        <f t="shared" si="0"/>
        <v>0.30909090909090919</v>
      </c>
      <c r="V9" s="24">
        <f t="shared" si="0"/>
        <v>0.30909090909090919</v>
      </c>
      <c r="W9" s="24">
        <f t="shared" si="0"/>
        <v>0.30909090909090919</v>
      </c>
      <c r="X9" s="24">
        <f t="shared" si="0"/>
        <v>0.30909090909090919</v>
      </c>
      <c r="Y9" s="24">
        <f t="shared" si="0"/>
        <v>0.30909090909090919</v>
      </c>
      <c r="Z9" s="24">
        <f t="shared" si="0"/>
        <v>0.30909090909090919</v>
      </c>
      <c r="AA9" s="24">
        <f t="shared" si="0"/>
        <v>0.30909090909090919</v>
      </c>
      <c r="AB9" s="24">
        <f t="shared" si="0"/>
        <v>0.30909090909090919</v>
      </c>
      <c r="AC9" s="24">
        <f t="shared" si="0"/>
        <v>0.30909090909090919</v>
      </c>
      <c r="AD9" s="24">
        <f t="shared" si="0"/>
        <v>0.30909090909090919</v>
      </c>
      <c r="AE9" s="24">
        <f t="shared" si="0"/>
        <v>0.30909090909090919</v>
      </c>
      <c r="AF9" s="24">
        <f t="shared" si="0"/>
        <v>0.30909090909090919</v>
      </c>
      <c r="AG9" s="105"/>
    </row>
    <row r="10" spans="1:33" x14ac:dyDescent="0.2">
      <c r="A10" s="89">
        <v>2016</v>
      </c>
      <c r="B10" s="24">
        <f>B5</f>
        <v>0</v>
      </c>
      <c r="C10" s="24">
        <f t="shared" ref="C10:AF10" si="1">B10+C5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  <c r="O10" s="24">
        <f t="shared" si="1"/>
        <v>0</v>
      </c>
      <c r="P10" s="24">
        <f t="shared" si="1"/>
        <v>0</v>
      </c>
      <c r="Q10" s="24">
        <f t="shared" si="1"/>
        <v>6.6060606060606046</v>
      </c>
      <c r="R10" s="24">
        <f t="shared" si="1"/>
        <v>6.6272727272727261</v>
      </c>
      <c r="S10" s="24">
        <f t="shared" si="1"/>
        <v>6.6272727272727261</v>
      </c>
      <c r="T10" s="24">
        <f t="shared" si="1"/>
        <v>6.6272727272727261</v>
      </c>
      <c r="U10" s="24">
        <f t="shared" si="1"/>
        <v>6.6272727272727261</v>
      </c>
      <c r="V10" s="24">
        <f t="shared" si="1"/>
        <v>6.6272727272727261</v>
      </c>
      <c r="W10" s="24">
        <f t="shared" si="1"/>
        <v>6.6272727272727261</v>
      </c>
      <c r="X10" s="24">
        <f t="shared" si="1"/>
        <v>6.6272727272727261</v>
      </c>
      <c r="Y10" s="24">
        <f t="shared" si="1"/>
        <v>6.6272727272727261</v>
      </c>
      <c r="Z10" s="24">
        <f t="shared" si="1"/>
        <v>6.6272727272727261</v>
      </c>
      <c r="AA10" s="24">
        <f t="shared" si="1"/>
        <v>6.6272727272727261</v>
      </c>
      <c r="AB10" s="24">
        <f t="shared" si="1"/>
        <v>6.6272727272727261</v>
      </c>
      <c r="AC10" s="24">
        <f t="shared" si="1"/>
        <v>6.6272727272727261</v>
      </c>
      <c r="AD10" s="24">
        <f t="shared" si="1"/>
        <v>6.6272727272727261</v>
      </c>
      <c r="AE10" s="24">
        <f t="shared" si="1"/>
        <v>6.6272727272727261</v>
      </c>
      <c r="AF10" s="24">
        <f t="shared" si="1"/>
        <v>6.6272727272727261</v>
      </c>
      <c r="AG10" s="105"/>
    </row>
    <row r="11" spans="1:33" x14ac:dyDescent="0.2">
      <c r="A11" s="89" t="s">
        <v>92</v>
      </c>
      <c r="B11" s="101">
        <f t="shared" ref="B11:AF11" si="2">$M$21</f>
        <v>46.622727272727275</v>
      </c>
      <c r="C11" s="101">
        <f t="shared" si="2"/>
        <v>46.622727272727275</v>
      </c>
      <c r="D11" s="101">
        <f t="shared" si="2"/>
        <v>46.622727272727275</v>
      </c>
      <c r="E11" s="101">
        <f t="shared" si="2"/>
        <v>46.622727272727275</v>
      </c>
      <c r="F11" s="101">
        <f t="shared" si="2"/>
        <v>46.622727272727275</v>
      </c>
      <c r="G11" s="101">
        <f t="shared" si="2"/>
        <v>46.622727272727275</v>
      </c>
      <c r="H11" s="101">
        <f t="shared" si="2"/>
        <v>46.622727272727275</v>
      </c>
      <c r="I11" s="101">
        <f t="shared" si="2"/>
        <v>46.622727272727275</v>
      </c>
      <c r="J11" s="101">
        <f t="shared" si="2"/>
        <v>46.622727272727275</v>
      </c>
      <c r="K11" s="101">
        <f t="shared" si="2"/>
        <v>46.622727272727275</v>
      </c>
      <c r="L11" s="101">
        <f t="shared" si="2"/>
        <v>46.622727272727275</v>
      </c>
      <c r="M11" s="101">
        <f t="shared" si="2"/>
        <v>46.622727272727275</v>
      </c>
      <c r="N11" s="101">
        <f t="shared" si="2"/>
        <v>46.622727272727275</v>
      </c>
      <c r="O11" s="101">
        <f t="shared" si="2"/>
        <v>46.622727272727275</v>
      </c>
      <c r="P11" s="101">
        <f t="shared" si="2"/>
        <v>46.622727272727275</v>
      </c>
      <c r="Q11" s="101">
        <f t="shared" si="2"/>
        <v>46.622727272727275</v>
      </c>
      <c r="R11" s="101">
        <f t="shared" si="2"/>
        <v>46.622727272727275</v>
      </c>
      <c r="S11" s="101">
        <f t="shared" si="2"/>
        <v>46.622727272727275</v>
      </c>
      <c r="T11" s="101">
        <f t="shared" si="2"/>
        <v>46.622727272727275</v>
      </c>
      <c r="U11" s="101">
        <f t="shared" si="2"/>
        <v>46.622727272727275</v>
      </c>
      <c r="V11" s="101">
        <f t="shared" si="2"/>
        <v>46.622727272727275</v>
      </c>
      <c r="W11" s="101">
        <f t="shared" si="2"/>
        <v>46.622727272727275</v>
      </c>
      <c r="X11" s="101">
        <f t="shared" si="2"/>
        <v>46.622727272727275</v>
      </c>
      <c r="Y11" s="101">
        <f t="shared" si="2"/>
        <v>46.622727272727275</v>
      </c>
      <c r="Z11" s="101">
        <f t="shared" si="2"/>
        <v>46.622727272727275</v>
      </c>
      <c r="AA11" s="101">
        <f t="shared" si="2"/>
        <v>46.622727272727275</v>
      </c>
      <c r="AB11" s="101">
        <f t="shared" si="2"/>
        <v>46.622727272727275</v>
      </c>
      <c r="AC11" s="101">
        <f t="shared" si="2"/>
        <v>46.622727272727275</v>
      </c>
      <c r="AD11" s="101">
        <f t="shared" si="2"/>
        <v>46.622727272727275</v>
      </c>
      <c r="AE11" s="101">
        <f t="shared" si="2"/>
        <v>46.622727272727275</v>
      </c>
      <c r="AF11" s="101">
        <f t="shared" si="2"/>
        <v>46.622727272727275</v>
      </c>
    </row>
    <row r="14" spans="1:33" ht="15.75" x14ac:dyDescent="0.2">
      <c r="A14" s="106" t="s">
        <v>87</v>
      </c>
      <c r="B14" s="106">
        <v>2016</v>
      </c>
      <c r="C14" s="106" t="s">
        <v>92</v>
      </c>
      <c r="F14" s="135" t="s">
        <v>126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</row>
    <row r="15" spans="1:33" x14ac:dyDescent="0.2">
      <c r="A15" s="107" t="s">
        <v>55</v>
      </c>
      <c r="B15" s="101">
        <f>total!AG8</f>
        <v>0</v>
      </c>
      <c r="C15" s="101">
        <f t="shared" ref="C15:C47" si="3">$M$21</f>
        <v>46.622727272727275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</row>
    <row r="16" spans="1:33" x14ac:dyDescent="0.2">
      <c r="A16" s="107" t="s">
        <v>56</v>
      </c>
      <c r="B16" s="101">
        <f>total!AG9</f>
        <v>0</v>
      </c>
      <c r="C16" s="101">
        <f t="shared" si="3"/>
        <v>46.622727272727275</v>
      </c>
      <c r="F16" s="90" t="s">
        <v>74</v>
      </c>
      <c r="G16" s="91">
        <v>49</v>
      </c>
      <c r="H16" s="91">
        <v>5.4</v>
      </c>
      <c r="I16" s="91">
        <v>4.8</v>
      </c>
      <c r="J16" s="91">
        <v>11.4</v>
      </c>
      <c r="K16" s="91">
        <v>30.9</v>
      </c>
      <c r="L16" s="91">
        <v>57.2</v>
      </c>
      <c r="M16" s="91">
        <v>39.200000000000003</v>
      </c>
      <c r="N16" s="91">
        <v>29.5</v>
      </c>
      <c r="O16" s="91">
        <v>14.9</v>
      </c>
      <c r="P16" s="91">
        <v>81.099999999999994</v>
      </c>
      <c r="Q16" s="91">
        <v>12.9</v>
      </c>
      <c r="R16" s="91">
        <v>66.8</v>
      </c>
      <c r="S16" s="91">
        <v>130.4</v>
      </c>
      <c r="T16" s="91">
        <v>0</v>
      </c>
      <c r="U16" s="91">
        <v>149</v>
      </c>
      <c r="V16" s="91">
        <v>81.400000000000006</v>
      </c>
      <c r="W16" s="91">
        <v>3.5</v>
      </c>
      <c r="X16" s="91">
        <v>75.5</v>
      </c>
      <c r="Y16" s="91">
        <v>71.7</v>
      </c>
      <c r="Z16" s="91">
        <v>29.2</v>
      </c>
      <c r="AA16" s="117">
        <v>75.3</v>
      </c>
      <c r="AB16" s="91">
        <v>6.6</v>
      </c>
      <c r="AC16" s="91">
        <f>total!AG46</f>
        <v>0.30909090909090919</v>
      </c>
    </row>
    <row r="17" spans="1:29" x14ac:dyDescent="0.2">
      <c r="A17" s="107" t="s">
        <v>57</v>
      </c>
      <c r="B17" s="101">
        <f>total!AG10</f>
        <v>0</v>
      </c>
      <c r="C17" s="101">
        <f t="shared" si="3"/>
        <v>46.622727272727275</v>
      </c>
      <c r="F17" s="92" t="s">
        <v>92</v>
      </c>
      <c r="G17" s="101">
        <f t="shared" ref="G17:AC17" si="4">$M$21</f>
        <v>46.622727272727275</v>
      </c>
      <c r="H17" s="101">
        <f t="shared" si="4"/>
        <v>46.622727272727275</v>
      </c>
      <c r="I17" s="101">
        <f t="shared" si="4"/>
        <v>46.622727272727275</v>
      </c>
      <c r="J17" s="101">
        <f t="shared" si="4"/>
        <v>46.622727272727275</v>
      </c>
      <c r="K17" s="101">
        <f t="shared" si="4"/>
        <v>46.622727272727275</v>
      </c>
      <c r="L17" s="101">
        <f t="shared" si="4"/>
        <v>46.622727272727275</v>
      </c>
      <c r="M17" s="101">
        <f t="shared" si="4"/>
        <v>46.622727272727275</v>
      </c>
      <c r="N17" s="101">
        <f t="shared" si="4"/>
        <v>46.622727272727275</v>
      </c>
      <c r="O17" s="101">
        <f t="shared" si="4"/>
        <v>46.622727272727275</v>
      </c>
      <c r="P17" s="101">
        <f t="shared" si="4"/>
        <v>46.622727272727275</v>
      </c>
      <c r="Q17" s="101">
        <f t="shared" si="4"/>
        <v>46.622727272727275</v>
      </c>
      <c r="R17" s="101">
        <f t="shared" si="4"/>
        <v>46.622727272727275</v>
      </c>
      <c r="S17" s="101">
        <f t="shared" si="4"/>
        <v>46.622727272727275</v>
      </c>
      <c r="T17" s="101">
        <f t="shared" si="4"/>
        <v>46.622727272727275</v>
      </c>
      <c r="U17" s="101">
        <f t="shared" si="4"/>
        <v>46.622727272727275</v>
      </c>
      <c r="V17" s="101">
        <f t="shared" si="4"/>
        <v>46.622727272727275</v>
      </c>
      <c r="W17" s="101">
        <f t="shared" si="4"/>
        <v>46.622727272727275</v>
      </c>
      <c r="X17" s="101">
        <f t="shared" si="4"/>
        <v>46.622727272727275</v>
      </c>
      <c r="Y17" s="101">
        <f t="shared" si="4"/>
        <v>46.622727272727275</v>
      </c>
      <c r="Z17" s="101">
        <f t="shared" si="4"/>
        <v>46.622727272727275</v>
      </c>
      <c r="AA17" s="101">
        <f t="shared" si="4"/>
        <v>46.622727272727275</v>
      </c>
      <c r="AB17" s="101">
        <f t="shared" si="4"/>
        <v>46.622727272727275</v>
      </c>
      <c r="AC17" s="101">
        <f t="shared" si="4"/>
        <v>46.622727272727275</v>
      </c>
    </row>
    <row r="18" spans="1:29" x14ac:dyDescent="0.2">
      <c r="A18" s="107" t="s">
        <v>58</v>
      </c>
      <c r="B18" s="101">
        <f>total!AG11</f>
        <v>0</v>
      </c>
      <c r="C18" s="101">
        <f t="shared" si="3"/>
        <v>46.622727272727275</v>
      </c>
    </row>
    <row r="19" spans="1:29" x14ac:dyDescent="0.2">
      <c r="A19" s="107" t="s">
        <v>59</v>
      </c>
      <c r="B19" s="101">
        <f>total!AG12</f>
        <v>1.2</v>
      </c>
      <c r="C19" s="101">
        <f t="shared" si="3"/>
        <v>46.622727272727275</v>
      </c>
    </row>
    <row r="20" spans="1:29" x14ac:dyDescent="0.2">
      <c r="A20" s="107" t="s">
        <v>60</v>
      </c>
      <c r="B20" s="101">
        <f>total!AG13</f>
        <v>0</v>
      </c>
      <c r="C20" s="101">
        <f t="shared" si="3"/>
        <v>46.622727272727275</v>
      </c>
      <c r="F20" s="130"/>
      <c r="G20" s="131"/>
      <c r="H20" s="108" t="s">
        <v>91</v>
      </c>
      <c r="I20" s="109" t="s">
        <v>92</v>
      </c>
      <c r="L20" s="132" t="s">
        <v>74</v>
      </c>
      <c r="M20" s="132"/>
    </row>
    <row r="21" spans="1:29" x14ac:dyDescent="0.2">
      <c r="A21" s="107" t="s">
        <v>61</v>
      </c>
      <c r="B21" s="101">
        <f>total!AG14</f>
        <v>0</v>
      </c>
      <c r="C21" s="101">
        <f t="shared" si="3"/>
        <v>46.622727272727275</v>
      </c>
      <c r="F21" s="133" t="s">
        <v>49</v>
      </c>
      <c r="G21" s="134"/>
      <c r="H21" s="19">
        <f>total!AG16</f>
        <v>0.15</v>
      </c>
      <c r="I21" s="101">
        <f>$M$21</f>
        <v>46.622727272727275</v>
      </c>
      <c r="L21" s="92" t="s">
        <v>92</v>
      </c>
      <c r="M21" s="101">
        <f>AVERAGE(G16:AB16)</f>
        <v>46.622727272727275</v>
      </c>
    </row>
    <row r="22" spans="1:29" x14ac:dyDescent="0.2">
      <c r="A22" s="107" t="s">
        <v>62</v>
      </c>
      <c r="B22" s="101">
        <f>total!AG15</f>
        <v>0</v>
      </c>
      <c r="C22" s="101">
        <f t="shared" si="3"/>
        <v>46.622727272727275</v>
      </c>
      <c r="F22" s="133" t="s">
        <v>50</v>
      </c>
      <c r="G22" s="134"/>
      <c r="H22" s="19">
        <f>total!AG28</f>
        <v>0.39090909090909087</v>
      </c>
      <c r="I22" s="101">
        <f>$M$21</f>
        <v>46.622727272727275</v>
      </c>
    </row>
    <row r="23" spans="1:29" x14ac:dyDescent="0.2">
      <c r="A23" s="107" t="s">
        <v>63</v>
      </c>
      <c r="B23" s="101">
        <f>total!AG17</f>
        <v>0</v>
      </c>
      <c r="C23" s="101">
        <f t="shared" si="3"/>
        <v>46.622727272727275</v>
      </c>
      <c r="F23" s="133" t="s">
        <v>51</v>
      </c>
      <c r="G23" s="134"/>
      <c r="H23" s="19">
        <f>total!AG31</f>
        <v>0.1</v>
      </c>
      <c r="I23" s="101">
        <f>$M$21</f>
        <v>46.622727272727275</v>
      </c>
    </row>
    <row r="24" spans="1:29" x14ac:dyDescent="0.2">
      <c r="A24" s="107" t="s">
        <v>64</v>
      </c>
      <c r="B24" s="101">
        <f>total!AG18</f>
        <v>0</v>
      </c>
      <c r="C24" s="101">
        <f t="shared" si="3"/>
        <v>46.622727272727275</v>
      </c>
      <c r="F24" s="133" t="s">
        <v>52</v>
      </c>
      <c r="G24" s="134"/>
      <c r="H24" s="19">
        <f>total!AG35</f>
        <v>0</v>
      </c>
      <c r="I24" s="101">
        <f>$M$21</f>
        <v>46.622727272727275</v>
      </c>
    </row>
    <row r="25" spans="1:29" x14ac:dyDescent="0.2">
      <c r="A25" s="107" t="s">
        <v>65</v>
      </c>
      <c r="B25" s="101">
        <f>total!AG19</f>
        <v>0</v>
      </c>
      <c r="C25" s="101">
        <f t="shared" si="3"/>
        <v>46.622727272727275</v>
      </c>
      <c r="F25" s="133" t="s">
        <v>53</v>
      </c>
      <c r="G25" s="134"/>
      <c r="H25" s="19">
        <f>total!AG45</f>
        <v>0.5</v>
      </c>
      <c r="I25" s="101">
        <f>$M$21</f>
        <v>46.622727272727275</v>
      </c>
    </row>
    <row r="26" spans="1:29" x14ac:dyDescent="0.2">
      <c r="A26" s="107" t="s">
        <v>66</v>
      </c>
      <c r="B26" s="101">
        <f>total!AG20</f>
        <v>0.2</v>
      </c>
      <c r="C26" s="101">
        <f t="shared" si="3"/>
        <v>46.622727272727275</v>
      </c>
    </row>
    <row r="27" spans="1:29" x14ac:dyDescent="0.2">
      <c r="A27" s="107" t="s">
        <v>67</v>
      </c>
      <c r="B27" s="101">
        <f>total!AG21</f>
        <v>0</v>
      </c>
      <c r="C27" s="101">
        <f t="shared" si="3"/>
        <v>46.622727272727275</v>
      </c>
    </row>
    <row r="28" spans="1:29" x14ac:dyDescent="0.2">
      <c r="A28" s="107" t="s">
        <v>68</v>
      </c>
      <c r="B28" s="101">
        <f>total!AG22</f>
        <v>0.8</v>
      </c>
      <c r="C28" s="101">
        <f t="shared" si="3"/>
        <v>46.622727272727275</v>
      </c>
    </row>
    <row r="29" spans="1:29" x14ac:dyDescent="0.2">
      <c r="A29" s="107" t="s">
        <v>69</v>
      </c>
      <c r="B29" s="101">
        <f>total!AG23</f>
        <v>0.2</v>
      </c>
      <c r="C29" s="101">
        <f t="shared" si="3"/>
        <v>46.622727272727275</v>
      </c>
    </row>
    <row r="30" spans="1:29" x14ac:dyDescent="0.2">
      <c r="A30" s="107" t="s">
        <v>70</v>
      </c>
      <c r="B30" s="101">
        <f>total!AG24</f>
        <v>0</v>
      </c>
      <c r="C30" s="101">
        <f t="shared" si="3"/>
        <v>46.622727272727275</v>
      </c>
    </row>
    <row r="31" spans="1:29" x14ac:dyDescent="0.2">
      <c r="A31" s="107" t="s">
        <v>71</v>
      </c>
      <c r="B31" s="101">
        <f>total!AG25</f>
        <v>3</v>
      </c>
      <c r="C31" s="101">
        <f t="shared" si="3"/>
        <v>46.622727272727275</v>
      </c>
    </row>
    <row r="32" spans="1:29" x14ac:dyDescent="0.2">
      <c r="A32" s="107" t="s">
        <v>72</v>
      </c>
      <c r="B32" s="101">
        <f>total!AG26</f>
        <v>0.1</v>
      </c>
      <c r="C32" s="101">
        <f t="shared" si="3"/>
        <v>46.622727272727275</v>
      </c>
    </row>
    <row r="33" spans="1:3" x14ac:dyDescent="0.2">
      <c r="A33" s="107" t="s">
        <v>73</v>
      </c>
      <c r="B33" s="101">
        <f>total!AG27</f>
        <v>0</v>
      </c>
      <c r="C33" s="101">
        <f t="shared" si="3"/>
        <v>46.622727272727275</v>
      </c>
    </row>
    <row r="34" spans="1:3" x14ac:dyDescent="0.2">
      <c r="A34" s="107" t="s">
        <v>74</v>
      </c>
      <c r="B34" s="101">
        <f>total!AG29</f>
        <v>0.2</v>
      </c>
      <c r="C34" s="101">
        <f t="shared" si="3"/>
        <v>46.622727272727275</v>
      </c>
    </row>
    <row r="35" spans="1:3" x14ac:dyDescent="0.2">
      <c r="A35" s="107" t="s">
        <v>75</v>
      </c>
      <c r="B35" s="101">
        <f>total!AG30</f>
        <v>0</v>
      </c>
      <c r="C35" s="101">
        <f t="shared" si="3"/>
        <v>46.622727272727275</v>
      </c>
    </row>
    <row r="36" spans="1:3" x14ac:dyDescent="0.2">
      <c r="A36" s="107" t="s">
        <v>76</v>
      </c>
      <c r="B36" s="101">
        <f>total!AG32</f>
        <v>0</v>
      </c>
      <c r="C36" s="101">
        <f t="shared" si="3"/>
        <v>46.622727272727275</v>
      </c>
    </row>
    <row r="37" spans="1:3" x14ac:dyDescent="0.2">
      <c r="A37" s="107" t="s">
        <v>77</v>
      </c>
      <c r="B37" s="101">
        <f>total!AG33</f>
        <v>0</v>
      </c>
      <c r="C37" s="101">
        <f t="shared" si="3"/>
        <v>46.622727272727275</v>
      </c>
    </row>
    <row r="38" spans="1:3" x14ac:dyDescent="0.2">
      <c r="A38" s="107" t="s">
        <v>78</v>
      </c>
      <c r="B38" s="101">
        <f>total!AG34</f>
        <v>0</v>
      </c>
      <c r="C38" s="101">
        <f t="shared" si="3"/>
        <v>46.622727272727275</v>
      </c>
    </row>
    <row r="39" spans="1:3" x14ac:dyDescent="0.2">
      <c r="A39" s="107" t="s">
        <v>79</v>
      </c>
      <c r="B39" s="101">
        <f>total!AG36</f>
        <v>0</v>
      </c>
      <c r="C39" s="101">
        <f t="shared" si="3"/>
        <v>46.622727272727275</v>
      </c>
    </row>
    <row r="40" spans="1:3" x14ac:dyDescent="0.2">
      <c r="A40" s="107" t="s">
        <v>80</v>
      </c>
      <c r="B40" s="101">
        <f>total!AG37</f>
        <v>0</v>
      </c>
      <c r="C40" s="101">
        <f t="shared" si="3"/>
        <v>46.622727272727275</v>
      </c>
    </row>
    <row r="41" spans="1:3" x14ac:dyDescent="0.2">
      <c r="A41" s="107" t="s">
        <v>81</v>
      </c>
      <c r="B41" s="101">
        <f>total!AG38</f>
        <v>0.9</v>
      </c>
      <c r="C41" s="101">
        <f t="shared" si="3"/>
        <v>46.622727272727275</v>
      </c>
    </row>
    <row r="42" spans="1:3" x14ac:dyDescent="0.2">
      <c r="A42" s="107" t="s">
        <v>82</v>
      </c>
      <c r="B42" s="101">
        <f>total!AG39</f>
        <v>0</v>
      </c>
      <c r="C42" s="101">
        <f t="shared" si="3"/>
        <v>46.622727272727275</v>
      </c>
    </row>
    <row r="43" spans="1:3" x14ac:dyDescent="0.2">
      <c r="A43" s="107" t="s">
        <v>83</v>
      </c>
      <c r="B43" s="101">
        <f>total!AG40</f>
        <v>2</v>
      </c>
      <c r="C43" s="101">
        <f t="shared" si="3"/>
        <v>46.622727272727275</v>
      </c>
    </row>
    <row r="44" spans="1:3" x14ac:dyDescent="0.2">
      <c r="A44" s="107" t="s">
        <v>84</v>
      </c>
      <c r="B44" s="101">
        <f>total!AG41</f>
        <v>0.4</v>
      </c>
      <c r="C44" s="101">
        <f t="shared" si="3"/>
        <v>46.622727272727275</v>
      </c>
    </row>
    <row r="45" spans="1:3" x14ac:dyDescent="0.2">
      <c r="A45" s="107" t="s">
        <v>85</v>
      </c>
      <c r="B45" s="101">
        <f>total!AG42</f>
        <v>0</v>
      </c>
      <c r="C45" s="101">
        <f t="shared" si="3"/>
        <v>46.622727272727275</v>
      </c>
    </row>
    <row r="46" spans="1:3" x14ac:dyDescent="0.2">
      <c r="A46" s="107" t="s">
        <v>86</v>
      </c>
      <c r="B46" s="101">
        <f>total!AG43</f>
        <v>0.6</v>
      </c>
      <c r="C46" s="101">
        <f t="shared" si="3"/>
        <v>46.622727272727275</v>
      </c>
    </row>
    <row r="47" spans="1:3" x14ac:dyDescent="0.2">
      <c r="A47" s="107" t="s">
        <v>89</v>
      </c>
      <c r="B47" s="101">
        <f>total!AG44</f>
        <v>0.60000000000000009</v>
      </c>
      <c r="C47" s="101">
        <f t="shared" si="3"/>
        <v>46.622727272727275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C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S8" sqref="S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3" t="s">
        <v>96</v>
      </c>
      <c r="B1" s="123"/>
      <c r="C1" s="123"/>
      <c r="D1" s="123"/>
      <c r="E1" s="123"/>
      <c r="F1" s="123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1</v>
      </c>
      <c r="C8" s="12">
        <v>0</v>
      </c>
      <c r="D8" s="12">
        <v>0</v>
      </c>
      <c r="E8" s="12">
        <v>0</v>
      </c>
      <c r="F8" s="12">
        <f t="shared" si="0"/>
        <v>1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0.125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0.125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0.6</v>
      </c>
      <c r="C18" s="12">
        <v>0</v>
      </c>
      <c r="D18" s="12">
        <v>0</v>
      </c>
      <c r="E18" s="12">
        <v>0</v>
      </c>
      <c r="F18" s="12">
        <f t="shared" si="1"/>
        <v>0.6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2.2000000000000002</v>
      </c>
      <c r="C21" s="12">
        <v>0</v>
      </c>
      <c r="D21" s="12">
        <v>0</v>
      </c>
      <c r="E21" s="12">
        <v>0</v>
      </c>
      <c r="F21" s="12">
        <f t="shared" si="1"/>
        <v>2.2000000000000002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0.1</v>
      </c>
      <c r="C22" s="12">
        <v>0</v>
      </c>
      <c r="D22" s="12">
        <v>0</v>
      </c>
      <c r="E22" s="12">
        <v>0</v>
      </c>
      <c r="F22" s="12">
        <f t="shared" si="1"/>
        <v>0.1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0.26363636363636367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0.26363636363636367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0.4</v>
      </c>
      <c r="C37" s="12">
        <v>0</v>
      </c>
      <c r="D37" s="12">
        <v>0</v>
      </c>
      <c r="E37" s="12">
        <v>0</v>
      </c>
      <c r="F37" s="12">
        <f t="shared" si="2"/>
        <v>0.4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35</v>
      </c>
      <c r="B41" s="44">
        <f>AVERAGE(B32:B40)</f>
        <v>4.4444444444444446E-2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4.4444444444444446E-2</v>
      </c>
    </row>
    <row r="42" spans="1:23" x14ac:dyDescent="0.2">
      <c r="A42" s="46" t="s">
        <v>36</v>
      </c>
      <c r="B42" s="47">
        <f>AVERAGE(B4:B11,B13:B23,B25:B26,B28:B30,B32:B40)</f>
        <v>0.13030303030303034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0.13030303030303034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97</v>
      </c>
      <c r="B1" s="123"/>
      <c r="C1" s="123"/>
      <c r="D1" s="123"/>
      <c r="E1" s="123"/>
      <c r="F1" s="123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98</v>
      </c>
      <c r="B1" s="123"/>
      <c r="C1" s="123"/>
      <c r="D1" s="123"/>
      <c r="E1" s="123"/>
      <c r="F1" s="123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3" t="s">
        <v>99</v>
      </c>
      <c r="B1" s="123"/>
      <c r="C1" s="123"/>
      <c r="D1" s="123"/>
      <c r="E1" s="123"/>
      <c r="F1" s="123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3" t="s">
        <v>100</v>
      </c>
      <c r="B1" s="123"/>
      <c r="C1" s="123"/>
      <c r="D1" s="123"/>
      <c r="E1" s="123"/>
      <c r="F1" s="123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3" t="s">
        <v>101</v>
      </c>
      <c r="B1" s="123"/>
      <c r="C1" s="123"/>
      <c r="D1" s="123"/>
      <c r="E1" s="123"/>
      <c r="F1" s="123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1995-2017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Nazário</cp:lastModifiedBy>
  <cp:lastPrinted>2011-03-09T13:38:21Z</cp:lastPrinted>
  <dcterms:created xsi:type="dcterms:W3CDTF">2010-05-28T17:26:50Z</dcterms:created>
  <dcterms:modified xsi:type="dcterms:W3CDTF">2017-08-01T13:32:29Z</dcterms:modified>
</cp:coreProperties>
</file>