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7\"/>
    </mc:Choice>
  </mc:AlternateContent>
  <bookViews>
    <workbookView minimized="1" xWindow="0" yWindow="0" windowWidth="14370" windowHeight="745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6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62913"/>
</workbook>
</file>

<file path=xl/calcChain.xml><?xml version="1.0" encoding="utf-8"?>
<calcChain xmlns="http://schemas.openxmlformats.org/spreadsheetml/2006/main">
  <c r="M21" i="33" l="1"/>
  <c r="AB17" i="33" l="1"/>
  <c r="AC17" i="33"/>
  <c r="E24" i="25"/>
  <c r="AF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U10" i="1" s="1"/>
  <c r="F7" i="21"/>
  <c r="U11" i="1" s="1"/>
  <c r="F8" i="21"/>
  <c r="F9" i="21"/>
  <c r="F10" i="21"/>
  <c r="U14" i="1" s="1"/>
  <c r="F11" i="21"/>
  <c r="U15" i="1" s="1"/>
  <c r="B12" i="21"/>
  <c r="C12" i="21"/>
  <c r="F13" i="21"/>
  <c r="U17" i="1" s="1"/>
  <c r="F14" i="21"/>
  <c r="F15" i="21"/>
  <c r="F16" i="21"/>
  <c r="F17" i="21"/>
  <c r="U21" i="1" s="1"/>
  <c r="F18" i="21"/>
  <c r="U22" i="1" s="1"/>
  <c r="F19" i="21"/>
  <c r="F20" i="21"/>
  <c r="F21" i="21"/>
  <c r="U25" i="1" s="1"/>
  <c r="F22" i="21"/>
  <c r="U26" i="1" s="1"/>
  <c r="F23" i="21"/>
  <c r="B24" i="21"/>
  <c r="C24" i="21"/>
  <c r="F25" i="21"/>
  <c r="U29" i="1" s="1"/>
  <c r="F26" i="21"/>
  <c r="B27" i="21"/>
  <c r="C27" i="21"/>
  <c r="F27" i="21"/>
  <c r="U31" i="1" s="1"/>
  <c r="F28" i="21"/>
  <c r="F29" i="21"/>
  <c r="F30" i="21"/>
  <c r="F31" i="21"/>
  <c r="U35" i="1" s="1"/>
  <c r="B31" i="21"/>
  <c r="C31" i="21"/>
  <c r="F32" i="21"/>
  <c r="F33" i="21"/>
  <c r="U37" i="1" s="1"/>
  <c r="F34" i="21"/>
  <c r="F35" i="21"/>
  <c r="F36" i="21"/>
  <c r="U40" i="1" s="1"/>
  <c r="F37" i="21"/>
  <c r="U41" i="1" s="1"/>
  <c r="F38" i="21"/>
  <c r="F39" i="21"/>
  <c r="F40" i="21"/>
  <c r="U44" i="1" s="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 s="1"/>
  <c r="F4" i="15"/>
  <c r="O8" i="1" s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32" i="3"/>
  <c r="C36" i="1" s="1"/>
  <c r="F33" i="3"/>
  <c r="C37" i="1"/>
  <c r="F34" i="3"/>
  <c r="C38" i="1" s="1"/>
  <c r="F35" i="3"/>
  <c r="C39" i="1"/>
  <c r="F36" i="3"/>
  <c r="C40" i="1" s="1"/>
  <c r="F37" i="3"/>
  <c r="C41" i="1"/>
  <c r="F38" i="3"/>
  <c r="C42" i="1" s="1"/>
  <c r="F39" i="3"/>
  <c r="C43" i="1" s="1"/>
  <c r="F28" i="3"/>
  <c r="C32" i="1" s="1"/>
  <c r="F29" i="3"/>
  <c r="C33" i="1" s="1"/>
  <c r="F30" i="3"/>
  <c r="C34" i="1"/>
  <c r="F25" i="3"/>
  <c r="C29" i="1" s="1"/>
  <c r="F26" i="3"/>
  <c r="C30" i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/>
  <c r="F37" i="5"/>
  <c r="E41" i="1" s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/>
  <c r="F18" i="6"/>
  <c r="F22" i="1" s="1"/>
  <c r="F19" i="6"/>
  <c r="F23" i="1" s="1"/>
  <c r="F20" i="6"/>
  <c r="F24" i="1" s="1"/>
  <c r="F21" i="6"/>
  <c r="F25" i="1"/>
  <c r="F22" i="6"/>
  <c r="F26" i="1" s="1"/>
  <c r="F23" i="6"/>
  <c r="F27" i="1" s="1"/>
  <c r="F4" i="6"/>
  <c r="F8" i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 s="1"/>
  <c r="F23" i="7"/>
  <c r="G27" i="1" s="1"/>
  <c r="F4" i="7"/>
  <c r="G8" i="1" s="1"/>
  <c r="F5" i="7"/>
  <c r="G9" i="1" s="1"/>
  <c r="F6" i="7"/>
  <c r="G10" i="1" s="1"/>
  <c r="F7" i="7"/>
  <c r="G11" i="1"/>
  <c r="F8" i="7"/>
  <c r="G12" i="1" s="1"/>
  <c r="F9" i="7"/>
  <c r="G13" i="1"/>
  <c r="F10" i="7"/>
  <c r="G14" i="1" s="1"/>
  <c r="F11" i="7"/>
  <c r="G15" i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/>
  <c r="F10" i="9"/>
  <c r="I14" i="1" s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/>
  <c r="F20" i="9"/>
  <c r="I24" i="1" s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/>
  <c r="F23" i="17"/>
  <c r="Q27" i="1" s="1"/>
  <c r="F4" i="17"/>
  <c r="Q8" i="1"/>
  <c r="F5" i="17"/>
  <c r="Q9" i="1" s="1"/>
  <c r="F6" i="17"/>
  <c r="Q10" i="1" s="1"/>
  <c r="F7" i="17"/>
  <c r="Q11" i="1"/>
  <c r="F8" i="17"/>
  <c r="Q12" i="1"/>
  <c r="F9" i="17"/>
  <c r="Q13" i="1"/>
  <c r="F10" i="17"/>
  <c r="Q14" i="1" s="1"/>
  <c r="F11" i="17"/>
  <c r="Q15" i="1" s="1"/>
  <c r="F32" i="18"/>
  <c r="R36" i="1" s="1"/>
  <c r="F33" i="18"/>
  <c r="F41" i="18" s="1"/>
  <c r="R37" i="1"/>
  <c r="F34" i="18"/>
  <c r="R38" i="1" s="1"/>
  <c r="F35" i="18"/>
  <c r="R39" i="1"/>
  <c r="F36" i="18"/>
  <c r="R40" i="1" s="1"/>
  <c r="F37" i="18"/>
  <c r="R41" i="1"/>
  <c r="F38" i="18"/>
  <c r="R42" i="1" s="1"/>
  <c r="F39" i="18"/>
  <c r="R43" i="1"/>
  <c r="F28" i="18"/>
  <c r="R32" i="1" s="1"/>
  <c r="F29" i="18"/>
  <c r="R33" i="1"/>
  <c r="F30" i="18"/>
  <c r="R34" i="1" s="1"/>
  <c r="F25" i="18"/>
  <c r="R29" i="1"/>
  <c r="F26" i="18"/>
  <c r="R30" i="1" s="1"/>
  <c r="F13" i="18"/>
  <c r="R17" i="1"/>
  <c r="F14" i="18"/>
  <c r="R18" i="1" s="1"/>
  <c r="F15" i="18"/>
  <c r="R19" i="1"/>
  <c r="F16" i="18"/>
  <c r="R20" i="1" s="1"/>
  <c r="F17" i="18"/>
  <c r="R21" i="1"/>
  <c r="F18" i="18"/>
  <c r="R22" i="1" s="1"/>
  <c r="F19" i="18"/>
  <c r="R23" i="1"/>
  <c r="F20" i="18"/>
  <c r="R24" i="1" s="1"/>
  <c r="F21" i="18"/>
  <c r="R25" i="1"/>
  <c r="F22" i="18"/>
  <c r="R26" i="1" s="1"/>
  <c r="F23" i="18"/>
  <c r="R27" i="1"/>
  <c r="F4" i="18"/>
  <c r="R8" i="1" s="1"/>
  <c r="F5" i="18"/>
  <c r="F12" i="18" s="1"/>
  <c r="R16" i="1" s="1"/>
  <c r="R9" i="1"/>
  <c r="F6" i="18"/>
  <c r="R10" i="1" s="1"/>
  <c r="F7" i="18"/>
  <c r="R11" i="1"/>
  <c r="F8" i="18"/>
  <c r="R12" i="1" s="1"/>
  <c r="F9" i="18"/>
  <c r="R13" i="1"/>
  <c r="F10" i="18"/>
  <c r="R14" i="1" s="1"/>
  <c r="F11" i="18"/>
  <c r="R15" i="1"/>
  <c r="F32" i="19"/>
  <c r="S36" i="1" s="1"/>
  <c r="F33" i="19"/>
  <c r="S37" i="1"/>
  <c r="F34" i="19"/>
  <c r="S38" i="1" s="1"/>
  <c r="F35" i="19"/>
  <c r="S39" i="1"/>
  <c r="F36" i="19"/>
  <c r="S40" i="1" s="1"/>
  <c r="F37" i="19"/>
  <c r="S41" i="1"/>
  <c r="F38" i="19"/>
  <c r="S42" i="1" s="1"/>
  <c r="F39" i="19"/>
  <c r="S43" i="1"/>
  <c r="F28" i="19"/>
  <c r="S32" i="1" s="1"/>
  <c r="F29" i="19"/>
  <c r="F31" i="19" s="1"/>
  <c r="S35" i="1" s="1"/>
  <c r="S33" i="1"/>
  <c r="F30" i="19"/>
  <c r="S34" i="1" s="1"/>
  <c r="F25" i="19"/>
  <c r="F27" i="19" s="1"/>
  <c r="S31" i="1" s="1"/>
  <c r="S29" i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 s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/>
  <c r="F34" i="20"/>
  <c r="T38" i="1" s="1"/>
  <c r="F35" i="20"/>
  <c r="T39" i="1"/>
  <c r="F36" i="20"/>
  <c r="T40" i="1" s="1"/>
  <c r="F37" i="20"/>
  <c r="T41" i="1"/>
  <c r="F38" i="20"/>
  <c r="T42" i="1" s="1"/>
  <c r="F39" i="20"/>
  <c r="F28" i="20"/>
  <c r="T32" i="1" s="1"/>
  <c r="F29" i="20"/>
  <c r="T33" i="1" s="1"/>
  <c r="F30" i="20"/>
  <c r="T34" i="1" s="1"/>
  <c r="F25" i="20"/>
  <c r="T29" i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/>
  <c r="F18" i="20"/>
  <c r="T22" i="1" s="1"/>
  <c r="F19" i="20"/>
  <c r="T23" i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8" i="1"/>
  <c r="U39" i="1"/>
  <c r="U42" i="1"/>
  <c r="U43" i="1"/>
  <c r="U32" i="1"/>
  <c r="U33" i="1"/>
  <c r="U34" i="1"/>
  <c r="U30" i="1"/>
  <c r="U19" i="1"/>
  <c r="U20" i="1"/>
  <c r="U23" i="1"/>
  <c r="U24" i="1"/>
  <c r="U27" i="1"/>
  <c r="U8" i="1"/>
  <c r="U9" i="1"/>
  <c r="U12" i="1"/>
  <c r="U13" i="1"/>
  <c r="F32" i="22"/>
  <c r="V36" i="1" s="1"/>
  <c r="F33" i="22"/>
  <c r="V37" i="1" s="1"/>
  <c r="F34" i="22"/>
  <c r="V38" i="1" s="1"/>
  <c r="F35" i="22"/>
  <c r="V39" i="1"/>
  <c r="F36" i="22"/>
  <c r="V40" i="1"/>
  <c r="F37" i="22"/>
  <c r="V41" i="1"/>
  <c r="F38" i="22"/>
  <c r="V42" i="1" s="1"/>
  <c r="F39" i="22"/>
  <c r="V43" i="1" s="1"/>
  <c r="F28" i="22"/>
  <c r="V32" i="1"/>
  <c r="F29" i="22"/>
  <c r="V33" i="1" s="1"/>
  <c r="F30" i="22"/>
  <c r="V34" i="1" s="1"/>
  <c r="F25" i="22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 s="1"/>
  <c r="F11" i="23"/>
  <c r="W15" i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/>
  <c r="F25" i="26"/>
  <c r="Z29" i="1" s="1"/>
  <c r="F26" i="26"/>
  <c r="Z30" i="1" s="1"/>
  <c r="F13" i="26"/>
  <c r="Z17" i="1"/>
  <c r="F14" i="26"/>
  <c r="Z18" i="1" s="1"/>
  <c r="F15" i="26"/>
  <c r="Z19" i="1"/>
  <c r="F16" i="26"/>
  <c r="Z20" i="1" s="1"/>
  <c r="F17" i="26"/>
  <c r="Z21" i="1"/>
  <c r="F18" i="26"/>
  <c r="Z22" i="1" s="1"/>
  <c r="F19" i="26"/>
  <c r="Z23" i="1"/>
  <c r="F20" i="26"/>
  <c r="Z24" i="1" s="1"/>
  <c r="F21" i="26"/>
  <c r="Z25" i="1"/>
  <c r="F22" i="26"/>
  <c r="Z26" i="1" s="1"/>
  <c r="F23" i="26"/>
  <c r="Z27" i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F31" i="29" s="1"/>
  <c r="AC35" i="1" s="1"/>
  <c r="AC32" i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2" i="18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1"/>
  <c r="C31" i="31"/>
  <c r="B31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D31" i="30"/>
  <c r="C31" i="30"/>
  <c r="B31" i="30"/>
  <c r="E27" i="30"/>
  <c r="D27" i="30"/>
  <c r="C27" i="30"/>
  <c r="B27" i="30"/>
  <c r="E24" i="30"/>
  <c r="D24" i="30"/>
  <c r="C24" i="30"/>
  <c r="B24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Z35" i="1" s="1"/>
  <c r="D31" i="26"/>
  <c r="C31" i="26"/>
  <c r="B31" i="26"/>
  <c r="E27" i="26"/>
  <c r="D27" i="26"/>
  <c r="C27" i="26"/>
  <c r="B27" i="26"/>
  <c r="F24" i="26"/>
  <c r="Z28" i="1" s="1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F31" i="18"/>
  <c r="R35" i="1" s="1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F31" i="4"/>
  <c r="D35" i="1" s="1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F27" i="3"/>
  <c r="C31" i="1" s="1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R31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C44" i="33"/>
  <c r="C40" i="33"/>
  <c r="C36" i="33"/>
  <c r="C46" i="33"/>
  <c r="C42" i="33"/>
  <c r="C38" i="33"/>
  <c r="E44" i="1"/>
  <c r="F38" i="1"/>
  <c r="U45" i="1" l="1"/>
  <c r="F24" i="21"/>
  <c r="U28" i="1" s="1"/>
  <c r="F31" i="16"/>
  <c r="P35" i="1" s="1"/>
  <c r="F31" i="30"/>
  <c r="AD35" i="1" s="1"/>
  <c r="U18" i="1"/>
  <c r="F27" i="10"/>
  <c r="J31" i="1" s="1"/>
  <c r="F12" i="7"/>
  <c r="G16" i="1" s="1"/>
  <c r="F31" i="3"/>
  <c r="C35" i="1" s="1"/>
  <c r="F12" i="4"/>
  <c r="D16" i="1" s="1"/>
  <c r="F27" i="17"/>
  <c r="Q31" i="1" s="1"/>
  <c r="F24" i="19"/>
  <c r="S28" i="1" s="1"/>
  <c r="F27" i="31"/>
  <c r="AE31" i="1" s="1"/>
  <c r="F41" i="16"/>
  <c r="F12" i="16"/>
  <c r="P16" i="1" s="1"/>
  <c r="F24" i="20"/>
  <c r="T28" i="1" s="1"/>
  <c r="F31" i="22"/>
  <c r="V35" i="1" s="1"/>
  <c r="F12" i="26"/>
  <c r="Z16" i="1" s="1"/>
  <c r="F27" i="30"/>
  <c r="AD31" i="1" s="1"/>
  <c r="F41" i="30"/>
  <c r="F42" i="21"/>
  <c r="F27" i="5"/>
  <c r="E31" i="1" s="1"/>
  <c r="F12" i="29"/>
  <c r="AC16" i="1" s="1"/>
  <c r="F31" i="9"/>
  <c r="I35" i="1" s="1"/>
  <c r="F27" i="20"/>
  <c r="T31" i="1" s="1"/>
  <c r="F12" i="22"/>
  <c r="V16" i="1" s="1"/>
  <c r="F41" i="19"/>
  <c r="F41" i="20"/>
  <c r="F41" i="5"/>
  <c r="F27" i="2"/>
  <c r="B31" i="1" s="1"/>
  <c r="F31" i="2"/>
  <c r="B35" i="1" s="1"/>
  <c r="F12" i="21"/>
  <c r="U16" i="1" s="1"/>
  <c r="F24" i="16"/>
  <c r="P28" i="1" s="1"/>
  <c r="F31" i="25"/>
  <c r="Y35" i="1" s="1"/>
  <c r="F27" i="23"/>
  <c r="W31" i="1" s="1"/>
  <c r="F27" i="22"/>
  <c r="V31" i="1" s="1"/>
  <c r="F31" i="31"/>
  <c r="AE35" i="1" s="1"/>
  <c r="F12" i="30"/>
  <c r="AD16" i="1" s="1"/>
  <c r="F42" i="30"/>
  <c r="AD45" i="1"/>
  <c r="U46" i="1"/>
  <c r="S45" i="1"/>
  <c r="R45" i="1"/>
  <c r="R46" i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45" i="1" s="1"/>
  <c r="W33" i="1"/>
  <c r="F31" i="23"/>
  <c r="W35" i="1" s="1"/>
  <c r="W10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T46" i="1"/>
  <c r="F42" i="20"/>
  <c r="F42" i="19"/>
  <c r="F12" i="19"/>
  <c r="S16" i="1" s="1"/>
  <c r="S8" i="1"/>
  <c r="S46" i="1" s="1"/>
  <c r="F12" i="17"/>
  <c r="Q16" i="1" s="1"/>
  <c r="F42" i="17"/>
  <c r="F31" i="17"/>
  <c r="Q35" i="1" s="1"/>
  <c r="Q34" i="1"/>
  <c r="Q46" i="1"/>
  <c r="Q45" i="1"/>
  <c r="F42" i="16"/>
  <c r="P13" i="1"/>
  <c r="AF13" i="1" s="1"/>
  <c r="B20" i="33" s="1"/>
  <c r="P46" i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6" i="1" s="1"/>
  <c r="F40" i="1"/>
  <c r="F45" i="1" s="1"/>
  <c r="F42" i="6"/>
  <c r="F12" i="5"/>
  <c r="E16" i="1" s="1"/>
  <c r="F42" i="5"/>
  <c r="E45" i="1"/>
  <c r="F42" i="4"/>
  <c r="D27" i="1"/>
  <c r="AF27" i="1" s="1"/>
  <c r="B33" i="33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F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F9" i="1"/>
  <c r="B16" i="33" s="1"/>
  <c r="L30" i="1"/>
  <c r="AF23" i="1"/>
  <c r="B29" i="33" s="1"/>
  <c r="AF25" i="1"/>
  <c r="B31" i="33" s="1"/>
  <c r="L33" i="1"/>
  <c r="F24" i="12"/>
  <c r="L28" i="1" s="1"/>
  <c r="AF19" i="1"/>
  <c r="B25" i="33" s="1"/>
  <c r="F12" i="12"/>
  <c r="L16" i="1" s="1"/>
  <c r="F42" i="12"/>
  <c r="L38" i="1"/>
  <c r="L45" i="1" s="1"/>
  <c r="F41" i="12"/>
  <c r="F12" i="11"/>
  <c r="K16" i="1" s="1"/>
  <c r="AF15" i="1"/>
  <c r="B22" i="33" s="1"/>
  <c r="AF42" i="1"/>
  <c r="B45" i="33" s="1"/>
  <c r="AF11" i="1"/>
  <c r="B18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44" i="1"/>
  <c r="B47" i="33" s="1"/>
  <c r="AF37" i="1"/>
  <c r="B40" i="33" s="1"/>
  <c r="K45" i="1"/>
  <c r="F42" i="11"/>
  <c r="J34" i="1"/>
  <c r="AF20" i="1"/>
  <c r="F24" i="10"/>
  <c r="J28" i="1" s="1"/>
  <c r="AF39" i="1"/>
  <c r="B42" i="33" s="1"/>
  <c r="F41" i="10"/>
  <c r="F12" i="10"/>
  <c r="J16" i="1" s="1"/>
  <c r="F42" i="10"/>
  <c r="J43" i="1"/>
  <c r="I45" i="1"/>
  <c r="F42" i="9"/>
  <c r="F41" i="9"/>
  <c r="I46" i="1" l="1"/>
  <c r="AF29" i="1"/>
  <c r="B34" i="33" s="1"/>
  <c r="AF8" i="1"/>
  <c r="B15" i="33" s="1"/>
  <c r="D46" i="1"/>
  <c r="Y46" i="1"/>
  <c r="AF34" i="1"/>
  <c r="B38" i="33" s="1"/>
  <c r="AF30" i="1"/>
  <c r="B35" i="33" s="1"/>
  <c r="Y45" i="1"/>
  <c r="AF36" i="1"/>
  <c r="B39" i="33" s="1"/>
  <c r="J46" i="1"/>
  <c r="M46" i="1"/>
  <c r="AB46" i="1"/>
  <c r="AC46" i="1"/>
  <c r="AC4" i="33" s="1"/>
  <c r="AB45" i="1"/>
  <c r="AA46" i="1"/>
  <c r="AF26" i="1"/>
  <c r="B32" i="33" s="1"/>
  <c r="AF32" i="1"/>
  <c r="B36" i="33" s="1"/>
  <c r="W46" i="1"/>
  <c r="AF33" i="1"/>
  <c r="B37" i="33" s="1"/>
  <c r="O46" i="1"/>
  <c r="AF40" i="1"/>
  <c r="B43" i="33" s="1"/>
  <c r="AF10" i="1"/>
  <c r="B17" i="33" s="1"/>
  <c r="C9" i="33"/>
  <c r="D9" i="33" s="1"/>
  <c r="E9" i="33" s="1"/>
  <c r="F9" i="33" s="1"/>
  <c r="G9" i="33" s="1"/>
  <c r="H9" i="33" s="1"/>
  <c r="AF38" i="1"/>
  <c r="B41" i="33" s="1"/>
  <c r="L46" i="1"/>
  <c r="B26" i="33"/>
  <c r="J45" i="1"/>
  <c r="AF43" i="1"/>
  <c r="B46" i="33" s="1"/>
  <c r="AF31" i="1" l="1"/>
  <c r="H23" i="33" s="1"/>
  <c r="AF28" i="1"/>
  <c r="H22" i="33" s="1"/>
  <c r="AF35" i="1"/>
  <c r="H24" i="33" s="1"/>
  <c r="AF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45" i="1"/>
  <c r="H25" i="33" s="1"/>
  <c r="AF46" i="1"/>
  <c r="AC16" i="33" s="1"/>
</calcChain>
</file>

<file path=xl/sharedStrings.xml><?xml version="1.0" encoding="utf-8"?>
<sst xmlns="http://schemas.openxmlformats.org/spreadsheetml/2006/main" count="1476" uniqueCount="127">
  <si>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</si>
  <si>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</si>
  <si>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</si>
  <si>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</si>
  <si>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</si>
  <si>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</si>
  <si>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</si>
  <si>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</si>
  <si>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</si>
  <si>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</si>
  <si>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</si>
  <si>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</si>
  <si>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</si>
  <si>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</si>
  <si>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</si>
  <si>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</si>
  <si>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</si>
  <si>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</si>
  <si>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</si>
  <si>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</si>
  <si>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</si>
  <si>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</si>
  <si>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</si>
  <si>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</si>
  <si>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</si>
  <si>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</si>
  <si>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</si>
  <si>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</si>
  <si>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</si>
  <si>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</si>
  <si>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</si>
  <si>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</si>
  <si>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</si>
  <si>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</si>
  <si>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</si>
  <si>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</si>
  <si>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</si>
  <si>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</si>
  <si>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</si>
  <si>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</si>
  <si>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</si>
  <si>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</si>
  <si>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</si>
  <si>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</si>
  <si>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</si>
  <si>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</si>
  <si>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</si>
  <si>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</si>
  <si>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</si>
  <si>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</si>
  <si>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</si>
  <si>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</si>
  <si>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</si>
  <si>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</si>
  <si>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</si>
  <si>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</si>
  <si>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</si>
  <si>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</si>
  <si>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</si>
  <si>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</si>
  <si>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</si>
  <si>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</si>
  <si>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</si>
  <si>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</si>
  <si>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</si>
  <si>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</si>
  <si>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</si>
  <si>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</si>
  <si>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</si>
  <si>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</si>
  <si>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</si>
  <si>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</si>
  <si>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</si>
  <si>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</si>
  <si>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</si>
  <si>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</si>
  <si>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</si>
  <si>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</si>
  <si>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</si>
  <si>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</si>
  <si>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</si>
  <si>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</si>
  <si>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</si>
  <si>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</si>
  <si>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</si>
  <si>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</si>
  <si>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</si>
  <si>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</si>
  <si>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</si>
  <si>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</si>
  <si>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</si>
  <si>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</si>
  <si>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</si>
  <si>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2015</t>
  </si>
  <si>
    <t>BOLETIM PLUVIOMÉTRICO MENSAL - SETEMBRO - 2017</t>
  </si>
  <si>
    <t>São Paulo 01 de setembro de 2017</t>
  </si>
  <si>
    <t>São Paulo 02 de setembro de 2017</t>
  </si>
  <si>
    <t>São Paulo 03 de setembro de 2017</t>
  </si>
  <si>
    <t>São Paulo 04 de setembro de 2017</t>
  </si>
  <si>
    <t>São Paulo 05 de setembro de 2017</t>
  </si>
  <si>
    <t>São Paulo 06 de setembro de 2017</t>
  </si>
  <si>
    <t>São Paulo 07 de setembro de 2017</t>
  </si>
  <si>
    <t>São Paulo 08 de setembro de 2017</t>
  </si>
  <si>
    <t>São Paulo 09 de setembro de 2017</t>
  </si>
  <si>
    <t>São Paulo 10 de setembro de 2017</t>
  </si>
  <si>
    <t>São Paulo 11 de setembro de 2017</t>
  </si>
  <si>
    <t>São Paulo 12 de setembro de 2017</t>
  </si>
  <si>
    <t>São Paulo 13 de setembro de 2017</t>
  </si>
  <si>
    <t>São Paulo 14 de setembro de 2017</t>
  </si>
  <si>
    <t>São Paulo 15 de setembro de 2017</t>
  </si>
  <si>
    <t>São Paulo 16 de setembro de 2017</t>
  </si>
  <si>
    <t>São Paulo 17 de setembro de 2017</t>
  </si>
  <si>
    <t>São Paulo 18 de setembro de 2017</t>
  </si>
  <si>
    <t>São Paulo 19 de setembro de 2017</t>
  </si>
  <si>
    <t>São Paulo 20 de setembro de 2017</t>
  </si>
  <si>
    <t>São Paulo 21 de setembro de 2017</t>
  </si>
  <si>
    <t>São Paulo 22 de setembro de 2017</t>
  </si>
  <si>
    <t>São Paulo 23 de setembro de 2017</t>
  </si>
  <si>
    <t>São Paulo 24 de setembro de 2017</t>
  </si>
  <si>
    <t>São Paulo 25 de setembro de 2017</t>
  </si>
  <si>
    <t>São Paulo 26 de setembro de 2017</t>
  </si>
  <si>
    <t>São Paulo 27 de setembro de 2017</t>
  </si>
  <si>
    <t>São Paulo 28 de setembro de 2017</t>
  </si>
  <si>
    <t>São Paulo 29 de setembro de 2017</t>
  </si>
  <si>
    <t>São Paulo 30 de setembro de 2017</t>
  </si>
  <si>
    <t>SETEMBRO</t>
  </si>
  <si>
    <t>SMSO - Secretaria Municipal de Serviços 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</si>
</sst>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2" fontId="6" fillId="4" borderId="1" xfId="0" applyNumberFormat="1" applyFont="1" applyFill="1" applyBorder="1" applyAlignment="1">
      <alignment horizont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3" xfId="0" applyFont="1" applyFill="1" applyBorder="1"/>
    <xf numFmtId="0" fontId="5" fillId="16" borderId="2" xfId="0" applyFont="1" applyFill="1" applyBorder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(1995-2017) - Setembro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clima!$G$16:$AC$16</c:f>
              <c:numCache>
                <c:formatCode>0.0</c:formatCode>
                <c:ptCount val="23"/>
                <c:pt idx="0">
                  <c:v>47.9</c:v>
                </c:pt>
                <c:pt idx="1">
                  <c:v>152.9</c:v>
                </c:pt>
                <c:pt idx="2">
                  <c:v>118.2</c:v>
                </c:pt>
                <c:pt idx="3">
                  <c:v>103.9</c:v>
                </c:pt>
                <c:pt idx="4">
                  <c:v>71.400000000000006</c:v>
                </c:pt>
                <c:pt idx="5">
                  <c:v>96.1</c:v>
                </c:pt>
                <c:pt idx="6">
                  <c:v>55.9</c:v>
                </c:pt>
                <c:pt idx="7">
                  <c:v>44.8</c:v>
                </c:pt>
                <c:pt idx="8">
                  <c:v>26.3</c:v>
                </c:pt>
                <c:pt idx="9">
                  <c:v>20.100000000000001</c:v>
                </c:pt>
                <c:pt idx="10">
                  <c:v>106.9</c:v>
                </c:pt>
                <c:pt idx="11">
                  <c:v>73.3</c:v>
                </c:pt>
                <c:pt idx="12">
                  <c:v>8.4</c:v>
                </c:pt>
                <c:pt idx="13">
                  <c:v>27.7</c:v>
                </c:pt>
                <c:pt idx="14">
                  <c:v>151.4</c:v>
                </c:pt>
                <c:pt idx="15">
                  <c:v>77.099999999999994</c:v>
                </c:pt>
                <c:pt idx="16">
                  <c:v>1.2</c:v>
                </c:pt>
                <c:pt idx="17">
                  <c:v>20.399999999999999</c:v>
                </c:pt>
                <c:pt idx="18">
                  <c:v>80.5</c:v>
                </c:pt>
                <c:pt idx="19">
                  <c:v>56.5</c:v>
                </c:pt>
                <c:pt idx="20">
                  <c:v>198.6</c:v>
                </c:pt>
                <c:pt idx="21">
                  <c:v>18.399999999999999</c:v>
                </c:pt>
                <c:pt idx="22">
                  <c:v>32.259090909090901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E-4266-AAC9-6F5F0BF26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435024"/>
        <c:axId val="374440904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clima!$G$17:$AC$17</c:f>
              <c:numCache>
                <c:formatCode>0.0</c:formatCode>
                <c:ptCount val="23"/>
                <c:pt idx="0">
                  <c:v>70.813636363636363</c:v>
                </c:pt>
                <c:pt idx="1">
                  <c:v>70.813636363636363</c:v>
                </c:pt>
                <c:pt idx="2">
                  <c:v>70.813636363636363</c:v>
                </c:pt>
                <c:pt idx="3">
                  <c:v>70.813636363636363</c:v>
                </c:pt>
                <c:pt idx="4">
                  <c:v>70.813636363636363</c:v>
                </c:pt>
                <c:pt idx="5">
                  <c:v>70.813636363636363</c:v>
                </c:pt>
                <c:pt idx="6">
                  <c:v>70.813636363636363</c:v>
                </c:pt>
                <c:pt idx="7">
                  <c:v>70.813636363636363</c:v>
                </c:pt>
                <c:pt idx="8">
                  <c:v>70.813636363636363</c:v>
                </c:pt>
                <c:pt idx="9">
                  <c:v>70.813636363636363</c:v>
                </c:pt>
                <c:pt idx="10">
                  <c:v>70.813636363636363</c:v>
                </c:pt>
                <c:pt idx="11">
                  <c:v>70.813636363636363</c:v>
                </c:pt>
                <c:pt idx="12">
                  <c:v>70.813636363636363</c:v>
                </c:pt>
                <c:pt idx="13">
                  <c:v>70.813636363636363</c:v>
                </c:pt>
                <c:pt idx="14">
                  <c:v>70.813636363636363</c:v>
                </c:pt>
                <c:pt idx="15">
                  <c:v>70.813636363636363</c:v>
                </c:pt>
                <c:pt idx="16">
                  <c:v>70.813636363636363</c:v>
                </c:pt>
                <c:pt idx="17">
                  <c:v>70.813636363636363</c:v>
                </c:pt>
                <c:pt idx="18">
                  <c:v>70.813636363636363</c:v>
                </c:pt>
                <c:pt idx="19">
                  <c:v>70.813636363636363</c:v>
                </c:pt>
                <c:pt idx="20">
                  <c:v>70.813636363636363</c:v>
                </c:pt>
                <c:pt idx="21">
                  <c:v>70.813636363636363</c:v>
                </c:pt>
                <c:pt idx="22">
                  <c:v>70.813636363636363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E-4266-AAC9-6F5F0BF26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435024"/>
        <c:axId val="374440904"/>
      </c:lineChart>
      <c:catAx>
        <c:axId val="37443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4440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440904"/>
        <c:scaling>
          <c:orientation val="minMax"/>
          <c:max val="2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4435024"/>
        <c:crosses val="autoZero"/>
        <c:crossBetween val="between"/>
        <c:majorUnit val="7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Setembro 2017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</c:formatCode>
                <c:ptCount val="30"/>
                <c:pt idx="27">
                  <c:v>0.37575757575757579</c:v>
                </c:pt>
                <c:pt idx="28">
                  <c:v>8.4636363636363647</c:v>
                </c:pt>
                <c:pt idx="29">
                  <c:v>23.419696969696965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6-4F38-B956-8D4206EB0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433456"/>
        <c:axId val="374436984"/>
      </c:barChart>
      <c:catAx>
        <c:axId val="37443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4436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436984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7443345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2016 x 2017 - Setembro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15A-4FE1-AE0D-224783E41B97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15A-4FE1-AE0D-224783E41B97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9.696969696969697E-2</c:v>
                </c:pt>
                <c:pt idx="3">
                  <c:v>0.10303030303030303</c:v>
                </c:pt>
                <c:pt idx="4">
                  <c:v>0.10909090909090909</c:v>
                </c:pt>
                <c:pt idx="5">
                  <c:v>9.3242424242424224</c:v>
                </c:pt>
                <c:pt idx="6">
                  <c:v>9.3242424242424224</c:v>
                </c:pt>
                <c:pt idx="7">
                  <c:v>9.3242424242424224</c:v>
                </c:pt>
                <c:pt idx="8">
                  <c:v>9.3242424242424224</c:v>
                </c:pt>
                <c:pt idx="9">
                  <c:v>9.3242424242424224</c:v>
                </c:pt>
                <c:pt idx="10">
                  <c:v>9.3242424242424224</c:v>
                </c:pt>
                <c:pt idx="11">
                  <c:v>9.3242424242424224</c:v>
                </c:pt>
                <c:pt idx="12">
                  <c:v>9.3242424242424224</c:v>
                </c:pt>
                <c:pt idx="13">
                  <c:v>9.3242424242424224</c:v>
                </c:pt>
                <c:pt idx="14">
                  <c:v>9.3242424242424224</c:v>
                </c:pt>
                <c:pt idx="15">
                  <c:v>9.3242424242424224</c:v>
                </c:pt>
                <c:pt idx="16">
                  <c:v>9.3242424242424224</c:v>
                </c:pt>
                <c:pt idx="17">
                  <c:v>17.284848484848482</c:v>
                </c:pt>
                <c:pt idx="18">
                  <c:v>17.29393939393939</c:v>
                </c:pt>
                <c:pt idx="19">
                  <c:v>17.478787878787873</c:v>
                </c:pt>
                <c:pt idx="20">
                  <c:v>17.551515151515147</c:v>
                </c:pt>
                <c:pt idx="21">
                  <c:v>17.581818181818178</c:v>
                </c:pt>
                <c:pt idx="22">
                  <c:v>17.606060606060602</c:v>
                </c:pt>
                <c:pt idx="23">
                  <c:v>17.606060606060602</c:v>
                </c:pt>
                <c:pt idx="24">
                  <c:v>18.269696969696966</c:v>
                </c:pt>
                <c:pt idx="25">
                  <c:v>18.357575757575752</c:v>
                </c:pt>
                <c:pt idx="26">
                  <c:v>18.357575757575752</c:v>
                </c:pt>
                <c:pt idx="27">
                  <c:v>18.357575757575752</c:v>
                </c:pt>
                <c:pt idx="28">
                  <c:v>18.357575757575752</c:v>
                </c:pt>
                <c:pt idx="29">
                  <c:v>18.357575757575752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3-453F-93E6-566FC9E7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23424"/>
        <c:axId val="527922640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15A-4FE1-AE0D-224783E41B97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15A-4FE1-AE0D-224783E41B97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15A-4FE1-AE0D-224783E41B97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15A-4FE1-AE0D-224783E41B97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15A-4FE1-AE0D-224783E41B97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15A-4FE1-AE0D-224783E41B97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15A-4FE1-AE0D-224783E41B97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0.37575757575757579</c:v>
                </c:pt>
                <c:pt idx="28">
                  <c:v>8.8393939393939398</c:v>
                </c:pt>
                <c:pt idx="29">
                  <c:v>32.259090909090901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53-453F-93E6-566FC9E77DA4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70.813636363636363</c:v>
                </c:pt>
                <c:pt idx="1">
                  <c:v>70.813636363636363</c:v>
                </c:pt>
                <c:pt idx="2">
                  <c:v>70.813636363636363</c:v>
                </c:pt>
                <c:pt idx="3">
                  <c:v>70.813636363636363</c:v>
                </c:pt>
                <c:pt idx="4">
                  <c:v>70.813636363636363</c:v>
                </c:pt>
                <c:pt idx="5">
                  <c:v>70.813636363636363</c:v>
                </c:pt>
                <c:pt idx="6">
                  <c:v>70.813636363636363</c:v>
                </c:pt>
                <c:pt idx="7">
                  <c:v>70.813636363636363</c:v>
                </c:pt>
                <c:pt idx="8">
                  <c:v>70.813636363636363</c:v>
                </c:pt>
                <c:pt idx="9">
                  <c:v>70.813636363636363</c:v>
                </c:pt>
                <c:pt idx="10">
                  <c:v>70.813636363636363</c:v>
                </c:pt>
                <c:pt idx="11">
                  <c:v>70.813636363636363</c:v>
                </c:pt>
                <c:pt idx="12">
                  <c:v>70.813636363636363</c:v>
                </c:pt>
                <c:pt idx="13">
                  <c:v>70.813636363636363</c:v>
                </c:pt>
                <c:pt idx="14">
                  <c:v>70.813636363636363</c:v>
                </c:pt>
                <c:pt idx="15">
                  <c:v>70.813636363636363</c:v>
                </c:pt>
                <c:pt idx="16">
                  <c:v>70.813636363636363</c:v>
                </c:pt>
                <c:pt idx="17">
                  <c:v>70.813636363636363</c:v>
                </c:pt>
                <c:pt idx="18">
                  <c:v>70.813636363636363</c:v>
                </c:pt>
                <c:pt idx="19">
                  <c:v>70.813636363636363</c:v>
                </c:pt>
                <c:pt idx="20">
                  <c:v>70.813636363636363</c:v>
                </c:pt>
                <c:pt idx="21">
                  <c:v>70.813636363636363</c:v>
                </c:pt>
                <c:pt idx="22">
                  <c:v>70.813636363636363</c:v>
                </c:pt>
                <c:pt idx="23">
                  <c:v>70.813636363636363</c:v>
                </c:pt>
                <c:pt idx="24">
                  <c:v>70.813636363636363</c:v>
                </c:pt>
                <c:pt idx="25">
                  <c:v>70.813636363636363</c:v>
                </c:pt>
                <c:pt idx="26">
                  <c:v>70.813636363636363</c:v>
                </c:pt>
                <c:pt idx="27">
                  <c:v>70.813636363636363</c:v>
                </c:pt>
                <c:pt idx="28">
                  <c:v>70.813636363636363</c:v>
                </c:pt>
                <c:pt idx="29">
                  <c:v>70.813636363636363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53-453F-93E6-566FC9E77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20288"/>
        <c:axId val="527919504"/>
      </c:lineChart>
      <c:catAx>
        <c:axId val="52792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922640"/>
        <c:crosses val="autoZero"/>
        <c:auto val="0"/>
        <c:lblAlgn val="ctr"/>
        <c:lblOffset val="100"/>
        <c:noMultiLvlLbl val="0"/>
      </c:catAx>
      <c:valAx>
        <c:axId val="52792264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27923424"/>
        <c:crosses val="autoZero"/>
        <c:crossBetween val="between"/>
      </c:valAx>
      <c:catAx>
        <c:axId val="52792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2791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791950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279202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Setembro 2017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33-4CC0-9268-9553BA603E13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29</c:v>
                </c:pt>
                <c:pt idx="1">
                  <c:v>35.799999999999997</c:v>
                </c:pt>
                <c:pt idx="2">
                  <c:v>30.9</c:v>
                </c:pt>
                <c:pt idx="3">
                  <c:v>23.6</c:v>
                </c:pt>
                <c:pt idx="4">
                  <c:v>35.4</c:v>
                </c:pt>
                <c:pt idx="5">
                  <c:v>39.1</c:v>
                </c:pt>
                <c:pt idx="6">
                  <c:v>21.4</c:v>
                </c:pt>
                <c:pt idx="7">
                  <c:v>38</c:v>
                </c:pt>
                <c:pt idx="8">
                  <c:v>27.799999999999997</c:v>
                </c:pt>
                <c:pt idx="9">
                  <c:v>21.75</c:v>
                </c:pt>
                <c:pt idx="10">
                  <c:v>29.6</c:v>
                </c:pt>
                <c:pt idx="11">
                  <c:v>35.4</c:v>
                </c:pt>
                <c:pt idx="12">
                  <c:v>33.4</c:v>
                </c:pt>
                <c:pt idx="13">
                  <c:v>33.799999999999997</c:v>
                </c:pt>
                <c:pt idx="14">
                  <c:v>48.099999999999994</c:v>
                </c:pt>
                <c:pt idx="15">
                  <c:v>36.799999999999997</c:v>
                </c:pt>
                <c:pt idx="16">
                  <c:v>41.2</c:v>
                </c:pt>
                <c:pt idx="17">
                  <c:v>28.199999999999996</c:v>
                </c:pt>
                <c:pt idx="18">
                  <c:v>42.1</c:v>
                </c:pt>
                <c:pt idx="19">
                  <c:v>37.200000000000003</c:v>
                </c:pt>
                <c:pt idx="20">
                  <c:v>34.799999999999997</c:v>
                </c:pt>
                <c:pt idx="21">
                  <c:v>27.4</c:v>
                </c:pt>
                <c:pt idx="22">
                  <c:v>39.6</c:v>
                </c:pt>
                <c:pt idx="23">
                  <c:v>48</c:v>
                </c:pt>
                <c:pt idx="24">
                  <c:v>17.200000000000003</c:v>
                </c:pt>
                <c:pt idx="25">
                  <c:v>22.6</c:v>
                </c:pt>
                <c:pt idx="26">
                  <c:v>20.3</c:v>
                </c:pt>
                <c:pt idx="27">
                  <c:v>31.6</c:v>
                </c:pt>
                <c:pt idx="28">
                  <c:v>40.099999999999994</c:v>
                </c:pt>
                <c:pt idx="29">
                  <c:v>25.599999999999998</c:v>
                </c:pt>
                <c:pt idx="30">
                  <c:v>38.800000000000004</c:v>
                </c:pt>
                <c:pt idx="31">
                  <c:v>24</c:v>
                </c:pt>
                <c:pt idx="3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6-4F99-8058-61C78294E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919112"/>
        <c:axId val="527918328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70.813636363636363</c:v>
                </c:pt>
                <c:pt idx="1">
                  <c:v>70.813636363636363</c:v>
                </c:pt>
                <c:pt idx="2">
                  <c:v>70.813636363636363</c:v>
                </c:pt>
                <c:pt idx="3">
                  <c:v>70.813636363636363</c:v>
                </c:pt>
                <c:pt idx="4">
                  <c:v>70.813636363636363</c:v>
                </c:pt>
                <c:pt idx="5">
                  <c:v>70.813636363636363</c:v>
                </c:pt>
                <c:pt idx="6">
                  <c:v>70.813636363636363</c:v>
                </c:pt>
                <c:pt idx="7">
                  <c:v>70.813636363636363</c:v>
                </c:pt>
                <c:pt idx="8">
                  <c:v>70.813636363636363</c:v>
                </c:pt>
                <c:pt idx="9">
                  <c:v>70.813636363636363</c:v>
                </c:pt>
                <c:pt idx="10">
                  <c:v>70.813636363636363</c:v>
                </c:pt>
                <c:pt idx="11">
                  <c:v>70.813636363636363</c:v>
                </c:pt>
                <c:pt idx="12">
                  <c:v>70.813636363636363</c:v>
                </c:pt>
                <c:pt idx="13">
                  <c:v>70.813636363636363</c:v>
                </c:pt>
                <c:pt idx="14">
                  <c:v>70.813636363636363</c:v>
                </c:pt>
                <c:pt idx="15">
                  <c:v>70.813636363636363</c:v>
                </c:pt>
                <c:pt idx="16">
                  <c:v>70.813636363636363</c:v>
                </c:pt>
                <c:pt idx="17">
                  <c:v>70.813636363636363</c:v>
                </c:pt>
                <c:pt idx="18">
                  <c:v>70.813636363636363</c:v>
                </c:pt>
                <c:pt idx="19">
                  <c:v>70.813636363636363</c:v>
                </c:pt>
                <c:pt idx="20">
                  <c:v>70.813636363636363</c:v>
                </c:pt>
                <c:pt idx="21">
                  <c:v>70.813636363636363</c:v>
                </c:pt>
                <c:pt idx="22">
                  <c:v>70.813636363636363</c:v>
                </c:pt>
                <c:pt idx="23">
                  <c:v>70.813636363636363</c:v>
                </c:pt>
                <c:pt idx="24">
                  <c:v>70.813636363636363</c:v>
                </c:pt>
                <c:pt idx="25">
                  <c:v>70.813636363636363</c:v>
                </c:pt>
                <c:pt idx="26">
                  <c:v>70.813636363636363</c:v>
                </c:pt>
                <c:pt idx="27">
                  <c:v>70.813636363636363</c:v>
                </c:pt>
                <c:pt idx="28">
                  <c:v>70.813636363636363</c:v>
                </c:pt>
                <c:pt idx="29">
                  <c:v>70.813636363636363</c:v>
                </c:pt>
                <c:pt idx="30">
                  <c:v>70.813636363636363</c:v>
                </c:pt>
                <c:pt idx="31">
                  <c:v>70.813636363636363</c:v>
                </c:pt>
                <c:pt idx="32">
                  <c:v>70.813636363636363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06-4F99-8058-61C78294E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19112"/>
        <c:axId val="527918328"/>
      </c:lineChart>
      <c:catAx>
        <c:axId val="527919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27918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7918328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279191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Setembro 2017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31.65</c:v>
                </c:pt>
                <c:pt idx="1">
                  <c:v>34.377272727272725</c:v>
                </c:pt>
                <c:pt idx="2">
                  <c:v>36</c:v>
                </c:pt>
                <c:pt idx="3">
                  <c:v>38.333333333333336</c:v>
                </c:pt>
                <c:pt idx="4">
                  <c:v>27.355555555555558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E-4E52-B01D-3CF1B20B9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925776"/>
        <c:axId val="527918720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70.813636363636363</c:v>
                </c:pt>
                <c:pt idx="1">
                  <c:v>70.813636363636363</c:v>
                </c:pt>
                <c:pt idx="2">
                  <c:v>70.813636363636363</c:v>
                </c:pt>
                <c:pt idx="3">
                  <c:v>70.813636363636363</c:v>
                </c:pt>
                <c:pt idx="4">
                  <c:v>70.813636363636363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E-4E52-B01D-3CF1B20B9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925776"/>
        <c:axId val="527918720"/>
      </c:lineChart>
      <c:catAx>
        <c:axId val="52792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2791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791872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279257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38650" y="76200"/>
          <a:ext cx="771525" cy="609600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0.90888</cdr:x>
      <cdr:y>0.20638</cdr:y>
    </cdr:from>
    <cdr:to>
      <cdr:x>0.98813</cdr:x>
      <cdr:y>0.25713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450" y="1167664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(70,8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0.91204</cdr:x>
      <cdr:y>0.59718</cdr:y>
    </cdr:from>
    <cdr:to>
      <cdr:x>0.99129</cdr:x>
      <cdr:y>0.64918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386" y="337877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(70,8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0.90839</cdr:x>
      <cdr:y>0.19847</cdr:y>
    </cdr:from>
    <cdr:to>
      <cdr:x>0.98889</cdr:x>
      <cdr:y>0.24997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4960" y="1122910"/>
          <a:ext cx="736859" cy="2913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(70,8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0.90739</cdr:x>
      <cdr:y>0.20033</cdr:y>
    </cdr:from>
    <cdr:to>
      <cdr:x>1</cdr:x>
      <cdr:y>0.25084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8305817" y="1133459"/>
          <a:ext cx="847708" cy="28577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(70,8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5" sqref="A5:AF47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</row>
    <row r="2" spans="1:36" ht="18" x14ac:dyDescent="0.25">
      <c r="A2" s="127" t="s">
        <v>126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1:36" ht="18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28" t="s">
        <v>94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23"/>
      <c r="AJ6" s="123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1</v>
      </c>
      <c r="AG7" s="9"/>
      <c r="AI7" s="11"/>
      <c r="AJ7" s="11"/>
    </row>
    <row r="8" spans="1:36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0.8</v>
      </c>
      <c r="AD8" s="94">
        <f>'29'!F4</f>
        <v>7.4</v>
      </c>
      <c r="AE8" s="94">
        <f>'30'!F4</f>
        <v>20.8</v>
      </c>
      <c r="AF8" s="94">
        <f t="shared" ref="AF8:AF15" si="0">SUM(B8:AE8)</f>
        <v>29</v>
      </c>
      <c r="AG8" s="13"/>
      <c r="AI8" s="14"/>
      <c r="AJ8" s="15"/>
    </row>
    <row r="9" spans="1:36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0.8</v>
      </c>
      <c r="AD9" s="94">
        <f>'29'!F5</f>
        <v>7.5</v>
      </c>
      <c r="AE9" s="94">
        <f>'30'!F5</f>
        <v>27.5</v>
      </c>
      <c r="AF9" s="94">
        <f t="shared" si="0"/>
        <v>35.799999999999997</v>
      </c>
      <c r="AG9" s="13"/>
      <c r="AI9" s="14"/>
      <c r="AJ9" s="15"/>
    </row>
    <row r="10" spans="1:36" x14ac:dyDescent="0.2">
      <c r="A10" s="16" t="s">
        <v>4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0.4</v>
      </c>
      <c r="AD10" s="94">
        <f>'29'!F6</f>
        <v>10.5</v>
      </c>
      <c r="AE10" s="94">
        <f>'30'!F6</f>
        <v>20</v>
      </c>
      <c r="AF10" s="94">
        <f t="shared" si="0"/>
        <v>30.9</v>
      </c>
      <c r="AG10" s="13"/>
      <c r="AI10" s="14"/>
      <c r="AJ10" s="17"/>
    </row>
    <row r="11" spans="1:36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0.6</v>
      </c>
      <c r="AD11" s="94">
        <f>'29'!F7</f>
        <v>7.2</v>
      </c>
      <c r="AE11" s="94">
        <f>'30'!F7</f>
        <v>15.8</v>
      </c>
      <c r="AF11" s="94">
        <f t="shared" si="0"/>
        <v>23.6</v>
      </c>
      <c r="AG11" s="13"/>
      <c r="AI11" s="14"/>
      <c r="AJ11" s="17"/>
    </row>
    <row r="12" spans="1:36" x14ac:dyDescent="0.2">
      <c r="A12" s="16" t="s">
        <v>6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1</v>
      </c>
      <c r="AD12" s="94">
        <f>'29'!F8</f>
        <v>6</v>
      </c>
      <c r="AE12" s="94">
        <f>'30'!F8</f>
        <v>28.4</v>
      </c>
      <c r="AF12" s="94">
        <f t="shared" si="0"/>
        <v>35.4</v>
      </c>
      <c r="AG12" s="13"/>
      <c r="AI12" s="14"/>
      <c r="AJ12" s="17"/>
    </row>
    <row r="13" spans="1:36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7.7</v>
      </c>
      <c r="AE13" s="94">
        <f>'30'!F9</f>
        <v>31.400000000000002</v>
      </c>
      <c r="AF13" s="94">
        <f t="shared" si="0"/>
        <v>39.1</v>
      </c>
      <c r="AG13" s="13"/>
      <c r="AI13" s="14"/>
      <c r="AJ13" s="17"/>
    </row>
    <row r="14" spans="1:36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1.8</v>
      </c>
      <c r="AD14" s="94">
        <f>'29'!F10</f>
        <v>8.4</v>
      </c>
      <c r="AE14" s="94">
        <f>'30'!F10</f>
        <v>11.2</v>
      </c>
      <c r="AF14" s="94">
        <f t="shared" si="0"/>
        <v>21.4</v>
      </c>
      <c r="AG14" s="13"/>
      <c r="AI14" s="14"/>
      <c r="AJ14" s="17"/>
    </row>
    <row r="15" spans="1:36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0.5</v>
      </c>
      <c r="AD15" s="94">
        <f>'29'!F11</f>
        <v>8.5</v>
      </c>
      <c r="AE15" s="94">
        <f>'30'!F11</f>
        <v>29</v>
      </c>
      <c r="AF15" s="94">
        <f t="shared" si="0"/>
        <v>38</v>
      </c>
      <c r="AG15" s="13"/>
      <c r="AI15" s="14"/>
      <c r="AJ15" s="17"/>
    </row>
    <row r="16" spans="1:36" x14ac:dyDescent="0.2">
      <c r="A16" s="18" t="s">
        <v>9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0.73750000000000004</v>
      </c>
      <c r="AD16" s="76">
        <f>'29'!F12</f>
        <v>7.9</v>
      </c>
      <c r="AE16" s="76">
        <f>'30'!F12</f>
        <v>23.012499999999999</v>
      </c>
      <c r="AF16" s="19">
        <f>AVERAGE(AF8:AF15)</f>
        <v>31.65</v>
      </c>
      <c r="AG16" s="13"/>
      <c r="AI16" s="14"/>
      <c r="AJ16" s="14"/>
    </row>
    <row r="17" spans="1:36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0.2</v>
      </c>
      <c r="AD17" s="94">
        <f>'29'!F13</f>
        <v>10.200000000000001</v>
      </c>
      <c r="AE17" s="94">
        <f>'30'!F13</f>
        <v>17.399999999999999</v>
      </c>
      <c r="AF17" s="94">
        <f t="shared" ref="AF17:AF27" si="1">SUM(B17:AE17)</f>
        <v>27.799999999999997</v>
      </c>
      <c r="AG17" s="13"/>
      <c r="AI17" s="14"/>
      <c r="AJ17" s="17"/>
    </row>
    <row r="18" spans="1:36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10</v>
      </c>
      <c r="AE18" s="94">
        <f>'30'!F14</f>
        <v>11.75</v>
      </c>
      <c r="AF18" s="94">
        <f t="shared" si="1"/>
        <v>21.75</v>
      </c>
      <c r="AG18" s="13"/>
      <c r="AI18" s="14"/>
      <c r="AJ18" s="17"/>
    </row>
    <row r="19" spans="1:36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0.2</v>
      </c>
      <c r="AD19" s="94">
        <f>'29'!F15</f>
        <v>7.8</v>
      </c>
      <c r="AE19" s="94">
        <f>'30'!F15</f>
        <v>21.6</v>
      </c>
      <c r="AF19" s="94">
        <f t="shared" si="1"/>
        <v>29.6</v>
      </c>
      <c r="AG19" s="13"/>
      <c r="AI19" s="14"/>
      <c r="AJ19" s="17"/>
    </row>
    <row r="20" spans="1:36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11.2</v>
      </c>
      <c r="AE20" s="94">
        <f>'30'!F16</f>
        <v>24.2</v>
      </c>
      <c r="AF20" s="94">
        <f t="shared" si="1"/>
        <v>35.4</v>
      </c>
      <c r="AG20" s="13"/>
      <c r="AI20" s="14"/>
      <c r="AJ20" s="17"/>
    </row>
    <row r="21" spans="1:36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10</v>
      </c>
      <c r="AE21" s="94">
        <f>'30'!F17</f>
        <v>23.4</v>
      </c>
      <c r="AF21" s="94">
        <f t="shared" si="1"/>
        <v>33.4</v>
      </c>
      <c r="AG21" s="13"/>
      <c r="AI21" s="14"/>
      <c r="AJ21" s="17"/>
    </row>
    <row r="22" spans="1:36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1</v>
      </c>
      <c r="AD22" s="94">
        <f>'29'!F18</f>
        <v>8.8000000000000007</v>
      </c>
      <c r="AE22" s="94">
        <f>'30'!F18</f>
        <v>24</v>
      </c>
      <c r="AF22" s="94">
        <f t="shared" si="1"/>
        <v>33.799999999999997</v>
      </c>
      <c r="AG22" s="13"/>
      <c r="AI22" s="14"/>
      <c r="AJ22" s="17"/>
    </row>
    <row r="23" spans="1:36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0.2</v>
      </c>
      <c r="AD23" s="94">
        <f>'29'!F19</f>
        <v>11.899999999999999</v>
      </c>
      <c r="AE23" s="94">
        <f>'30'!F19</f>
        <v>36</v>
      </c>
      <c r="AF23" s="94">
        <f t="shared" si="1"/>
        <v>48.099999999999994</v>
      </c>
      <c r="AG23" s="13"/>
      <c r="AI23" s="14"/>
      <c r="AJ23" s="17"/>
    </row>
    <row r="24" spans="1:36" x14ac:dyDescent="0.2">
      <c r="A24" s="16" t="s">
        <v>17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0.8</v>
      </c>
      <c r="AD24" s="94">
        <f>'29'!F20</f>
        <v>8.1999999999999993</v>
      </c>
      <c r="AE24" s="94">
        <f>'30'!F20</f>
        <v>27.799999999999997</v>
      </c>
      <c r="AF24" s="94">
        <f t="shared" si="1"/>
        <v>36.799999999999997</v>
      </c>
      <c r="AG24" s="13"/>
      <c r="AI24" s="14"/>
      <c r="AJ24" s="17"/>
    </row>
    <row r="25" spans="1:36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0.2</v>
      </c>
      <c r="AD25" s="94">
        <f>'29'!F21</f>
        <v>10.399999999999999</v>
      </c>
      <c r="AE25" s="94">
        <f>'30'!F21</f>
        <v>30.6</v>
      </c>
      <c r="AF25" s="94">
        <f t="shared" si="1"/>
        <v>41.2</v>
      </c>
      <c r="AG25" s="13"/>
      <c r="AI25" s="14"/>
      <c r="AJ25" s="17"/>
    </row>
    <row r="26" spans="1:36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10.799999999999999</v>
      </c>
      <c r="AE26" s="94">
        <f>'30'!F22</f>
        <v>17.399999999999999</v>
      </c>
      <c r="AF26" s="94">
        <f t="shared" si="1"/>
        <v>28.199999999999996</v>
      </c>
      <c r="AG26" s="13"/>
      <c r="AI26" s="14"/>
      <c r="AJ26" s="17"/>
    </row>
    <row r="27" spans="1:36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0.8</v>
      </c>
      <c r="AD27" s="94">
        <f>'29'!F23</f>
        <v>8.7999999999999989</v>
      </c>
      <c r="AE27" s="94">
        <f>'30'!F23</f>
        <v>32.5</v>
      </c>
      <c r="AF27" s="94">
        <f t="shared" si="1"/>
        <v>42.1</v>
      </c>
      <c r="AG27" s="13"/>
      <c r="AI27" s="14"/>
      <c r="AJ27" s="17"/>
    </row>
    <row r="28" spans="1:36" s="6" customFormat="1" x14ac:dyDescent="0.2">
      <c r="A28" s="18" t="s">
        <v>21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0</v>
      </c>
      <c r="R28" s="76">
        <f>'17'!F24</f>
        <v>0</v>
      </c>
      <c r="S28" s="76">
        <f>'18'!F24</f>
        <v>0</v>
      </c>
      <c r="T28" s="76">
        <f>'19'!F24</f>
        <v>0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0.30909090909090914</v>
      </c>
      <c r="AD28" s="76">
        <f>'29'!F24</f>
        <v>9.8272727272727263</v>
      </c>
      <c r="AE28" s="76">
        <f>'30'!F24</f>
        <v>24.240909090909089</v>
      </c>
      <c r="AF28" s="19">
        <f>AVERAGE(AF17:AF27)</f>
        <v>34.377272727272725</v>
      </c>
      <c r="AG28" s="21"/>
      <c r="AI28" s="14"/>
      <c r="AJ28" s="14"/>
    </row>
    <row r="29" spans="1:36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1.2</v>
      </c>
      <c r="AD29" s="94">
        <f>'29'!F25</f>
        <v>7</v>
      </c>
      <c r="AE29" s="94">
        <f>'30'!F25</f>
        <v>29</v>
      </c>
      <c r="AF29" s="94">
        <f>SUM(B29:AE29)</f>
        <v>37.200000000000003</v>
      </c>
      <c r="AG29" s="13"/>
      <c r="AI29" s="14"/>
      <c r="AJ29" s="17"/>
    </row>
    <row r="30" spans="1:36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0.8</v>
      </c>
      <c r="AD30" s="94">
        <f>'29'!F26</f>
        <v>6.6000000000000005</v>
      </c>
      <c r="AE30" s="94">
        <f>'30'!F26</f>
        <v>27.4</v>
      </c>
      <c r="AF30" s="94">
        <f>SUM(B30:AE30)</f>
        <v>34.799999999999997</v>
      </c>
      <c r="AG30" s="13"/>
      <c r="AI30" s="14"/>
      <c r="AJ30" s="17"/>
    </row>
    <row r="31" spans="1:36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1</v>
      </c>
      <c r="AD31" s="76">
        <f>'29'!F27</f>
        <v>6.8000000000000007</v>
      </c>
      <c r="AE31" s="76">
        <f>'30'!F27</f>
        <v>28.2</v>
      </c>
      <c r="AF31" s="19">
        <f>AVERAGE(AF29:AF30)</f>
        <v>36</v>
      </c>
      <c r="AG31" s="13"/>
      <c r="AI31" s="14"/>
      <c r="AJ31" s="14"/>
    </row>
    <row r="32" spans="1:36" x14ac:dyDescent="0.2">
      <c r="A32" s="16" t="s">
        <v>25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7</v>
      </c>
      <c r="AE32" s="94">
        <f>'30'!F28</f>
        <v>20.399999999999999</v>
      </c>
      <c r="AF32" s="94">
        <f>SUM(B32:AE32)</f>
        <v>27.4</v>
      </c>
      <c r="AI32" s="14"/>
      <c r="AJ32" s="17"/>
    </row>
    <row r="33" spans="1:36" x14ac:dyDescent="0.2">
      <c r="A33" s="16" t="s">
        <v>26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6.4</v>
      </c>
      <c r="AE33" s="94">
        <f>'30'!F29</f>
        <v>33.200000000000003</v>
      </c>
      <c r="AF33" s="94">
        <f>SUM(B33:AE33)</f>
        <v>39.6</v>
      </c>
      <c r="AI33" s="14"/>
      <c r="AJ33" s="17"/>
    </row>
    <row r="34" spans="1:36" x14ac:dyDescent="0.2">
      <c r="A34" s="16" t="s">
        <v>27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0.5</v>
      </c>
      <c r="AD34" s="94">
        <f>'29'!F30</f>
        <v>6</v>
      </c>
      <c r="AE34" s="94">
        <f>'30'!F30</f>
        <v>41.5</v>
      </c>
      <c r="AF34" s="94">
        <f>SUM(B34:AE34)</f>
        <v>48</v>
      </c>
      <c r="AG34" s="13"/>
      <c r="AI34" s="14"/>
      <c r="AJ34" s="17"/>
    </row>
    <row r="35" spans="1:36" x14ac:dyDescent="0.2">
      <c r="A35" s="18" t="s">
        <v>28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0.16666666666666666</v>
      </c>
      <c r="AD35" s="76">
        <f>'29'!F31</f>
        <v>6.4666666666666659</v>
      </c>
      <c r="AE35" s="76">
        <f>'30'!F31</f>
        <v>31.7</v>
      </c>
      <c r="AF35" s="19">
        <f>AVERAGE(AF32:AF34)</f>
        <v>38.333333333333336</v>
      </c>
      <c r="AG35" s="13"/>
      <c r="AI35" s="14"/>
      <c r="AJ35" s="14"/>
    </row>
    <row r="36" spans="1:36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6.4</v>
      </c>
      <c r="AE36" s="94">
        <f>'30'!F32</f>
        <v>10.8</v>
      </c>
      <c r="AF36" s="94">
        <f t="shared" ref="AF36:AF44" si="2">SUM(B36:AE36)</f>
        <v>17.200000000000003</v>
      </c>
      <c r="AG36" s="13"/>
      <c r="AI36" s="14"/>
      <c r="AJ36" s="14"/>
    </row>
    <row r="37" spans="1:36" x14ac:dyDescent="0.2">
      <c r="A37" s="16" t="s">
        <v>29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9.8000000000000007</v>
      </c>
      <c r="AE37" s="94">
        <f>'30'!F33</f>
        <v>12.8</v>
      </c>
      <c r="AF37" s="94">
        <f t="shared" si="2"/>
        <v>22.6</v>
      </c>
      <c r="AG37" s="13"/>
      <c r="AI37" s="14"/>
      <c r="AJ37" s="17"/>
    </row>
    <row r="38" spans="1:36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7.7</v>
      </c>
      <c r="AE38" s="94">
        <f>'30'!F34</f>
        <v>12.6</v>
      </c>
      <c r="AF38" s="94">
        <f t="shared" si="2"/>
        <v>20.3</v>
      </c>
      <c r="AG38" s="13"/>
      <c r="AI38" s="14"/>
      <c r="AJ38" s="17"/>
    </row>
    <row r="39" spans="1:36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0.4</v>
      </c>
      <c r="AD39" s="94">
        <f>'29'!F35</f>
        <v>8.6</v>
      </c>
      <c r="AE39" s="94">
        <f>'30'!F35</f>
        <v>22.6</v>
      </c>
      <c r="AF39" s="94">
        <f t="shared" si="2"/>
        <v>31.6</v>
      </c>
      <c r="AG39" s="13"/>
      <c r="AI39" s="14"/>
      <c r="AJ39" s="17"/>
    </row>
    <row r="40" spans="1:36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8.1</v>
      </c>
      <c r="AE40" s="94">
        <f>'30'!F36</f>
        <v>31.999999999999996</v>
      </c>
      <c r="AF40" s="94">
        <f t="shared" si="2"/>
        <v>40.099999999999994</v>
      </c>
      <c r="AG40" s="13"/>
      <c r="AI40" s="14"/>
      <c r="AJ40" s="17"/>
    </row>
    <row r="41" spans="1:36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0.2</v>
      </c>
      <c r="AD41" s="94">
        <f>'29'!F37</f>
        <v>9.6</v>
      </c>
      <c r="AE41" s="94">
        <f>'30'!F37</f>
        <v>15.799999999999999</v>
      </c>
      <c r="AF41" s="94">
        <f t="shared" si="2"/>
        <v>25.599999999999998</v>
      </c>
      <c r="AG41" s="13"/>
      <c r="AI41" s="14"/>
      <c r="AJ41" s="17"/>
    </row>
    <row r="42" spans="1:36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7.2</v>
      </c>
      <c r="AE42" s="94">
        <f>'30'!F38</f>
        <v>31.6</v>
      </c>
      <c r="AF42" s="94">
        <f t="shared" si="2"/>
        <v>38.800000000000004</v>
      </c>
      <c r="AG42" s="13"/>
      <c r="AI42" s="14"/>
      <c r="AJ42" s="17"/>
    </row>
    <row r="43" spans="1:36" x14ac:dyDescent="0.2">
      <c r="A43" s="16" t="s">
        <v>34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9.6000000000000014</v>
      </c>
      <c r="AE43" s="94">
        <f>'30'!F39</f>
        <v>14.399999999999999</v>
      </c>
      <c r="AF43" s="94">
        <f t="shared" si="2"/>
        <v>24</v>
      </c>
      <c r="AG43" s="13"/>
      <c r="AI43" s="14"/>
      <c r="AJ43" s="17"/>
    </row>
    <row r="44" spans="1:36" x14ac:dyDescent="0.2">
      <c r="A44" s="16" t="s">
        <v>88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8</v>
      </c>
      <c r="AE44" s="94">
        <f>'30'!F40</f>
        <v>18</v>
      </c>
      <c r="AF44" s="94">
        <f t="shared" si="2"/>
        <v>26</v>
      </c>
      <c r="AG44" s="13"/>
      <c r="AI44" s="14"/>
      <c r="AJ44" s="17"/>
    </row>
    <row r="45" spans="1:36" x14ac:dyDescent="0.2">
      <c r="A45" s="18" t="s">
        <v>35</v>
      </c>
      <c r="B45" s="19">
        <f>AVERAGE(B36:B44)</f>
        <v>0</v>
      </c>
      <c r="C45" s="19">
        <f t="shared" ref="C45:AE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0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6.666666666666668E-2</v>
      </c>
      <c r="AD45" s="19">
        <f t="shared" si="3"/>
        <v>8.3333333333333339</v>
      </c>
      <c r="AE45" s="19">
        <f t="shared" si="3"/>
        <v>18.955555555555556</v>
      </c>
      <c r="AF45" s="19">
        <f>AVERAGE(AF36:AF44)</f>
        <v>27.355555555555558</v>
      </c>
      <c r="AG45" s="13"/>
      <c r="AI45" s="14"/>
      <c r="AJ45" s="14"/>
    </row>
    <row r="46" spans="1:36" x14ac:dyDescent="0.2">
      <c r="A46" s="23" t="s">
        <v>36</v>
      </c>
      <c r="B46" s="24">
        <f>AVERAGE(B36:B44,B32:B34,B29:B30,B17:B27,B8:B15)</f>
        <v>0</v>
      </c>
      <c r="C46" s="24">
        <f t="shared" ref="C46:AE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0</v>
      </c>
      <c r="T46" s="24">
        <f t="shared" si="4"/>
        <v>0</v>
      </c>
      <c r="U46" s="113">
        <f t="shared" si="4"/>
        <v>0</v>
      </c>
      <c r="V46" s="113">
        <f t="shared" si="4"/>
        <v>0</v>
      </c>
      <c r="W46" s="113">
        <f t="shared" si="4"/>
        <v>0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0.37575757575757579</v>
      </c>
      <c r="AD46" s="113">
        <f t="shared" si="4"/>
        <v>8.4636363636363647</v>
      </c>
      <c r="AE46" s="113">
        <f t="shared" si="4"/>
        <v>23.419696969696965</v>
      </c>
      <c r="AF46" s="113">
        <f>SUM(B46:AE46)</f>
        <v>32.259090909090901</v>
      </c>
      <c r="AG46" s="13"/>
      <c r="AI46" s="25"/>
      <c r="AJ46" s="26"/>
    </row>
    <row r="47" spans="1:36" x14ac:dyDescent="0.2">
      <c r="A47" s="88" t="s">
        <v>37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>
        <f>SUM(B47:AE47)</f>
        <v>0</v>
      </c>
      <c r="AG47" s="13"/>
      <c r="AI47" s="28"/>
      <c r="AJ47" s="26"/>
    </row>
    <row r="48" spans="1:36" ht="15.75" x14ac:dyDescent="0.2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</row>
    <row r="49" spans="1:34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</row>
    <row r="51" spans="1:34" x14ac:dyDescent="0.2">
      <c r="T51" s="87"/>
    </row>
    <row r="52" spans="1:34" x14ac:dyDescent="0.2">
      <c r="S52" s="36"/>
      <c r="T52" s="36"/>
      <c r="U52" s="36"/>
      <c r="V52" s="36"/>
      <c r="W52" s="36"/>
      <c r="AG52" s="30"/>
      <c r="AH52" s="30"/>
    </row>
    <row r="53" spans="1:34" x14ac:dyDescent="0.2">
      <c r="AF53" s="31"/>
      <c r="AG53" s="31"/>
      <c r="AH53" s="30"/>
    </row>
    <row r="54" spans="1:34" x14ac:dyDescent="0.2">
      <c r="AF54" s="32"/>
      <c r="AG54" s="33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4"/>
      <c r="AG60" s="31"/>
      <c r="AH60" s="30"/>
    </row>
    <row r="61" spans="1:34" x14ac:dyDescent="0.2">
      <c r="AF61" s="34"/>
      <c r="AG61" s="31"/>
      <c r="AH61" s="30"/>
    </row>
    <row r="62" spans="1:34" x14ac:dyDescent="0.2">
      <c r="AF62" s="32"/>
      <c r="AG62" s="33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4"/>
      <c r="AG73" s="31"/>
      <c r="AH73" s="30"/>
    </row>
    <row r="74" spans="32:34" x14ac:dyDescent="0.2">
      <c r="AF74" s="32"/>
      <c r="AG74" s="33"/>
      <c r="AH74" s="30"/>
    </row>
    <row r="75" spans="32:34" x14ac:dyDescent="0.2">
      <c r="AF75" s="32"/>
      <c r="AG75" s="33"/>
      <c r="AH75" s="30"/>
    </row>
    <row r="76" spans="32:34" x14ac:dyDescent="0.2">
      <c r="AF76" s="34"/>
      <c r="AG76" s="31"/>
      <c r="AH76" s="30"/>
    </row>
    <row r="77" spans="32:34" x14ac:dyDescent="0.2">
      <c r="AF77" s="32"/>
      <c r="AG77" s="33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4"/>
      <c r="AG80" s="31"/>
      <c r="AH80" s="30"/>
    </row>
    <row r="81" spans="32:34" x14ac:dyDescent="0.2">
      <c r="AF81" s="32"/>
      <c r="AG81" s="33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4"/>
      <c r="AG89" s="35"/>
      <c r="AH89" s="30"/>
    </row>
    <row r="90" spans="32:34" x14ac:dyDescent="0.2">
      <c r="AF90" s="34"/>
      <c r="AG90" s="35"/>
      <c r="AH90" s="30"/>
    </row>
    <row r="91" spans="32:34" x14ac:dyDescent="0.2">
      <c r="AG91" s="30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</sheetData>
  <mergeCells count="7">
    <mergeCell ref="AI6:AJ6"/>
    <mergeCell ref="A48:AF48"/>
    <mergeCell ref="A49:AF49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103</v>
      </c>
      <c r="B1" s="124"/>
      <c r="C1" s="124"/>
      <c r="D1" s="124"/>
      <c r="E1" s="124"/>
      <c r="F1" s="124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4" t="s">
        <v>104</v>
      </c>
      <c r="B1" s="124"/>
      <c r="C1" s="124"/>
      <c r="D1" s="124"/>
      <c r="E1" s="124"/>
      <c r="F1" s="124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4" t="s">
        <v>105</v>
      </c>
      <c r="B1" s="124"/>
      <c r="C1" s="124"/>
      <c r="D1" s="124"/>
      <c r="E1" s="124"/>
      <c r="F1" s="124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4" t="s">
        <v>106</v>
      </c>
      <c r="B1" s="124"/>
      <c r="C1" s="124"/>
      <c r="D1" s="124"/>
      <c r="E1" s="124"/>
      <c r="F1" s="124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107</v>
      </c>
      <c r="B1" s="124"/>
      <c r="C1" s="124"/>
      <c r="D1" s="124"/>
      <c r="E1" s="124"/>
      <c r="F1" s="124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4" t="s">
        <v>108</v>
      </c>
      <c r="B1" s="124"/>
      <c r="C1" s="124"/>
      <c r="D1" s="124"/>
      <c r="E1" s="124"/>
      <c r="F1" s="124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4" t="s">
        <v>109</v>
      </c>
      <c r="B1" s="124"/>
      <c r="C1" s="124"/>
      <c r="D1" s="124"/>
      <c r="E1" s="124"/>
      <c r="F1" s="124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110</v>
      </c>
      <c r="B1" s="124"/>
      <c r="C1" s="124"/>
      <c r="D1" s="124"/>
      <c r="E1" s="124"/>
      <c r="F1" s="124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4" t="s">
        <v>111</v>
      </c>
      <c r="B1" s="124"/>
      <c r="C1" s="124"/>
      <c r="D1" s="124"/>
      <c r="E1" s="124"/>
      <c r="F1" s="124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4" t="s">
        <v>112</v>
      </c>
      <c r="B1" s="124"/>
      <c r="C1" s="124"/>
      <c r="D1" s="124"/>
      <c r="E1" s="124"/>
      <c r="F1" s="124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4" t="s">
        <v>95</v>
      </c>
      <c r="B1" s="124"/>
      <c r="C1" s="124"/>
      <c r="D1" s="124"/>
      <c r="E1" s="124"/>
      <c r="F1" s="124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113</v>
      </c>
      <c r="B1" s="124"/>
      <c r="C1" s="124"/>
      <c r="D1" s="124"/>
      <c r="E1" s="124"/>
      <c r="F1" s="124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4" t="s">
        <v>114</v>
      </c>
      <c r="B1" s="124"/>
      <c r="C1" s="124"/>
      <c r="D1" s="124"/>
      <c r="E1" s="124"/>
      <c r="F1" s="124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4" t="s">
        <v>115</v>
      </c>
      <c r="B1" s="124"/>
      <c r="C1" s="124"/>
      <c r="D1" s="124"/>
      <c r="E1" s="124"/>
      <c r="F1" s="124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116</v>
      </c>
      <c r="B1" s="124"/>
      <c r="C1" s="124"/>
      <c r="D1" s="124"/>
      <c r="E1" s="124"/>
      <c r="F1" s="124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4" t="s">
        <v>117</v>
      </c>
      <c r="B1" s="124"/>
      <c r="C1" s="124"/>
      <c r="D1" s="124"/>
      <c r="E1" s="124"/>
      <c r="F1" s="124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118</v>
      </c>
      <c r="B1" s="124"/>
      <c r="C1" s="124"/>
      <c r="D1" s="124"/>
      <c r="E1" s="124"/>
      <c r="F1" s="124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4" t="s">
        <v>119</v>
      </c>
      <c r="B1" s="124"/>
      <c r="C1" s="124"/>
      <c r="D1" s="124"/>
      <c r="E1" s="124"/>
      <c r="F1" s="124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4" t="s">
        <v>120</v>
      </c>
      <c r="B1" s="124"/>
      <c r="C1" s="124"/>
      <c r="D1" s="124"/>
      <c r="E1" s="124"/>
      <c r="F1" s="124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4" t="s">
        <v>121</v>
      </c>
      <c r="B1" s="124"/>
      <c r="C1" s="124"/>
      <c r="D1" s="124"/>
      <c r="E1" s="124"/>
      <c r="F1" s="124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22" sqref="J2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122</v>
      </c>
      <c r="B1" s="124"/>
      <c r="C1" s="124"/>
      <c r="D1" s="124"/>
      <c r="E1" s="124"/>
      <c r="F1" s="124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0.8</v>
      </c>
      <c r="F4" s="12">
        <f t="shared" ref="F4:F11" si="0">B4+C4+D4+E4</f>
        <v>0.8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0.8</v>
      </c>
      <c r="F5" s="12">
        <f t="shared" si="0"/>
        <v>0.8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0.4</v>
      </c>
      <c r="F6" s="12">
        <f t="shared" si="0"/>
        <v>0.4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0.6</v>
      </c>
      <c r="F7" s="12">
        <f t="shared" si="0"/>
        <v>0.6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1</v>
      </c>
      <c r="F8" s="12">
        <f t="shared" si="0"/>
        <v>1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1.8</v>
      </c>
      <c r="F10" s="12">
        <f t="shared" si="0"/>
        <v>1.8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0.5</v>
      </c>
      <c r="F11" s="12">
        <f t="shared" si="0"/>
        <v>0.5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0.73750000000000004</v>
      </c>
      <c r="F12" s="43">
        <f>AVERAGE(F4:F11)</f>
        <v>0.73750000000000004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0.2</v>
      </c>
      <c r="F13" s="12">
        <f t="shared" ref="F13:F23" si="1">B13+C13+D13+E13</f>
        <v>0.2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0.2</v>
      </c>
      <c r="F15" s="12">
        <f t="shared" si="1"/>
        <v>0.2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1</v>
      </c>
      <c r="F18" s="12">
        <f t="shared" si="1"/>
        <v>1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0.2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0.2</v>
      </c>
      <c r="E20" s="12">
        <v>0.6</v>
      </c>
      <c r="F20" s="12">
        <f t="shared" si="1"/>
        <v>0.8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0.8</v>
      </c>
      <c r="F23" s="12">
        <f t="shared" si="1"/>
        <v>0.8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1.8181818181818184E-2</v>
      </c>
      <c r="E24" s="44">
        <f>AVERAGE(E13:E23)</f>
        <v>0.29090909090909095</v>
      </c>
      <c r="F24" s="44">
        <f>AVERAGE(F13:F23)</f>
        <v>0.30909090909090914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1.2</v>
      </c>
      <c r="F25" s="12">
        <f>B25+C25+D25+E25</f>
        <v>1.2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0.8</v>
      </c>
      <c r="F26" s="12">
        <f>B26+C26+D26+E26</f>
        <v>0.8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1</v>
      </c>
      <c r="F27" s="44">
        <f>AVERAGE(F25:F26)</f>
        <v>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0.5</v>
      </c>
      <c r="F30" s="12">
        <f>B30+C30+D30+E30</f>
        <v>0.5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0.16666666666666666</v>
      </c>
      <c r="F31" s="44">
        <f>AVERAGE(F28:F30)</f>
        <v>0.16666666666666666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0.4</v>
      </c>
      <c r="F35" s="12">
        <f t="shared" si="2"/>
        <v>0.4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0.2</v>
      </c>
      <c r="F37" s="12">
        <f t="shared" si="2"/>
        <v>0.2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6.666666666666668E-2</v>
      </c>
      <c r="F41" s="44">
        <f>AVERAGE(F32:F40)</f>
        <v>6.666666666666668E-2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6.0606060606060606E-3</v>
      </c>
      <c r="E42" s="47">
        <f>AVERAGE(E4:E11,E13:E23,E25:E26,E28:E30,E32:E40)</f>
        <v>0.36969696969696975</v>
      </c>
      <c r="F42" s="47">
        <f>AVERAGE(F4:F11,F13:F23,F25:F26,F28:F30,F32:F40)</f>
        <v>0.37575757575757579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96</v>
      </c>
      <c r="B1" s="124"/>
      <c r="C1" s="124"/>
      <c r="D1" s="124"/>
      <c r="E1" s="124"/>
      <c r="F1" s="124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2" zoomScale="95" workbookViewId="0">
      <selection activeCell="K9" sqref="K9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9" t="s">
        <v>123</v>
      </c>
      <c r="B1" s="129"/>
      <c r="C1" s="129"/>
      <c r="D1" s="129"/>
      <c r="E1" s="129"/>
      <c r="F1" s="129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0.4</v>
      </c>
      <c r="E4" s="12">
        <v>7</v>
      </c>
      <c r="F4" s="12">
        <f t="shared" ref="F4:F11" si="0">B4+C4+D4+E4</f>
        <v>7.4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0.2</v>
      </c>
      <c r="E5" s="12">
        <v>7.3</v>
      </c>
      <c r="F5" s="12">
        <f t="shared" si="0"/>
        <v>7.5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0.5</v>
      </c>
      <c r="E6" s="12">
        <v>10</v>
      </c>
      <c r="F6" s="12">
        <f t="shared" si="0"/>
        <v>10.5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0.4</v>
      </c>
      <c r="E7" s="12">
        <v>6.8</v>
      </c>
      <c r="F7" s="12">
        <f t="shared" si="0"/>
        <v>7.2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0.6</v>
      </c>
      <c r="E8" s="12">
        <v>5.4</v>
      </c>
      <c r="F8" s="12">
        <f t="shared" si="0"/>
        <v>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0.3</v>
      </c>
      <c r="E9" s="12">
        <v>7.4</v>
      </c>
      <c r="F9" s="12">
        <f t="shared" si="0"/>
        <v>7.7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0.4</v>
      </c>
      <c r="E10" s="12">
        <v>8</v>
      </c>
      <c r="F10" s="12">
        <f t="shared" si="0"/>
        <v>8.4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0.5</v>
      </c>
      <c r="E11" s="12">
        <v>8</v>
      </c>
      <c r="F11" s="12">
        <f t="shared" si="0"/>
        <v>8.5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0.41249999999999998</v>
      </c>
      <c r="E12" s="43">
        <f>AVERAGE(E4:E11)</f>
        <v>7.4874999999999998</v>
      </c>
      <c r="F12" s="43">
        <f>AVERAGE(F4:F11)</f>
        <v>7.9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0.4</v>
      </c>
      <c r="E13" s="12">
        <v>9.8000000000000007</v>
      </c>
      <c r="F13" s="12">
        <f t="shared" ref="F13:F23" si="1">B13+C13+D13+E13</f>
        <v>10.200000000000001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0.6</v>
      </c>
      <c r="E14" s="12">
        <v>9.4</v>
      </c>
      <c r="F14" s="12">
        <f t="shared" si="1"/>
        <v>10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7.8</v>
      </c>
      <c r="F15" s="12">
        <f t="shared" si="1"/>
        <v>7.8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0.2</v>
      </c>
      <c r="E16" s="12">
        <v>11</v>
      </c>
      <c r="F16" s="12">
        <f t="shared" si="1"/>
        <v>11.2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9.5</v>
      </c>
      <c r="F17" s="12">
        <f t="shared" si="1"/>
        <v>10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0.2</v>
      </c>
      <c r="C18" s="12">
        <v>0</v>
      </c>
      <c r="D18" s="12">
        <v>0.2</v>
      </c>
      <c r="E18" s="12">
        <v>8.4</v>
      </c>
      <c r="F18" s="12">
        <f t="shared" si="1"/>
        <v>8.8000000000000007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0.1</v>
      </c>
      <c r="C19" s="12">
        <v>0</v>
      </c>
      <c r="D19" s="12">
        <v>0.6</v>
      </c>
      <c r="E19" s="12">
        <v>11.2</v>
      </c>
      <c r="F19" s="12">
        <f t="shared" si="1"/>
        <v>11.899999999999999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0.6</v>
      </c>
      <c r="E20" s="12">
        <v>7.6</v>
      </c>
      <c r="F20" s="12">
        <f t="shared" si="1"/>
        <v>8.1999999999999993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0.2</v>
      </c>
      <c r="E21" s="12">
        <v>10.199999999999999</v>
      </c>
      <c r="F21" s="12">
        <f t="shared" si="1"/>
        <v>10.399999999999999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0.2</v>
      </c>
      <c r="E22" s="12">
        <v>10.6</v>
      </c>
      <c r="F22" s="12">
        <f t="shared" si="1"/>
        <v>10.799999999999999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0.2</v>
      </c>
      <c r="E23" s="12">
        <v>8.6</v>
      </c>
      <c r="F23" s="12">
        <f t="shared" si="1"/>
        <v>8.7999999999999989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2.7272727272727278E-2</v>
      </c>
      <c r="C24" s="44">
        <f>AVERAGE(C13:C23)</f>
        <v>0</v>
      </c>
      <c r="D24" s="44">
        <f>AVERAGE(D13:D23)</f>
        <v>0.33636363636363642</v>
      </c>
      <c r="E24" s="44">
        <f>AVERAGE(E13:E23)</f>
        <v>9.4636363636363612</v>
      </c>
      <c r="F24" s="44">
        <f>AVERAGE(F13:F23)</f>
        <v>9.8272727272727263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7</v>
      </c>
      <c r="F25" s="12">
        <f>B25+C25+D25+E25</f>
        <v>7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0.2</v>
      </c>
      <c r="E26" s="12">
        <v>6.4</v>
      </c>
      <c r="F26" s="12">
        <f>B26+C26+D26+E26</f>
        <v>6.6000000000000005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0.1</v>
      </c>
      <c r="E27" s="43">
        <f>AVERAGE(E25:E26)</f>
        <v>6.7</v>
      </c>
      <c r="F27" s="44">
        <f>AVERAGE(F25:F26)</f>
        <v>6.8000000000000007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7</v>
      </c>
      <c r="F28" s="12">
        <f>B28+C28+D28+E28</f>
        <v>7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0.4</v>
      </c>
      <c r="E29" s="12">
        <v>6</v>
      </c>
      <c r="F29" s="12">
        <f>B29+C29+D29+E29</f>
        <v>6.4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0.2</v>
      </c>
      <c r="E30" s="12">
        <v>5.8</v>
      </c>
      <c r="F30" s="12">
        <f>B30+C30+D30+E30</f>
        <v>6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0.20000000000000004</v>
      </c>
      <c r="E31" s="43">
        <f>AVERAGE(E28:E30)</f>
        <v>6.2666666666666666</v>
      </c>
      <c r="F31" s="44">
        <f>AVERAGE(F28:F30)</f>
        <v>6.4666666666666659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6.4</v>
      </c>
      <c r="F32" s="12">
        <f t="shared" ref="F32:F40" si="2">B32+C32+D32+E32</f>
        <v>6.4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0.4</v>
      </c>
      <c r="E33" s="12">
        <v>9.4</v>
      </c>
      <c r="F33" s="12">
        <f t="shared" si="2"/>
        <v>9.8000000000000007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7.7</v>
      </c>
      <c r="F34" s="12">
        <f t="shared" si="2"/>
        <v>7.7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0.6</v>
      </c>
      <c r="C35" s="12">
        <v>0</v>
      </c>
      <c r="D35" s="12">
        <v>0</v>
      </c>
      <c r="E35" s="12">
        <v>8</v>
      </c>
      <c r="F35" s="12">
        <f t="shared" si="2"/>
        <v>8.6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0.3</v>
      </c>
      <c r="C36" s="12">
        <v>0.2</v>
      </c>
      <c r="D36" s="12">
        <v>0</v>
      </c>
      <c r="E36" s="12">
        <v>7.6</v>
      </c>
      <c r="F36" s="12">
        <f t="shared" si="2"/>
        <v>8.1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0.2</v>
      </c>
      <c r="E37" s="12">
        <v>9.4</v>
      </c>
      <c r="F37" s="12">
        <f t="shared" si="2"/>
        <v>9.6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7.2</v>
      </c>
      <c r="F38" s="12">
        <f t="shared" si="2"/>
        <v>7.2</v>
      </c>
    </row>
    <row r="39" spans="1:19" s="60" customFormat="1" x14ac:dyDescent="0.2">
      <c r="A39" s="16" t="s">
        <v>44</v>
      </c>
      <c r="B39" s="12">
        <v>0.8</v>
      </c>
      <c r="C39" s="12">
        <v>0</v>
      </c>
      <c r="D39" s="86">
        <v>0</v>
      </c>
      <c r="E39" s="12">
        <v>8.8000000000000007</v>
      </c>
      <c r="F39" s="12">
        <f t="shared" si="2"/>
        <v>9.6000000000000014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8</v>
      </c>
      <c r="F40" s="12">
        <f t="shared" si="2"/>
        <v>8</v>
      </c>
    </row>
    <row r="41" spans="1:19" x14ac:dyDescent="0.2">
      <c r="A41" s="42" t="s">
        <v>35</v>
      </c>
      <c r="B41" s="44">
        <f>AVERAGE(B32:B40)</f>
        <v>0.18888888888888888</v>
      </c>
      <c r="C41" s="44">
        <f>AVERAGE(C32:C40)</f>
        <v>2.2222222222222223E-2</v>
      </c>
      <c r="D41" s="44">
        <f>AVERAGE(D32:D40)</f>
        <v>6.666666666666668E-2</v>
      </c>
      <c r="E41" s="44">
        <f>AVERAGE(E32:E40)</f>
        <v>8.0555555555555554</v>
      </c>
      <c r="F41" s="44">
        <f>AVERAGE(F32:F40)</f>
        <v>8.3333333333333339</v>
      </c>
    </row>
    <row r="42" spans="1:19" x14ac:dyDescent="0.2">
      <c r="A42" s="46" t="s">
        <v>36</v>
      </c>
      <c r="B42" s="47">
        <f>AVERAGE(B4:B11,B13:B23,B25:B26,B28:B30,B32:B40)</f>
        <v>6.0606060606060608E-2</v>
      </c>
      <c r="C42" s="47">
        <f>AVERAGE(C4:C11,C13:C23,C25:C26,C28:C30,C32:C40)</f>
        <v>6.0606060606060606E-3</v>
      </c>
      <c r="D42" s="47">
        <f>AVERAGE(D4:D11,D13:D23,D25:D26,D28:D30,D32:D40)</f>
        <v>0.25454545454545457</v>
      </c>
      <c r="E42" s="47">
        <f>AVERAGE(E4:E11,E13:E23,E25:E26,E28:E30,E32:E40)</f>
        <v>8.1424242424242426</v>
      </c>
      <c r="F42" s="47">
        <f>AVERAGE(F4:F11,F13:F23,F25:F26,F28:F30,F32:F40)</f>
        <v>8.4636363636363647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42" sqref="A1:F4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9" t="s">
        <v>124</v>
      </c>
      <c r="B1" s="129"/>
      <c r="C1" s="129"/>
      <c r="D1" s="129"/>
      <c r="E1" s="129"/>
      <c r="F1" s="129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2.4</v>
      </c>
      <c r="C4" s="12">
        <v>0</v>
      </c>
      <c r="D4" s="12">
        <v>10</v>
      </c>
      <c r="E4" s="12">
        <v>8.4</v>
      </c>
      <c r="F4" s="12">
        <f t="shared" ref="F4:F11" si="0">B4+C4+D4+E4</f>
        <v>20.8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9" t="s">
        <v>3</v>
      </c>
      <c r="B5" s="120">
        <v>2.7</v>
      </c>
      <c r="C5" s="120">
        <v>0</v>
      </c>
      <c r="D5" s="120">
        <v>13.3</v>
      </c>
      <c r="E5" s="120">
        <v>11.5</v>
      </c>
      <c r="F5" s="120">
        <f t="shared" si="0"/>
        <v>27.5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2</v>
      </c>
      <c r="C6" s="12">
        <v>0</v>
      </c>
      <c r="D6" s="12">
        <v>4.2</v>
      </c>
      <c r="E6" s="12">
        <v>13.8</v>
      </c>
      <c r="F6" s="12">
        <f t="shared" si="0"/>
        <v>20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2.2000000000000002</v>
      </c>
      <c r="C7" s="12">
        <v>0</v>
      </c>
      <c r="D7" s="12">
        <v>3.6</v>
      </c>
      <c r="E7" s="12">
        <v>10</v>
      </c>
      <c r="F7" s="12">
        <f t="shared" si="0"/>
        <v>15.8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9" t="s">
        <v>6</v>
      </c>
      <c r="B8" s="120">
        <v>2.2000000000000002</v>
      </c>
      <c r="C8" s="120">
        <v>0</v>
      </c>
      <c r="D8" s="120">
        <v>17.399999999999999</v>
      </c>
      <c r="E8" s="120">
        <v>8.8000000000000007</v>
      </c>
      <c r="F8" s="120">
        <f t="shared" si="0"/>
        <v>28.4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9" t="s">
        <v>7</v>
      </c>
      <c r="B9" s="120">
        <v>1.6</v>
      </c>
      <c r="C9" s="120">
        <v>0</v>
      </c>
      <c r="D9" s="120">
        <v>20</v>
      </c>
      <c r="E9" s="120">
        <v>9.8000000000000007</v>
      </c>
      <c r="F9" s="120">
        <f t="shared" si="0"/>
        <v>31.400000000000002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2</v>
      </c>
      <c r="C10" s="12">
        <v>0</v>
      </c>
      <c r="D10" s="12">
        <v>9.1999999999999993</v>
      </c>
      <c r="E10" s="12">
        <v>0</v>
      </c>
      <c r="F10" s="12">
        <f t="shared" si="0"/>
        <v>11.2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1" t="s">
        <v>47</v>
      </c>
      <c r="B11" s="120">
        <v>2.4</v>
      </c>
      <c r="C11" s="120">
        <v>0</v>
      </c>
      <c r="D11" s="120">
        <v>15.1</v>
      </c>
      <c r="E11" s="120">
        <v>11.5</v>
      </c>
      <c r="F11" s="120">
        <f t="shared" si="0"/>
        <v>29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2.1875</v>
      </c>
      <c r="C12" s="43">
        <f>AVERAGE(C4:C11)</f>
        <v>0</v>
      </c>
      <c r="D12" s="43">
        <f>AVERAGE(D4:D11)</f>
        <v>11.6</v>
      </c>
      <c r="E12" s="43">
        <f>AVERAGE(E4:E11)</f>
        <v>9.2249999999999996</v>
      </c>
      <c r="F12" s="43">
        <f>AVERAGE(F4:F11)</f>
        <v>23.012499999999999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2</v>
      </c>
      <c r="C13" s="12">
        <v>0</v>
      </c>
      <c r="D13" s="12">
        <v>2.8</v>
      </c>
      <c r="E13" s="12">
        <v>12.6</v>
      </c>
      <c r="F13" s="12">
        <f t="shared" ref="F13:F23" si="1">B13+C13+D13+E13</f>
        <v>17.399999999999999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0.4</v>
      </c>
      <c r="C14" s="12">
        <v>0</v>
      </c>
      <c r="D14" s="12">
        <v>11.35</v>
      </c>
      <c r="E14" s="12">
        <v>0</v>
      </c>
      <c r="F14" s="12">
        <f t="shared" si="1"/>
        <v>11.75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2.4</v>
      </c>
      <c r="C15" s="12">
        <v>0</v>
      </c>
      <c r="D15" s="12">
        <v>4.8</v>
      </c>
      <c r="E15" s="12">
        <v>14.4</v>
      </c>
      <c r="F15" s="12">
        <f t="shared" si="1"/>
        <v>21.6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2.4</v>
      </c>
      <c r="C16" s="12">
        <v>0</v>
      </c>
      <c r="D16" s="12">
        <v>5.6</v>
      </c>
      <c r="E16" s="12">
        <v>16.2</v>
      </c>
      <c r="F16" s="12">
        <f t="shared" si="1"/>
        <v>24.2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3.2</v>
      </c>
      <c r="C17" s="12">
        <v>0</v>
      </c>
      <c r="D17" s="12">
        <v>0.2</v>
      </c>
      <c r="E17" s="12">
        <v>20</v>
      </c>
      <c r="F17" s="12">
        <f t="shared" si="1"/>
        <v>23.4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1.6</v>
      </c>
      <c r="C18" s="12">
        <v>0</v>
      </c>
      <c r="D18" s="12">
        <v>13.2</v>
      </c>
      <c r="E18" s="12">
        <v>9.1999999999999993</v>
      </c>
      <c r="F18" s="12">
        <f t="shared" si="1"/>
        <v>24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19" t="s">
        <v>16</v>
      </c>
      <c r="B19" s="120">
        <v>2.6</v>
      </c>
      <c r="C19" s="120">
        <v>0</v>
      </c>
      <c r="D19" s="120">
        <v>11.9</v>
      </c>
      <c r="E19" s="120">
        <v>21.5</v>
      </c>
      <c r="F19" s="120">
        <f t="shared" si="1"/>
        <v>36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1.7</v>
      </c>
      <c r="C20" s="12">
        <v>0</v>
      </c>
      <c r="D20" s="12">
        <v>11.5</v>
      </c>
      <c r="E20" s="12">
        <v>14.6</v>
      </c>
      <c r="F20" s="12">
        <f t="shared" si="1"/>
        <v>27.799999999999997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9" t="s">
        <v>18</v>
      </c>
      <c r="B21" s="120">
        <v>2.4</v>
      </c>
      <c r="C21" s="120">
        <v>0</v>
      </c>
      <c r="D21" s="120">
        <v>12.4</v>
      </c>
      <c r="E21" s="120">
        <v>15.8</v>
      </c>
      <c r="F21" s="120">
        <f t="shared" si="1"/>
        <v>30.6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2.4</v>
      </c>
      <c r="C22" s="12">
        <v>0</v>
      </c>
      <c r="D22" s="12">
        <v>15</v>
      </c>
      <c r="E22" s="12">
        <v>0</v>
      </c>
      <c r="F22" s="12">
        <f t="shared" si="1"/>
        <v>17.399999999999999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2" t="s">
        <v>20</v>
      </c>
      <c r="B23" s="120">
        <v>2.7</v>
      </c>
      <c r="C23" s="120">
        <v>0</v>
      </c>
      <c r="D23" s="120">
        <v>16.3</v>
      </c>
      <c r="E23" s="120">
        <v>13.5</v>
      </c>
      <c r="F23" s="120">
        <f t="shared" si="1"/>
        <v>32.5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2.1636363636363631</v>
      </c>
      <c r="C24" s="44">
        <f>AVERAGE(C13:C23)</f>
        <v>0</v>
      </c>
      <c r="D24" s="44">
        <f>AVERAGE(D13:D23)</f>
        <v>9.5499999999999989</v>
      </c>
      <c r="E24" s="44">
        <f>AVERAGE(E13:E23)</f>
        <v>12.527272727272729</v>
      </c>
      <c r="F24" s="44">
        <f>AVERAGE(F13:F23)</f>
        <v>24.240909090909089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3.2</v>
      </c>
      <c r="C25" s="12">
        <v>0.2</v>
      </c>
      <c r="D25" s="12">
        <v>15.4</v>
      </c>
      <c r="E25" s="12">
        <v>10.199999999999999</v>
      </c>
      <c r="F25" s="12">
        <f>B25+C25+D25+E25</f>
        <v>29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2.4</v>
      </c>
      <c r="C26" s="12">
        <v>0</v>
      </c>
      <c r="D26" s="12">
        <v>13.4</v>
      </c>
      <c r="E26" s="12">
        <v>11.6</v>
      </c>
      <c r="F26" s="12">
        <f>B26+C26+D26+E26</f>
        <v>27.4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2.8</v>
      </c>
      <c r="C27" s="43">
        <f>AVERAGE(C25:C26)</f>
        <v>0.1</v>
      </c>
      <c r="D27" s="43">
        <f>AVERAGE(D25:D26)</f>
        <v>14.4</v>
      </c>
      <c r="E27" s="43">
        <f>AVERAGE(E25:E26)</f>
        <v>10.899999999999999</v>
      </c>
      <c r="F27" s="44">
        <f>AVERAGE(F25:F26)</f>
        <v>28.2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2.6</v>
      </c>
      <c r="C28" s="12">
        <v>0</v>
      </c>
      <c r="D28" s="12">
        <v>9.4</v>
      </c>
      <c r="E28" s="12">
        <v>8.4</v>
      </c>
      <c r="F28" s="12">
        <f>B28+C28+D28+E28</f>
        <v>20.399999999999999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9" t="s">
        <v>26</v>
      </c>
      <c r="B29" s="120">
        <v>2.8</v>
      </c>
      <c r="C29" s="120">
        <v>0</v>
      </c>
      <c r="D29" s="120">
        <v>20.2</v>
      </c>
      <c r="E29" s="120">
        <v>10.199999999999999</v>
      </c>
      <c r="F29" s="120">
        <f>B29+C29+D29+E29</f>
        <v>33.200000000000003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2.4</v>
      </c>
      <c r="C30" s="12">
        <v>0</v>
      </c>
      <c r="D30" s="12">
        <v>27.1</v>
      </c>
      <c r="E30" s="12">
        <v>12</v>
      </c>
      <c r="F30" s="12">
        <f>B30+C30+D30+E30</f>
        <v>41.5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2.6</v>
      </c>
      <c r="C31" s="43">
        <f>AVERAGE(C28:C30)</f>
        <v>0</v>
      </c>
      <c r="D31" s="43">
        <f>AVERAGE(D28:D30)</f>
        <v>18.900000000000002</v>
      </c>
      <c r="E31" s="43">
        <f>AVERAGE(E28:E30)</f>
        <v>10.200000000000001</v>
      </c>
      <c r="F31" s="44">
        <f>AVERAGE(F28:F30)</f>
        <v>31.7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2.4</v>
      </c>
      <c r="C32" s="12">
        <v>0</v>
      </c>
      <c r="D32" s="12">
        <v>2.6</v>
      </c>
      <c r="E32" s="12">
        <v>5.8</v>
      </c>
      <c r="F32" s="12">
        <f t="shared" ref="F32:F40" si="2">B32+C32+D32+E32</f>
        <v>10.8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4.5999999999999996</v>
      </c>
      <c r="C33" s="12">
        <v>0</v>
      </c>
      <c r="D33" s="12">
        <v>1.4</v>
      </c>
      <c r="E33" s="12">
        <v>6.8</v>
      </c>
      <c r="F33" s="12">
        <f t="shared" si="2"/>
        <v>12.8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4.8</v>
      </c>
      <c r="C34" s="12">
        <v>0</v>
      </c>
      <c r="D34" s="12">
        <v>7.8</v>
      </c>
      <c r="E34" s="12">
        <v>0</v>
      </c>
      <c r="F34" s="12">
        <f t="shared" si="2"/>
        <v>12.6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3.2</v>
      </c>
      <c r="C35" s="12">
        <v>0</v>
      </c>
      <c r="D35" s="12">
        <v>8.8000000000000007</v>
      </c>
      <c r="E35" s="12">
        <v>10.6</v>
      </c>
      <c r="F35" s="12">
        <f t="shared" si="2"/>
        <v>22.6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9" t="s">
        <v>46</v>
      </c>
      <c r="B36" s="120">
        <v>2.4</v>
      </c>
      <c r="C36" s="120">
        <v>0</v>
      </c>
      <c r="D36" s="120">
        <v>16.399999999999999</v>
      </c>
      <c r="E36" s="120">
        <v>13.2</v>
      </c>
      <c r="F36" s="120">
        <f t="shared" si="2"/>
        <v>31.999999999999996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2.6</v>
      </c>
      <c r="C37" s="12">
        <v>0</v>
      </c>
      <c r="D37" s="12">
        <v>5</v>
      </c>
      <c r="E37" s="12">
        <v>8.1999999999999993</v>
      </c>
      <c r="F37" s="12">
        <f t="shared" si="2"/>
        <v>15.799999999999999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19" t="s">
        <v>33</v>
      </c>
      <c r="B38" s="120">
        <v>3.2</v>
      </c>
      <c r="C38" s="120">
        <v>0</v>
      </c>
      <c r="D38" s="120">
        <v>17</v>
      </c>
      <c r="E38" s="120">
        <v>11.4</v>
      </c>
      <c r="F38" s="120">
        <f t="shared" si="2"/>
        <v>31.6</v>
      </c>
    </row>
    <row r="39" spans="1:19" s="60" customFormat="1" x14ac:dyDescent="0.2">
      <c r="A39" s="16" t="s">
        <v>44</v>
      </c>
      <c r="B39" s="12">
        <v>7.3</v>
      </c>
      <c r="C39" s="12">
        <v>0</v>
      </c>
      <c r="D39" s="12">
        <v>2.2999999999999998</v>
      </c>
      <c r="E39" s="12">
        <v>4.8</v>
      </c>
      <c r="F39" s="12">
        <f t="shared" si="2"/>
        <v>14.399999999999999</v>
      </c>
    </row>
    <row r="40" spans="1:19" s="60" customFormat="1" x14ac:dyDescent="0.2">
      <c r="A40" s="16" t="s">
        <v>88</v>
      </c>
      <c r="B40" s="12">
        <v>2.5</v>
      </c>
      <c r="C40" s="12">
        <v>0</v>
      </c>
      <c r="D40" s="12">
        <v>6.3</v>
      </c>
      <c r="E40" s="12">
        <v>9.1999999999999993</v>
      </c>
      <c r="F40" s="12">
        <f t="shared" si="2"/>
        <v>18</v>
      </c>
    </row>
    <row r="41" spans="1:19" x14ac:dyDescent="0.2">
      <c r="A41" s="42" t="s">
        <v>35</v>
      </c>
      <c r="B41" s="44">
        <f>AVERAGE(B32:B40)</f>
        <v>3.6666666666666665</v>
      </c>
      <c r="C41" s="44">
        <f>AVERAGE(C32:C40)</f>
        <v>0</v>
      </c>
      <c r="D41" s="44">
        <f>AVERAGE(D32:D40)</f>
        <v>7.5111111111111102</v>
      </c>
      <c r="E41" s="44">
        <f>AVERAGE(E32:E40)</f>
        <v>7.7777777777777759</v>
      </c>
      <c r="F41" s="44">
        <f>AVERAGE(F32:F40)</f>
        <v>18.955555555555556</v>
      </c>
    </row>
    <row r="42" spans="1:19" x14ac:dyDescent="0.2">
      <c r="A42" s="46" t="s">
        <v>36</v>
      </c>
      <c r="B42" s="47">
        <f>AVERAGE(B4:B11,B13:B23,B25:B26,B28:B30,B32:B40)</f>
        <v>2.6575757575757577</v>
      </c>
      <c r="C42" s="47">
        <f>AVERAGE(C4:C11,C13:C23,C25:C26,C28:C30,C32:C40)</f>
        <v>6.0606060606060606E-3</v>
      </c>
      <c r="D42" s="47">
        <f>AVERAGE(D4:D11,D13:D23,D25:D26,D28:D30,D32:D40)</f>
        <v>10.634848484848487</v>
      </c>
      <c r="E42" s="47">
        <f>AVERAGE(E4:E11,E13:E23,E25:E26,E28:E30,E32:E40)</f>
        <v>10.121212121212121</v>
      </c>
      <c r="F42" s="47">
        <f>AVERAGE(F4:F11,F13:F23,F25:F26,F28:F30,F32:F40)</f>
        <v>23.419696969696968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AE22" sqref="AE22"/>
    </sheetView>
  </sheetViews>
  <sheetFormatPr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30" t="s">
        <v>125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</row>
    <row r="2" spans="1:32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</row>
    <row r="3" spans="1:32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>
        <f>total!AC46</f>
        <v>0.37575757575757579</v>
      </c>
      <c r="AD4" s="24">
        <f>total!AD46</f>
        <v>8.4636363636363647</v>
      </c>
      <c r="AE4" s="24">
        <f>total!AE46</f>
        <v>23.419696969696965</v>
      </c>
    </row>
    <row r="5" spans="1:32" x14ac:dyDescent="0.2">
      <c r="A5" s="89">
        <v>2016</v>
      </c>
      <c r="B5" s="24">
        <v>0</v>
      </c>
      <c r="C5" s="24">
        <v>0</v>
      </c>
      <c r="D5" s="24">
        <v>9.696969696969697E-2</v>
      </c>
      <c r="E5" s="118">
        <v>6.0606060606060606E-3</v>
      </c>
      <c r="F5" s="118">
        <v>6.0606060606060606E-3</v>
      </c>
      <c r="G5" s="24">
        <v>9.2151515151515131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7.96060606060606</v>
      </c>
      <c r="T5" s="118">
        <v>9.0909090909090922E-3</v>
      </c>
      <c r="U5" s="24">
        <v>0.18484848484848485</v>
      </c>
      <c r="V5" s="24">
        <v>7.2727272727272738E-2</v>
      </c>
      <c r="W5" s="118">
        <v>3.0303030303030304E-2</v>
      </c>
      <c r="X5" s="118">
        <v>2.4242424242424242E-2</v>
      </c>
      <c r="Y5" s="24">
        <v>0</v>
      </c>
      <c r="Z5" s="24">
        <v>0.66363636363636347</v>
      </c>
      <c r="AA5" s="24">
        <v>8.7878787878787876E-2</v>
      </c>
      <c r="AB5" s="24">
        <v>0</v>
      </c>
      <c r="AC5" s="24">
        <v>0</v>
      </c>
      <c r="AD5" s="24">
        <v>0</v>
      </c>
      <c r="AE5" s="24">
        <v>0</v>
      </c>
    </row>
    <row r="8" spans="1:32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2017</v>
      </c>
      <c r="B9" s="24">
        <f>B4</f>
        <v>0</v>
      </c>
      <c r="C9" s="24">
        <f t="shared" ref="C9:AE9" si="0">B9+C4</f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0</v>
      </c>
      <c r="R9" s="24">
        <f t="shared" si="0"/>
        <v>0</v>
      </c>
      <c r="S9" s="24">
        <f t="shared" si="0"/>
        <v>0</v>
      </c>
      <c r="T9" s="24">
        <f t="shared" si="0"/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4">
        <f t="shared" si="0"/>
        <v>0</v>
      </c>
      <c r="Z9" s="24">
        <f t="shared" si="0"/>
        <v>0</v>
      </c>
      <c r="AA9" s="24">
        <f t="shared" si="0"/>
        <v>0</v>
      </c>
      <c r="AB9" s="24">
        <f t="shared" si="0"/>
        <v>0</v>
      </c>
      <c r="AC9" s="24">
        <f t="shared" si="0"/>
        <v>0.37575757575757579</v>
      </c>
      <c r="AD9" s="24">
        <f t="shared" si="0"/>
        <v>8.8393939393939398</v>
      </c>
      <c r="AE9" s="24">
        <f t="shared" si="0"/>
        <v>32.259090909090901</v>
      </c>
      <c r="AF9" s="105"/>
    </row>
    <row r="10" spans="1:32" x14ac:dyDescent="0.2">
      <c r="A10" s="89">
        <v>2016</v>
      </c>
      <c r="B10" s="24">
        <f>B5</f>
        <v>0</v>
      </c>
      <c r="C10" s="24">
        <f t="shared" ref="C10:AE10" si="1">B10+C5</f>
        <v>0</v>
      </c>
      <c r="D10" s="24">
        <f t="shared" si="1"/>
        <v>9.696969696969697E-2</v>
      </c>
      <c r="E10" s="24">
        <f t="shared" si="1"/>
        <v>0.10303030303030303</v>
      </c>
      <c r="F10" s="24">
        <f t="shared" si="1"/>
        <v>0.10909090909090909</v>
      </c>
      <c r="G10" s="24">
        <f t="shared" si="1"/>
        <v>9.3242424242424224</v>
      </c>
      <c r="H10" s="24">
        <f t="shared" si="1"/>
        <v>9.3242424242424224</v>
      </c>
      <c r="I10" s="24">
        <f t="shared" si="1"/>
        <v>9.3242424242424224</v>
      </c>
      <c r="J10" s="24">
        <f t="shared" si="1"/>
        <v>9.3242424242424224</v>
      </c>
      <c r="K10" s="24">
        <f t="shared" si="1"/>
        <v>9.3242424242424224</v>
      </c>
      <c r="L10" s="24">
        <f t="shared" si="1"/>
        <v>9.3242424242424224</v>
      </c>
      <c r="M10" s="24">
        <f t="shared" si="1"/>
        <v>9.3242424242424224</v>
      </c>
      <c r="N10" s="24">
        <f t="shared" si="1"/>
        <v>9.3242424242424224</v>
      </c>
      <c r="O10" s="24">
        <f t="shared" si="1"/>
        <v>9.3242424242424224</v>
      </c>
      <c r="P10" s="24">
        <f t="shared" si="1"/>
        <v>9.3242424242424224</v>
      </c>
      <c r="Q10" s="24">
        <f t="shared" si="1"/>
        <v>9.3242424242424224</v>
      </c>
      <c r="R10" s="24">
        <f t="shared" si="1"/>
        <v>9.3242424242424224</v>
      </c>
      <c r="S10" s="24">
        <f t="shared" si="1"/>
        <v>17.284848484848482</v>
      </c>
      <c r="T10" s="24">
        <f t="shared" si="1"/>
        <v>17.29393939393939</v>
      </c>
      <c r="U10" s="24">
        <f t="shared" si="1"/>
        <v>17.478787878787873</v>
      </c>
      <c r="V10" s="24">
        <f t="shared" si="1"/>
        <v>17.551515151515147</v>
      </c>
      <c r="W10" s="24">
        <f t="shared" si="1"/>
        <v>17.581818181818178</v>
      </c>
      <c r="X10" s="24">
        <f t="shared" si="1"/>
        <v>17.606060606060602</v>
      </c>
      <c r="Y10" s="24">
        <f t="shared" si="1"/>
        <v>17.606060606060602</v>
      </c>
      <c r="Z10" s="24">
        <f t="shared" si="1"/>
        <v>18.269696969696966</v>
      </c>
      <c r="AA10" s="24">
        <f t="shared" si="1"/>
        <v>18.357575757575752</v>
      </c>
      <c r="AB10" s="24">
        <f t="shared" si="1"/>
        <v>18.357575757575752</v>
      </c>
      <c r="AC10" s="24">
        <f t="shared" si="1"/>
        <v>18.357575757575752</v>
      </c>
      <c r="AD10" s="24">
        <f t="shared" si="1"/>
        <v>18.357575757575752</v>
      </c>
      <c r="AE10" s="24">
        <f t="shared" si="1"/>
        <v>18.357575757575752</v>
      </c>
      <c r="AF10" s="105"/>
    </row>
    <row r="11" spans="1:32" x14ac:dyDescent="0.2">
      <c r="A11" s="89" t="s">
        <v>92</v>
      </c>
      <c r="B11" s="101">
        <f t="shared" ref="B11:AE11" si="2">$M$21</f>
        <v>70.813636363636363</v>
      </c>
      <c r="C11" s="101">
        <f t="shared" si="2"/>
        <v>70.813636363636363</v>
      </c>
      <c r="D11" s="101">
        <f t="shared" si="2"/>
        <v>70.813636363636363</v>
      </c>
      <c r="E11" s="101">
        <f t="shared" si="2"/>
        <v>70.813636363636363</v>
      </c>
      <c r="F11" s="101">
        <f t="shared" si="2"/>
        <v>70.813636363636363</v>
      </c>
      <c r="G11" s="101">
        <f t="shared" si="2"/>
        <v>70.813636363636363</v>
      </c>
      <c r="H11" s="101">
        <f t="shared" si="2"/>
        <v>70.813636363636363</v>
      </c>
      <c r="I11" s="101">
        <f t="shared" si="2"/>
        <v>70.813636363636363</v>
      </c>
      <c r="J11" s="101">
        <f t="shared" si="2"/>
        <v>70.813636363636363</v>
      </c>
      <c r="K11" s="101">
        <f t="shared" si="2"/>
        <v>70.813636363636363</v>
      </c>
      <c r="L11" s="101">
        <f t="shared" si="2"/>
        <v>70.813636363636363</v>
      </c>
      <c r="M11" s="101">
        <f t="shared" si="2"/>
        <v>70.813636363636363</v>
      </c>
      <c r="N11" s="101">
        <f t="shared" si="2"/>
        <v>70.813636363636363</v>
      </c>
      <c r="O11" s="101">
        <f t="shared" si="2"/>
        <v>70.813636363636363</v>
      </c>
      <c r="P11" s="101">
        <f t="shared" si="2"/>
        <v>70.813636363636363</v>
      </c>
      <c r="Q11" s="101">
        <f t="shared" si="2"/>
        <v>70.813636363636363</v>
      </c>
      <c r="R11" s="101">
        <f t="shared" si="2"/>
        <v>70.813636363636363</v>
      </c>
      <c r="S11" s="101">
        <f t="shared" si="2"/>
        <v>70.813636363636363</v>
      </c>
      <c r="T11" s="101">
        <f t="shared" si="2"/>
        <v>70.813636363636363</v>
      </c>
      <c r="U11" s="101">
        <f t="shared" si="2"/>
        <v>70.813636363636363</v>
      </c>
      <c r="V11" s="101">
        <f t="shared" si="2"/>
        <v>70.813636363636363</v>
      </c>
      <c r="W11" s="101">
        <f t="shared" si="2"/>
        <v>70.813636363636363</v>
      </c>
      <c r="X11" s="101">
        <f t="shared" si="2"/>
        <v>70.813636363636363</v>
      </c>
      <c r="Y11" s="101">
        <f t="shared" si="2"/>
        <v>70.813636363636363</v>
      </c>
      <c r="Z11" s="101">
        <f t="shared" si="2"/>
        <v>70.813636363636363</v>
      </c>
      <c r="AA11" s="101">
        <f t="shared" si="2"/>
        <v>70.813636363636363</v>
      </c>
      <c r="AB11" s="101">
        <f t="shared" si="2"/>
        <v>70.813636363636363</v>
      </c>
      <c r="AC11" s="101">
        <f t="shared" si="2"/>
        <v>70.813636363636363</v>
      </c>
      <c r="AD11" s="101">
        <f t="shared" si="2"/>
        <v>70.813636363636363</v>
      </c>
      <c r="AE11" s="101">
        <f t="shared" si="2"/>
        <v>70.813636363636363</v>
      </c>
    </row>
    <row r="14" spans="1:32" ht="15.75" x14ac:dyDescent="0.2">
      <c r="A14" s="106" t="s">
        <v>87</v>
      </c>
      <c r="B14" s="106">
        <v>2016</v>
      </c>
      <c r="C14" s="106" t="s">
        <v>92</v>
      </c>
      <c r="F14" s="136" t="s">
        <v>93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</row>
    <row r="15" spans="1:32" x14ac:dyDescent="0.2">
      <c r="A15" s="107" t="s">
        <v>55</v>
      </c>
      <c r="B15" s="101">
        <f>total!AF8</f>
        <v>29</v>
      </c>
      <c r="C15" s="101">
        <f t="shared" ref="C15:C47" si="3">$M$21</f>
        <v>70.813636363636363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</row>
    <row r="16" spans="1:32" x14ac:dyDescent="0.2">
      <c r="A16" s="107" t="s">
        <v>56</v>
      </c>
      <c r="B16" s="101">
        <f>total!AF9</f>
        <v>35.799999999999997</v>
      </c>
      <c r="C16" s="101">
        <f t="shared" si="3"/>
        <v>70.813636363636363</v>
      </c>
      <c r="F16" s="90" t="s">
        <v>74</v>
      </c>
      <c r="G16" s="91">
        <v>47.9</v>
      </c>
      <c r="H16" s="91">
        <v>152.9</v>
      </c>
      <c r="I16" s="91">
        <v>118.2</v>
      </c>
      <c r="J16" s="91">
        <v>103.9</v>
      </c>
      <c r="K16" s="91">
        <v>71.400000000000006</v>
      </c>
      <c r="L16" s="91">
        <v>96.1</v>
      </c>
      <c r="M16" s="91">
        <v>55.9</v>
      </c>
      <c r="N16" s="91">
        <v>44.8</v>
      </c>
      <c r="O16" s="91">
        <v>26.3</v>
      </c>
      <c r="P16" s="91">
        <v>20.100000000000001</v>
      </c>
      <c r="Q16" s="91">
        <v>106.9</v>
      </c>
      <c r="R16" s="91">
        <v>73.3</v>
      </c>
      <c r="S16" s="91">
        <v>8.4</v>
      </c>
      <c r="T16" s="91">
        <v>27.7</v>
      </c>
      <c r="U16" s="91">
        <v>151.4</v>
      </c>
      <c r="V16" s="91">
        <v>77.099999999999994</v>
      </c>
      <c r="W16" s="91">
        <v>1.2</v>
      </c>
      <c r="X16" s="91">
        <v>20.399999999999999</v>
      </c>
      <c r="Y16" s="91">
        <v>80.5</v>
      </c>
      <c r="Z16" s="91">
        <v>56.5</v>
      </c>
      <c r="AA16" s="117">
        <v>198.6</v>
      </c>
      <c r="AB16" s="91">
        <v>18.399999999999999</v>
      </c>
      <c r="AC16" s="91">
        <f>total!AF46</f>
        <v>32.259090909090901</v>
      </c>
    </row>
    <row r="17" spans="1:29" x14ac:dyDescent="0.2">
      <c r="A17" s="107" t="s">
        <v>57</v>
      </c>
      <c r="B17" s="101">
        <f>total!AF10</f>
        <v>30.9</v>
      </c>
      <c r="C17" s="101">
        <f t="shared" si="3"/>
        <v>70.813636363636363</v>
      </c>
      <c r="F17" s="92" t="s">
        <v>92</v>
      </c>
      <c r="G17" s="101">
        <f t="shared" ref="G17:AC17" si="4">$M$21</f>
        <v>70.813636363636363</v>
      </c>
      <c r="H17" s="101">
        <f t="shared" si="4"/>
        <v>70.813636363636363</v>
      </c>
      <c r="I17" s="101">
        <f t="shared" si="4"/>
        <v>70.813636363636363</v>
      </c>
      <c r="J17" s="101">
        <f t="shared" si="4"/>
        <v>70.813636363636363</v>
      </c>
      <c r="K17" s="101">
        <f t="shared" si="4"/>
        <v>70.813636363636363</v>
      </c>
      <c r="L17" s="101">
        <f t="shared" si="4"/>
        <v>70.813636363636363</v>
      </c>
      <c r="M17" s="101">
        <f t="shared" si="4"/>
        <v>70.813636363636363</v>
      </c>
      <c r="N17" s="101">
        <f t="shared" si="4"/>
        <v>70.813636363636363</v>
      </c>
      <c r="O17" s="101">
        <f t="shared" si="4"/>
        <v>70.813636363636363</v>
      </c>
      <c r="P17" s="101">
        <f t="shared" si="4"/>
        <v>70.813636363636363</v>
      </c>
      <c r="Q17" s="101">
        <f t="shared" si="4"/>
        <v>70.813636363636363</v>
      </c>
      <c r="R17" s="101">
        <f t="shared" si="4"/>
        <v>70.813636363636363</v>
      </c>
      <c r="S17" s="101">
        <f t="shared" si="4"/>
        <v>70.813636363636363</v>
      </c>
      <c r="T17" s="101">
        <f t="shared" si="4"/>
        <v>70.813636363636363</v>
      </c>
      <c r="U17" s="101">
        <f t="shared" si="4"/>
        <v>70.813636363636363</v>
      </c>
      <c r="V17" s="101">
        <f t="shared" si="4"/>
        <v>70.813636363636363</v>
      </c>
      <c r="W17" s="101">
        <f t="shared" si="4"/>
        <v>70.813636363636363</v>
      </c>
      <c r="X17" s="101">
        <f t="shared" si="4"/>
        <v>70.813636363636363</v>
      </c>
      <c r="Y17" s="101">
        <f t="shared" si="4"/>
        <v>70.813636363636363</v>
      </c>
      <c r="Z17" s="101">
        <f t="shared" si="4"/>
        <v>70.813636363636363</v>
      </c>
      <c r="AA17" s="101">
        <f t="shared" si="4"/>
        <v>70.813636363636363</v>
      </c>
      <c r="AB17" s="101">
        <f t="shared" si="4"/>
        <v>70.813636363636363</v>
      </c>
      <c r="AC17" s="101">
        <f t="shared" si="4"/>
        <v>70.813636363636363</v>
      </c>
    </row>
    <row r="18" spans="1:29" x14ac:dyDescent="0.2">
      <c r="A18" s="107" t="s">
        <v>58</v>
      </c>
      <c r="B18" s="101">
        <f>total!AF11</f>
        <v>23.6</v>
      </c>
      <c r="C18" s="101">
        <f t="shared" si="3"/>
        <v>70.813636363636363</v>
      </c>
    </row>
    <row r="19" spans="1:29" x14ac:dyDescent="0.2">
      <c r="A19" s="107" t="s">
        <v>59</v>
      </c>
      <c r="B19" s="101">
        <f>total!AF12</f>
        <v>35.4</v>
      </c>
      <c r="C19" s="101">
        <f t="shared" si="3"/>
        <v>70.813636363636363</v>
      </c>
    </row>
    <row r="20" spans="1:29" x14ac:dyDescent="0.2">
      <c r="A20" s="107" t="s">
        <v>60</v>
      </c>
      <c r="B20" s="101">
        <f>total!AF13</f>
        <v>39.1</v>
      </c>
      <c r="C20" s="101">
        <f t="shared" si="3"/>
        <v>70.813636363636363</v>
      </c>
      <c r="F20" s="131"/>
      <c r="G20" s="132"/>
      <c r="H20" s="108" t="s">
        <v>91</v>
      </c>
      <c r="I20" s="109" t="s">
        <v>92</v>
      </c>
      <c r="L20" s="133" t="s">
        <v>74</v>
      </c>
      <c r="M20" s="133"/>
    </row>
    <row r="21" spans="1:29" x14ac:dyDescent="0.2">
      <c r="A21" s="107" t="s">
        <v>61</v>
      </c>
      <c r="B21" s="101">
        <f>total!AF14</f>
        <v>21.4</v>
      </c>
      <c r="C21" s="101">
        <f t="shared" si="3"/>
        <v>70.813636363636363</v>
      </c>
      <c r="F21" s="134" t="s">
        <v>49</v>
      </c>
      <c r="G21" s="135"/>
      <c r="H21" s="19">
        <f>total!AF16</f>
        <v>31.65</v>
      </c>
      <c r="I21" s="101">
        <f>$M$21</f>
        <v>70.813636363636363</v>
      </c>
      <c r="L21" s="92" t="s">
        <v>92</v>
      </c>
      <c r="M21" s="101">
        <f>AVERAGE(G16:AB16)</f>
        <v>70.813636363636363</v>
      </c>
    </row>
    <row r="22" spans="1:29" x14ac:dyDescent="0.2">
      <c r="A22" s="107" t="s">
        <v>62</v>
      </c>
      <c r="B22" s="101">
        <f>total!AF15</f>
        <v>38</v>
      </c>
      <c r="C22" s="101">
        <f t="shared" si="3"/>
        <v>70.813636363636363</v>
      </c>
      <c r="F22" s="134" t="s">
        <v>50</v>
      </c>
      <c r="G22" s="135"/>
      <c r="H22" s="19">
        <f>total!AF28</f>
        <v>34.377272727272725</v>
      </c>
      <c r="I22" s="101">
        <f>$M$21</f>
        <v>70.813636363636363</v>
      </c>
    </row>
    <row r="23" spans="1:29" x14ac:dyDescent="0.2">
      <c r="A23" s="107" t="s">
        <v>63</v>
      </c>
      <c r="B23" s="101">
        <f>total!AF17</f>
        <v>27.799999999999997</v>
      </c>
      <c r="C23" s="101">
        <f t="shared" si="3"/>
        <v>70.813636363636363</v>
      </c>
      <c r="F23" s="134" t="s">
        <v>51</v>
      </c>
      <c r="G23" s="135"/>
      <c r="H23" s="19">
        <f>total!AF31</f>
        <v>36</v>
      </c>
      <c r="I23" s="101">
        <f>$M$21</f>
        <v>70.813636363636363</v>
      </c>
    </row>
    <row r="24" spans="1:29" x14ac:dyDescent="0.2">
      <c r="A24" s="107" t="s">
        <v>64</v>
      </c>
      <c r="B24" s="101">
        <f>total!AF18</f>
        <v>21.75</v>
      </c>
      <c r="C24" s="101">
        <f t="shared" si="3"/>
        <v>70.813636363636363</v>
      </c>
      <c r="F24" s="134" t="s">
        <v>52</v>
      </c>
      <c r="G24" s="135"/>
      <c r="H24" s="19">
        <f>total!AF35</f>
        <v>38.333333333333336</v>
      </c>
      <c r="I24" s="101">
        <f>$M$21</f>
        <v>70.813636363636363</v>
      </c>
    </row>
    <row r="25" spans="1:29" x14ac:dyDescent="0.2">
      <c r="A25" s="107" t="s">
        <v>65</v>
      </c>
      <c r="B25" s="101">
        <f>total!AF19</f>
        <v>29.6</v>
      </c>
      <c r="C25" s="101">
        <f t="shared" si="3"/>
        <v>70.813636363636363</v>
      </c>
      <c r="F25" s="134" t="s">
        <v>53</v>
      </c>
      <c r="G25" s="135"/>
      <c r="H25" s="19">
        <f>total!AF45</f>
        <v>27.355555555555558</v>
      </c>
      <c r="I25" s="101">
        <f>$M$21</f>
        <v>70.813636363636363</v>
      </c>
    </row>
    <row r="26" spans="1:29" x14ac:dyDescent="0.2">
      <c r="A26" s="107" t="s">
        <v>66</v>
      </c>
      <c r="B26" s="101">
        <f>total!AF20</f>
        <v>35.4</v>
      </c>
      <c r="C26" s="101">
        <f t="shared" si="3"/>
        <v>70.813636363636363</v>
      </c>
    </row>
    <row r="27" spans="1:29" x14ac:dyDescent="0.2">
      <c r="A27" s="107" t="s">
        <v>67</v>
      </c>
      <c r="B27" s="101">
        <f>total!AF21</f>
        <v>33.4</v>
      </c>
      <c r="C27" s="101">
        <f t="shared" si="3"/>
        <v>70.813636363636363</v>
      </c>
    </row>
    <row r="28" spans="1:29" x14ac:dyDescent="0.2">
      <c r="A28" s="107" t="s">
        <v>68</v>
      </c>
      <c r="B28" s="101">
        <f>total!AF22</f>
        <v>33.799999999999997</v>
      </c>
      <c r="C28" s="101">
        <f t="shared" si="3"/>
        <v>70.813636363636363</v>
      </c>
    </row>
    <row r="29" spans="1:29" x14ac:dyDescent="0.2">
      <c r="A29" s="107" t="s">
        <v>69</v>
      </c>
      <c r="B29" s="101">
        <f>total!AF23</f>
        <v>48.099999999999994</v>
      </c>
      <c r="C29" s="101">
        <f t="shared" si="3"/>
        <v>70.813636363636363</v>
      </c>
    </row>
    <row r="30" spans="1:29" x14ac:dyDescent="0.2">
      <c r="A30" s="107" t="s">
        <v>70</v>
      </c>
      <c r="B30" s="101">
        <f>total!AF24</f>
        <v>36.799999999999997</v>
      </c>
      <c r="C30" s="101">
        <f t="shared" si="3"/>
        <v>70.813636363636363</v>
      </c>
    </row>
    <row r="31" spans="1:29" x14ac:dyDescent="0.2">
      <c r="A31" s="107" t="s">
        <v>71</v>
      </c>
      <c r="B31" s="101">
        <f>total!AF25</f>
        <v>41.2</v>
      </c>
      <c r="C31" s="101">
        <f t="shared" si="3"/>
        <v>70.813636363636363</v>
      </c>
    </row>
    <row r="32" spans="1:29" x14ac:dyDescent="0.2">
      <c r="A32" s="107" t="s">
        <v>72</v>
      </c>
      <c r="B32" s="101">
        <f>total!AF26</f>
        <v>28.199999999999996</v>
      </c>
      <c r="C32" s="101">
        <f t="shared" si="3"/>
        <v>70.813636363636363</v>
      </c>
    </row>
    <row r="33" spans="1:3" x14ac:dyDescent="0.2">
      <c r="A33" s="107" t="s">
        <v>73</v>
      </c>
      <c r="B33" s="101">
        <f>total!AF27</f>
        <v>42.1</v>
      </c>
      <c r="C33" s="101">
        <f t="shared" si="3"/>
        <v>70.813636363636363</v>
      </c>
    </row>
    <row r="34" spans="1:3" x14ac:dyDescent="0.2">
      <c r="A34" s="107" t="s">
        <v>74</v>
      </c>
      <c r="B34" s="101">
        <f>total!AF29</f>
        <v>37.200000000000003</v>
      </c>
      <c r="C34" s="101">
        <f t="shared" si="3"/>
        <v>70.813636363636363</v>
      </c>
    </row>
    <row r="35" spans="1:3" x14ac:dyDescent="0.2">
      <c r="A35" s="107" t="s">
        <v>75</v>
      </c>
      <c r="B35" s="101">
        <f>total!AF30</f>
        <v>34.799999999999997</v>
      </c>
      <c r="C35" s="101">
        <f t="shared" si="3"/>
        <v>70.813636363636363</v>
      </c>
    </row>
    <row r="36" spans="1:3" x14ac:dyDescent="0.2">
      <c r="A36" s="107" t="s">
        <v>76</v>
      </c>
      <c r="B36" s="101">
        <f>total!AF32</f>
        <v>27.4</v>
      </c>
      <c r="C36" s="101">
        <f t="shared" si="3"/>
        <v>70.813636363636363</v>
      </c>
    </row>
    <row r="37" spans="1:3" x14ac:dyDescent="0.2">
      <c r="A37" s="107" t="s">
        <v>77</v>
      </c>
      <c r="B37" s="101">
        <f>total!AF33</f>
        <v>39.6</v>
      </c>
      <c r="C37" s="101">
        <f t="shared" si="3"/>
        <v>70.813636363636363</v>
      </c>
    </row>
    <row r="38" spans="1:3" x14ac:dyDescent="0.2">
      <c r="A38" s="107" t="s">
        <v>78</v>
      </c>
      <c r="B38" s="101">
        <f>total!AF34</f>
        <v>48</v>
      </c>
      <c r="C38" s="101">
        <f t="shared" si="3"/>
        <v>70.813636363636363</v>
      </c>
    </row>
    <row r="39" spans="1:3" x14ac:dyDescent="0.2">
      <c r="A39" s="107" t="s">
        <v>79</v>
      </c>
      <c r="B39" s="101">
        <f>total!AF36</f>
        <v>17.200000000000003</v>
      </c>
      <c r="C39" s="101">
        <f t="shared" si="3"/>
        <v>70.813636363636363</v>
      </c>
    </row>
    <row r="40" spans="1:3" x14ac:dyDescent="0.2">
      <c r="A40" s="107" t="s">
        <v>80</v>
      </c>
      <c r="B40" s="101">
        <f>total!AF37</f>
        <v>22.6</v>
      </c>
      <c r="C40" s="101">
        <f t="shared" si="3"/>
        <v>70.813636363636363</v>
      </c>
    </row>
    <row r="41" spans="1:3" x14ac:dyDescent="0.2">
      <c r="A41" s="107" t="s">
        <v>81</v>
      </c>
      <c r="B41" s="101">
        <f>total!AF38</f>
        <v>20.3</v>
      </c>
      <c r="C41" s="101">
        <f t="shared" si="3"/>
        <v>70.813636363636363</v>
      </c>
    </row>
    <row r="42" spans="1:3" x14ac:dyDescent="0.2">
      <c r="A42" s="107" t="s">
        <v>82</v>
      </c>
      <c r="B42" s="101">
        <f>total!AF39</f>
        <v>31.6</v>
      </c>
      <c r="C42" s="101">
        <f t="shared" si="3"/>
        <v>70.813636363636363</v>
      </c>
    </row>
    <row r="43" spans="1:3" x14ac:dyDescent="0.2">
      <c r="A43" s="107" t="s">
        <v>83</v>
      </c>
      <c r="B43" s="101">
        <f>total!AF40</f>
        <v>40.099999999999994</v>
      </c>
      <c r="C43" s="101">
        <f t="shared" si="3"/>
        <v>70.813636363636363</v>
      </c>
    </row>
    <row r="44" spans="1:3" x14ac:dyDescent="0.2">
      <c r="A44" s="107" t="s">
        <v>84</v>
      </c>
      <c r="B44" s="101">
        <f>total!AF41</f>
        <v>25.599999999999998</v>
      </c>
      <c r="C44" s="101">
        <f t="shared" si="3"/>
        <v>70.813636363636363</v>
      </c>
    </row>
    <row r="45" spans="1:3" x14ac:dyDescent="0.2">
      <c r="A45" s="107" t="s">
        <v>85</v>
      </c>
      <c r="B45" s="101">
        <f>total!AF42</f>
        <v>38.800000000000004</v>
      </c>
      <c r="C45" s="101">
        <f t="shared" si="3"/>
        <v>70.813636363636363</v>
      </c>
    </row>
    <row r="46" spans="1:3" x14ac:dyDescent="0.2">
      <c r="A46" s="107" t="s">
        <v>86</v>
      </c>
      <c r="B46" s="101">
        <f>total!AF43</f>
        <v>24</v>
      </c>
      <c r="C46" s="101">
        <f t="shared" si="3"/>
        <v>70.813636363636363</v>
      </c>
    </row>
    <row r="47" spans="1:3" x14ac:dyDescent="0.2">
      <c r="A47" s="107" t="s">
        <v>89</v>
      </c>
      <c r="B47" s="101">
        <f>total!AF44</f>
        <v>26</v>
      </c>
      <c r="C47" s="101">
        <f t="shared" si="3"/>
        <v>70.813636363636363</v>
      </c>
    </row>
  </sheetData>
  <mergeCells count="9">
    <mergeCell ref="A1:AE1"/>
    <mergeCell ref="F20:G20"/>
    <mergeCell ref="L20:M20"/>
    <mergeCell ref="F25:G25"/>
    <mergeCell ref="F21:G21"/>
    <mergeCell ref="F22:G22"/>
    <mergeCell ref="F23:G23"/>
    <mergeCell ref="F24:G24"/>
    <mergeCell ref="F14:AC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4" t="s">
        <v>97</v>
      </c>
      <c r="B1" s="124"/>
      <c r="C1" s="124"/>
      <c r="D1" s="124"/>
      <c r="E1" s="124"/>
      <c r="F1" s="124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98</v>
      </c>
      <c r="B1" s="124"/>
      <c r="C1" s="124"/>
      <c r="D1" s="124"/>
      <c r="E1" s="124"/>
      <c r="F1" s="124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99</v>
      </c>
      <c r="B1" s="124"/>
      <c r="C1" s="124"/>
      <c r="D1" s="124"/>
      <c r="E1" s="124"/>
      <c r="F1" s="124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100</v>
      </c>
      <c r="B1" s="124"/>
      <c r="C1" s="124"/>
      <c r="D1" s="124"/>
      <c r="E1" s="124"/>
      <c r="F1" s="124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4" t="s">
        <v>101</v>
      </c>
      <c r="B1" s="124"/>
      <c r="C1" s="124"/>
      <c r="D1" s="124"/>
      <c r="E1" s="124"/>
      <c r="F1" s="124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102</v>
      </c>
      <c r="B1" s="124"/>
      <c r="C1" s="124"/>
      <c r="D1" s="124"/>
      <c r="E1" s="124"/>
      <c r="F1" s="124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1995-2016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THOMAS</cp:lastModifiedBy>
  <cp:lastPrinted>2011-03-09T13:38:21Z</cp:lastPrinted>
  <dcterms:created xsi:type="dcterms:W3CDTF">2010-05-28T17:26:50Z</dcterms:created>
  <dcterms:modified xsi:type="dcterms:W3CDTF">2018-03-14T17:16:57Z</dcterms:modified>
</cp:coreProperties>
</file>