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CGE\indices_pluviometricos\indice_pluviom_2018\"/>
    </mc:Choice>
  </mc:AlternateContent>
  <bookViews>
    <workbookView xWindow="0" yWindow="0" windowWidth="20490" windowHeight="7620" tabRatio="946"/>
  </bookViews>
  <sheets>
    <sheet name="total" sheetId="1" r:id="rId1"/>
    <sheet name="01" sheetId="2" r:id="rId2"/>
    <sheet name="02" sheetId="3" r:id="rId3"/>
    <sheet name="03" sheetId="4" r:id="rId4"/>
    <sheet name="04" sheetId="5" r:id="rId5"/>
    <sheet name="05" sheetId="6" r:id="rId6"/>
    <sheet name="06" sheetId="7" r:id="rId7"/>
    <sheet name="07" sheetId="8" r:id="rId8"/>
    <sheet name="08" sheetId="9" r:id="rId9"/>
    <sheet name="0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20" sheetId="21" r:id="rId21"/>
    <sheet name="21" sheetId="22" r:id="rId22"/>
    <sheet name="22" sheetId="23" r:id="rId23"/>
    <sheet name="23" sheetId="24" r:id="rId24"/>
    <sheet name="24" sheetId="25" r:id="rId25"/>
    <sheet name="25" sheetId="26" r:id="rId26"/>
    <sheet name="26" sheetId="27" r:id="rId27"/>
    <sheet name="27" sheetId="28" r:id="rId28"/>
    <sheet name="28" sheetId="29" r:id="rId29"/>
    <sheet name="29" sheetId="30" r:id="rId30"/>
    <sheet name="30" sheetId="31" r:id="rId31"/>
    <sheet name="31" sheetId="32" r:id="rId32"/>
    <sheet name="clima" sheetId="33" r:id="rId33"/>
    <sheet name="1995-2018" sheetId="35" r:id="rId34"/>
    <sheet name="dias" sheetId="36" r:id="rId35"/>
    <sheet name="acumulado" sheetId="38" r:id="rId36"/>
    <sheet name="subs" sheetId="39" r:id="rId37"/>
    <sheet name="zonas" sheetId="40" r:id="rId38"/>
  </sheets>
  <definedNames>
    <definedName name="_xlnm.Print_Area" localSheetId="15">'15'!$A$1:$I$50</definedName>
    <definedName name="_xlnm.Print_Area" localSheetId="19">'19'!$A$1:$F$42</definedName>
  </definedNames>
  <calcPr calcId="162913"/>
</workbook>
</file>

<file path=xl/calcChain.xml><?xml version="1.0" encoding="utf-8"?>
<calcChain xmlns="http://schemas.openxmlformats.org/spreadsheetml/2006/main">
  <c r="M21" i="33" l="1"/>
  <c r="AD17" i="33" s="1"/>
  <c r="AB17" i="33" l="1"/>
  <c r="AC17" i="33"/>
  <c r="E24" i="25"/>
  <c r="AG47" i="1" l="1"/>
  <c r="AA17" i="33" l="1"/>
  <c r="Z17" i="33"/>
  <c r="B10" i="33" l="1"/>
  <c r="C10" i="33" s="1"/>
  <c r="D10" i="33" s="1"/>
  <c r="E10" i="33" s="1"/>
  <c r="F10" i="33" s="1"/>
  <c r="G10" i="33" s="1"/>
  <c r="H10" i="33" s="1"/>
  <c r="I10" i="33" s="1"/>
  <c r="J10" i="33" s="1"/>
  <c r="K10" i="33" s="1"/>
  <c r="L10" i="33" s="1"/>
  <c r="M10" i="33" s="1"/>
  <c r="N10" i="33" s="1"/>
  <c r="O10" i="33" s="1"/>
  <c r="P10" i="33" s="1"/>
  <c r="Q10" i="33" s="1"/>
  <c r="R10" i="33" s="1"/>
  <c r="S10" i="33" s="1"/>
  <c r="T10" i="33" s="1"/>
  <c r="U10" i="33" s="1"/>
  <c r="V10" i="33" s="1"/>
  <c r="W10" i="33" s="1"/>
  <c r="X10" i="33" s="1"/>
  <c r="Y10" i="33" s="1"/>
  <c r="Z10" i="33" s="1"/>
  <c r="AA10" i="33" s="1"/>
  <c r="AB10" i="33" s="1"/>
  <c r="AC10" i="33" s="1"/>
  <c r="AD10" i="33" s="1"/>
  <c r="AE10" i="33" s="1"/>
  <c r="AF10" i="33" s="1"/>
  <c r="D11" i="33"/>
  <c r="I25" i="33"/>
  <c r="C33" i="33"/>
  <c r="F4" i="21"/>
  <c r="F5" i="21"/>
  <c r="U9" i="1" s="1"/>
  <c r="F6" i="21"/>
  <c r="F7" i="21"/>
  <c r="U11" i="1" s="1"/>
  <c r="F8" i="21"/>
  <c r="F9" i="21"/>
  <c r="F10" i="21"/>
  <c r="F11" i="21"/>
  <c r="U15" i="1" s="1"/>
  <c r="B12" i="21"/>
  <c r="C12" i="21"/>
  <c r="F13" i="21"/>
  <c r="F14" i="21"/>
  <c r="U18" i="1" s="1"/>
  <c r="F15" i="21"/>
  <c r="F16" i="21"/>
  <c r="F17" i="21"/>
  <c r="F18" i="21"/>
  <c r="U22" i="1" s="1"/>
  <c r="F19" i="21"/>
  <c r="F20" i="21"/>
  <c r="F21" i="21"/>
  <c r="F22" i="21"/>
  <c r="U26" i="1" s="1"/>
  <c r="F23" i="21"/>
  <c r="B24" i="21"/>
  <c r="C24" i="21"/>
  <c r="F25" i="21"/>
  <c r="U29" i="1" s="1"/>
  <c r="F26" i="21"/>
  <c r="B27" i="21"/>
  <c r="C27" i="21"/>
  <c r="F28" i="21"/>
  <c r="U32" i="1" s="1"/>
  <c r="F29" i="21"/>
  <c r="F30" i="21"/>
  <c r="B31" i="21"/>
  <c r="C31" i="21"/>
  <c r="F32" i="21"/>
  <c r="F33" i="21"/>
  <c r="U37" i="1" s="1"/>
  <c r="F34" i="21"/>
  <c r="F35" i="21"/>
  <c r="U39" i="1" s="1"/>
  <c r="F36" i="21"/>
  <c r="F37" i="21"/>
  <c r="U41" i="1" s="1"/>
  <c r="F38" i="21"/>
  <c r="F39" i="21"/>
  <c r="U43" i="1" s="1"/>
  <c r="F40" i="21"/>
  <c r="U44" i="1" s="1"/>
  <c r="B41" i="21"/>
  <c r="C41" i="21"/>
  <c r="D41" i="21"/>
  <c r="E41" i="21"/>
  <c r="B42" i="21"/>
  <c r="C42" i="21"/>
  <c r="D42" i="21"/>
  <c r="E42" i="21"/>
  <c r="F11" i="15"/>
  <c r="O15" i="1" s="1"/>
  <c r="F10" i="15"/>
  <c r="O14" i="1" s="1"/>
  <c r="F8" i="15"/>
  <c r="O12" i="1" s="1"/>
  <c r="F7" i="15"/>
  <c r="O11" i="1" s="1"/>
  <c r="F6" i="15"/>
  <c r="O10" i="1" s="1"/>
  <c r="F5" i="15"/>
  <c r="O9" i="1" s="1"/>
  <c r="F4" i="15"/>
  <c r="O8" i="1" s="1"/>
  <c r="F9" i="15"/>
  <c r="O13" i="1" s="1"/>
  <c r="F40" i="7"/>
  <c r="G44" i="1" s="1"/>
  <c r="F40" i="3"/>
  <c r="C44" i="1" s="1"/>
  <c r="F40" i="4"/>
  <c r="D44" i="1" s="1"/>
  <c r="F40" i="9"/>
  <c r="I44" i="1" s="1"/>
  <c r="F40" i="10"/>
  <c r="J44" i="1" s="1"/>
  <c r="F40" i="11"/>
  <c r="K44" i="1" s="1"/>
  <c r="F40" i="2"/>
  <c r="B44" i="1" s="1"/>
  <c r="F40" i="5"/>
  <c r="E44" i="1" s="1"/>
  <c r="F40" i="6"/>
  <c r="F44" i="1" s="1"/>
  <c r="F40" i="8"/>
  <c r="H44" i="1" s="1"/>
  <c r="F40" i="12"/>
  <c r="L44" i="1" s="1"/>
  <c r="F40" i="13"/>
  <c r="M44" i="1" s="1"/>
  <c r="F40" i="14"/>
  <c r="N44" i="1" s="1"/>
  <c r="F40" i="15"/>
  <c r="O44" i="1" s="1"/>
  <c r="F40" i="16"/>
  <c r="P44" i="1" s="1"/>
  <c r="F40" i="17"/>
  <c r="Q44" i="1" s="1"/>
  <c r="F40" i="18"/>
  <c r="R44" i="1" s="1"/>
  <c r="F40" i="19"/>
  <c r="S44" i="1" s="1"/>
  <c r="F40" i="20"/>
  <c r="T44" i="1" s="1"/>
  <c r="F40" i="22"/>
  <c r="V44" i="1" s="1"/>
  <c r="F40" i="23"/>
  <c r="W44" i="1" s="1"/>
  <c r="F40" i="24"/>
  <c r="X44" i="1" s="1"/>
  <c r="F40" i="25"/>
  <c r="Y44" i="1" s="1"/>
  <c r="F40" i="26"/>
  <c r="Z44" i="1" s="1"/>
  <c r="F40" i="27"/>
  <c r="AA44" i="1" s="1"/>
  <c r="F40" i="28"/>
  <c r="AB44" i="1" s="1"/>
  <c r="F40" i="29"/>
  <c r="AC44" i="1" s="1"/>
  <c r="F40" i="30"/>
  <c r="AD44" i="1" s="1"/>
  <c r="F40" i="31"/>
  <c r="AE44" i="1" s="1"/>
  <c r="F40" i="32"/>
  <c r="AF44" i="1" s="1"/>
  <c r="F32" i="3"/>
  <c r="C36" i="1" s="1"/>
  <c r="F33" i="3"/>
  <c r="C37" i="1" s="1"/>
  <c r="F34" i="3"/>
  <c r="C38" i="1" s="1"/>
  <c r="F35" i="3"/>
  <c r="C39" i="1" s="1"/>
  <c r="F36" i="3"/>
  <c r="C40" i="1" s="1"/>
  <c r="F37" i="3"/>
  <c r="C41" i="1" s="1"/>
  <c r="F38" i="3"/>
  <c r="C42" i="1" s="1"/>
  <c r="F39" i="3"/>
  <c r="C43" i="1" s="1"/>
  <c r="F28" i="3"/>
  <c r="C32" i="1" s="1"/>
  <c r="F29" i="3"/>
  <c r="C33" i="1" s="1"/>
  <c r="F30" i="3"/>
  <c r="C34" i="1" s="1"/>
  <c r="F25" i="3"/>
  <c r="C29" i="1" s="1"/>
  <c r="F26" i="3"/>
  <c r="C30" i="1" s="1"/>
  <c r="F13" i="3"/>
  <c r="C17" i="1" s="1"/>
  <c r="F14" i="3"/>
  <c r="C18" i="1" s="1"/>
  <c r="F15" i="3"/>
  <c r="C19" i="1" s="1"/>
  <c r="F16" i="3"/>
  <c r="C20" i="1" s="1"/>
  <c r="F17" i="3"/>
  <c r="C21" i="1" s="1"/>
  <c r="F18" i="3"/>
  <c r="C22" i="1" s="1"/>
  <c r="F19" i="3"/>
  <c r="C23" i="1" s="1"/>
  <c r="F20" i="3"/>
  <c r="C24" i="1" s="1"/>
  <c r="F21" i="3"/>
  <c r="C25" i="1" s="1"/>
  <c r="F22" i="3"/>
  <c r="C26" i="1" s="1"/>
  <c r="F23" i="3"/>
  <c r="C27" i="1" s="1"/>
  <c r="F4" i="3"/>
  <c r="C8" i="1" s="1"/>
  <c r="F5" i="3"/>
  <c r="C9" i="1" s="1"/>
  <c r="F6" i="3"/>
  <c r="F7" i="3"/>
  <c r="C11" i="1" s="1"/>
  <c r="F8" i="3"/>
  <c r="C12" i="1" s="1"/>
  <c r="F9" i="3"/>
  <c r="C13" i="1" s="1"/>
  <c r="F10" i="3"/>
  <c r="C14" i="1" s="1"/>
  <c r="F11" i="3"/>
  <c r="C15" i="1" s="1"/>
  <c r="F32" i="4"/>
  <c r="D36" i="1" s="1"/>
  <c r="F33" i="4"/>
  <c r="D37" i="1" s="1"/>
  <c r="F34" i="4"/>
  <c r="D38" i="1" s="1"/>
  <c r="F35" i="4"/>
  <c r="D39" i="1" s="1"/>
  <c r="F36" i="4"/>
  <c r="D40" i="1" s="1"/>
  <c r="F37" i="4"/>
  <c r="D41" i="1" s="1"/>
  <c r="F38" i="4"/>
  <c r="D42" i="1" s="1"/>
  <c r="F39" i="4"/>
  <c r="D43" i="1" s="1"/>
  <c r="F28" i="4"/>
  <c r="D32" i="1" s="1"/>
  <c r="F29" i="4"/>
  <c r="D33" i="1" s="1"/>
  <c r="F30" i="4"/>
  <c r="D34" i="1" s="1"/>
  <c r="F25" i="4"/>
  <c r="D29" i="1" s="1"/>
  <c r="F26" i="4"/>
  <c r="D30" i="1" s="1"/>
  <c r="F13" i="4"/>
  <c r="D17" i="1" s="1"/>
  <c r="F14" i="4"/>
  <c r="D18" i="1" s="1"/>
  <c r="F15" i="4"/>
  <c r="D19" i="1" s="1"/>
  <c r="F16" i="4"/>
  <c r="D20" i="1" s="1"/>
  <c r="F17" i="4"/>
  <c r="D21" i="1" s="1"/>
  <c r="F18" i="4"/>
  <c r="D22" i="1" s="1"/>
  <c r="F19" i="4"/>
  <c r="D23" i="1" s="1"/>
  <c r="F20" i="4"/>
  <c r="D24" i="1" s="1"/>
  <c r="F21" i="4"/>
  <c r="D25" i="1" s="1"/>
  <c r="F22" i="4"/>
  <c r="D26" i="1" s="1"/>
  <c r="F23" i="4"/>
  <c r="F4" i="4"/>
  <c r="D8" i="1" s="1"/>
  <c r="F5" i="4"/>
  <c r="D9" i="1" s="1"/>
  <c r="F6" i="4"/>
  <c r="D10" i="1" s="1"/>
  <c r="F7" i="4"/>
  <c r="D11" i="1" s="1"/>
  <c r="F8" i="4"/>
  <c r="D12" i="1" s="1"/>
  <c r="F9" i="4"/>
  <c r="D13" i="1" s="1"/>
  <c r="F10" i="4"/>
  <c r="D14" i="1" s="1"/>
  <c r="F11" i="4"/>
  <c r="D15" i="1" s="1"/>
  <c r="F32" i="5"/>
  <c r="E36" i="1" s="1"/>
  <c r="F33" i="5"/>
  <c r="E37" i="1" s="1"/>
  <c r="F34" i="5"/>
  <c r="E38" i="1" s="1"/>
  <c r="F35" i="5"/>
  <c r="E39" i="1" s="1"/>
  <c r="F36" i="5"/>
  <c r="E40" i="1" s="1"/>
  <c r="F37" i="5"/>
  <c r="E41" i="1" s="1"/>
  <c r="F38" i="5"/>
  <c r="E42" i="1" s="1"/>
  <c r="F39" i="5"/>
  <c r="E43" i="1" s="1"/>
  <c r="F28" i="5"/>
  <c r="E32" i="1" s="1"/>
  <c r="F29" i="5"/>
  <c r="E33" i="1" s="1"/>
  <c r="F30" i="5"/>
  <c r="E34" i="1" s="1"/>
  <c r="F25" i="5"/>
  <c r="E29" i="1" s="1"/>
  <c r="F26" i="5"/>
  <c r="E30" i="1" s="1"/>
  <c r="F13" i="5"/>
  <c r="E17" i="1" s="1"/>
  <c r="F14" i="5"/>
  <c r="E18" i="1" s="1"/>
  <c r="F15" i="5"/>
  <c r="E19" i="1" s="1"/>
  <c r="F16" i="5"/>
  <c r="E20" i="1" s="1"/>
  <c r="F17" i="5"/>
  <c r="E21" i="1" s="1"/>
  <c r="F18" i="5"/>
  <c r="E22" i="1" s="1"/>
  <c r="F19" i="5"/>
  <c r="E23" i="1" s="1"/>
  <c r="F20" i="5"/>
  <c r="E24" i="1" s="1"/>
  <c r="F21" i="5"/>
  <c r="E25" i="1" s="1"/>
  <c r="F22" i="5"/>
  <c r="E26" i="1" s="1"/>
  <c r="F23" i="5"/>
  <c r="E27" i="1" s="1"/>
  <c r="F4" i="5"/>
  <c r="E8" i="1" s="1"/>
  <c r="F5" i="5"/>
  <c r="E9" i="1" s="1"/>
  <c r="F6" i="5"/>
  <c r="E10" i="1" s="1"/>
  <c r="F7" i="5"/>
  <c r="E11" i="1" s="1"/>
  <c r="F8" i="5"/>
  <c r="E12" i="1" s="1"/>
  <c r="F9" i="5"/>
  <c r="E13" i="1" s="1"/>
  <c r="F10" i="5"/>
  <c r="E14" i="1" s="1"/>
  <c r="F11" i="5"/>
  <c r="E15" i="1" s="1"/>
  <c r="F32" i="6"/>
  <c r="F36" i="1" s="1"/>
  <c r="F33" i="6"/>
  <c r="F37" i="1" s="1"/>
  <c r="F34" i="6"/>
  <c r="F35" i="6"/>
  <c r="F39" i="1" s="1"/>
  <c r="F36" i="6"/>
  <c r="F37" i="6"/>
  <c r="F41" i="1" s="1"/>
  <c r="F38" i="6"/>
  <c r="F42" i="1" s="1"/>
  <c r="F39" i="6"/>
  <c r="F43" i="1" s="1"/>
  <c r="F28" i="6"/>
  <c r="F32" i="1" s="1"/>
  <c r="F29" i="6"/>
  <c r="F30" i="6"/>
  <c r="F34" i="1" s="1"/>
  <c r="F25" i="6"/>
  <c r="F29" i="1" s="1"/>
  <c r="F26" i="6"/>
  <c r="F30" i="1" s="1"/>
  <c r="F13" i="6"/>
  <c r="F17" i="1" s="1"/>
  <c r="F14" i="6"/>
  <c r="F18" i="1" s="1"/>
  <c r="F15" i="6"/>
  <c r="F19" i="1" s="1"/>
  <c r="F16" i="6"/>
  <c r="F20" i="1" s="1"/>
  <c r="F17" i="6"/>
  <c r="F21" i="1" s="1"/>
  <c r="F18" i="6"/>
  <c r="F22" i="1" s="1"/>
  <c r="F19" i="6"/>
  <c r="F23" i="1" s="1"/>
  <c r="F20" i="6"/>
  <c r="F24" i="1" s="1"/>
  <c r="F21" i="6"/>
  <c r="F25" i="1" s="1"/>
  <c r="F22" i="6"/>
  <c r="F26" i="1" s="1"/>
  <c r="F23" i="6"/>
  <c r="F27" i="1" s="1"/>
  <c r="F4" i="6"/>
  <c r="F8" i="1" s="1"/>
  <c r="F5" i="6"/>
  <c r="F9" i="1" s="1"/>
  <c r="F6" i="6"/>
  <c r="F10" i="1" s="1"/>
  <c r="F7" i="6"/>
  <c r="F11" i="1" s="1"/>
  <c r="F8" i="6"/>
  <c r="F12" i="1" s="1"/>
  <c r="F9" i="6"/>
  <c r="F13" i="1" s="1"/>
  <c r="F10" i="6"/>
  <c r="F14" i="1" s="1"/>
  <c r="F11" i="6"/>
  <c r="F15" i="1" s="1"/>
  <c r="F32" i="7"/>
  <c r="G36" i="1" s="1"/>
  <c r="F33" i="7"/>
  <c r="G37" i="1" s="1"/>
  <c r="F34" i="7"/>
  <c r="G38" i="1" s="1"/>
  <c r="F35" i="7"/>
  <c r="G39" i="1" s="1"/>
  <c r="F36" i="7"/>
  <c r="G40" i="1" s="1"/>
  <c r="F37" i="7"/>
  <c r="G41" i="1" s="1"/>
  <c r="F38" i="7"/>
  <c r="G42" i="1" s="1"/>
  <c r="F39" i="7"/>
  <c r="G43" i="1" s="1"/>
  <c r="F28" i="7"/>
  <c r="G32" i="1" s="1"/>
  <c r="F29" i="7"/>
  <c r="G33" i="1" s="1"/>
  <c r="F30" i="7"/>
  <c r="G34" i="1" s="1"/>
  <c r="F25" i="7"/>
  <c r="G29" i="1" s="1"/>
  <c r="F26" i="7"/>
  <c r="G30" i="1" s="1"/>
  <c r="F13" i="7"/>
  <c r="G17" i="1" s="1"/>
  <c r="F14" i="7"/>
  <c r="G18" i="1" s="1"/>
  <c r="F15" i="7"/>
  <c r="G19" i="1" s="1"/>
  <c r="F16" i="7"/>
  <c r="G20" i="1" s="1"/>
  <c r="F17" i="7"/>
  <c r="G21" i="1" s="1"/>
  <c r="F18" i="7"/>
  <c r="G22" i="1" s="1"/>
  <c r="F19" i="7"/>
  <c r="G23" i="1" s="1"/>
  <c r="F20" i="7"/>
  <c r="G24" i="1" s="1"/>
  <c r="F21" i="7"/>
  <c r="G25" i="1" s="1"/>
  <c r="F22" i="7"/>
  <c r="G26" i="1" s="1"/>
  <c r="F23" i="7"/>
  <c r="G27" i="1" s="1"/>
  <c r="F4" i="7"/>
  <c r="G8" i="1" s="1"/>
  <c r="F5" i="7"/>
  <c r="G9" i="1" s="1"/>
  <c r="F6" i="7"/>
  <c r="G10" i="1" s="1"/>
  <c r="F7" i="7"/>
  <c r="G11" i="1" s="1"/>
  <c r="F8" i="7"/>
  <c r="G12" i="1" s="1"/>
  <c r="F9" i="7"/>
  <c r="G13" i="1" s="1"/>
  <c r="F10" i="7"/>
  <c r="G14" i="1" s="1"/>
  <c r="F11" i="7"/>
  <c r="G15" i="1" s="1"/>
  <c r="F32" i="8"/>
  <c r="H36" i="1" s="1"/>
  <c r="F33" i="8"/>
  <c r="H37" i="1" s="1"/>
  <c r="F34" i="8"/>
  <c r="H38" i="1" s="1"/>
  <c r="F35" i="8"/>
  <c r="H39" i="1" s="1"/>
  <c r="F36" i="8"/>
  <c r="H40" i="1" s="1"/>
  <c r="F37" i="8"/>
  <c r="H41" i="1" s="1"/>
  <c r="F38" i="8"/>
  <c r="H42" i="1" s="1"/>
  <c r="F39" i="8"/>
  <c r="H43" i="1" s="1"/>
  <c r="F28" i="8"/>
  <c r="H32" i="1" s="1"/>
  <c r="F29" i="8"/>
  <c r="H33" i="1" s="1"/>
  <c r="F30" i="8"/>
  <c r="H34" i="1" s="1"/>
  <c r="F25" i="8"/>
  <c r="H29" i="1" s="1"/>
  <c r="F26" i="8"/>
  <c r="H30" i="1" s="1"/>
  <c r="F13" i="8"/>
  <c r="H17" i="1" s="1"/>
  <c r="F14" i="8"/>
  <c r="H18" i="1" s="1"/>
  <c r="F15" i="8"/>
  <c r="H19" i="1" s="1"/>
  <c r="F16" i="8"/>
  <c r="H20" i="1" s="1"/>
  <c r="F17" i="8"/>
  <c r="H21" i="1" s="1"/>
  <c r="F18" i="8"/>
  <c r="H22" i="1" s="1"/>
  <c r="F19" i="8"/>
  <c r="H23" i="1" s="1"/>
  <c r="F20" i="8"/>
  <c r="H24" i="1" s="1"/>
  <c r="F21" i="8"/>
  <c r="H25" i="1" s="1"/>
  <c r="F22" i="8"/>
  <c r="H26" i="1" s="1"/>
  <c r="F23" i="8"/>
  <c r="H27" i="1" s="1"/>
  <c r="F4" i="8"/>
  <c r="H8" i="1" s="1"/>
  <c r="F5" i="8"/>
  <c r="H9" i="1" s="1"/>
  <c r="F6" i="8"/>
  <c r="H10" i="1" s="1"/>
  <c r="F7" i="8"/>
  <c r="H11" i="1" s="1"/>
  <c r="F8" i="8"/>
  <c r="H12" i="1" s="1"/>
  <c r="F9" i="8"/>
  <c r="H13" i="1" s="1"/>
  <c r="F10" i="8"/>
  <c r="H14" i="1" s="1"/>
  <c r="F11" i="8"/>
  <c r="H15" i="1" s="1"/>
  <c r="F4" i="9"/>
  <c r="I8" i="1" s="1"/>
  <c r="F5" i="9"/>
  <c r="I9" i="1" s="1"/>
  <c r="F6" i="9"/>
  <c r="I10" i="1" s="1"/>
  <c r="F7" i="9"/>
  <c r="I11" i="1" s="1"/>
  <c r="F8" i="9"/>
  <c r="I12" i="1" s="1"/>
  <c r="F9" i="9"/>
  <c r="I13" i="1" s="1"/>
  <c r="F10" i="9"/>
  <c r="I14" i="1" s="1"/>
  <c r="F11" i="9"/>
  <c r="I15" i="1" s="1"/>
  <c r="F13" i="9"/>
  <c r="F14" i="9"/>
  <c r="I18" i="1" s="1"/>
  <c r="F15" i="9"/>
  <c r="I19" i="1" s="1"/>
  <c r="F16" i="9"/>
  <c r="I20" i="1" s="1"/>
  <c r="F17" i="9"/>
  <c r="I21" i="1" s="1"/>
  <c r="F18" i="9"/>
  <c r="I22" i="1" s="1"/>
  <c r="F19" i="9"/>
  <c r="I23" i="1" s="1"/>
  <c r="F20" i="9"/>
  <c r="I24" i="1" s="1"/>
  <c r="F21" i="9"/>
  <c r="I25" i="1" s="1"/>
  <c r="F22" i="9"/>
  <c r="I26" i="1" s="1"/>
  <c r="F23" i="9"/>
  <c r="I27" i="1" s="1"/>
  <c r="F25" i="9"/>
  <c r="I29" i="1" s="1"/>
  <c r="F26" i="9"/>
  <c r="I30" i="1" s="1"/>
  <c r="F28" i="9"/>
  <c r="I32" i="1" s="1"/>
  <c r="F29" i="9"/>
  <c r="I33" i="1" s="1"/>
  <c r="F30" i="9"/>
  <c r="I34" i="1" s="1"/>
  <c r="F32" i="9"/>
  <c r="I36" i="1" s="1"/>
  <c r="F33" i="9"/>
  <c r="I37" i="1" s="1"/>
  <c r="F34" i="9"/>
  <c r="I38" i="1" s="1"/>
  <c r="F35" i="9"/>
  <c r="I39" i="1" s="1"/>
  <c r="F36" i="9"/>
  <c r="I40" i="1" s="1"/>
  <c r="F37" i="9"/>
  <c r="I41" i="1" s="1"/>
  <c r="F38" i="9"/>
  <c r="I42" i="1" s="1"/>
  <c r="F39" i="9"/>
  <c r="I43" i="1" s="1"/>
  <c r="F17" i="10"/>
  <c r="J21" i="1" s="1"/>
  <c r="F4" i="10"/>
  <c r="J8" i="1" s="1"/>
  <c r="F5" i="10"/>
  <c r="J9" i="1" s="1"/>
  <c r="F6" i="10"/>
  <c r="J10" i="1" s="1"/>
  <c r="F7" i="10"/>
  <c r="J11" i="1" s="1"/>
  <c r="F8" i="10"/>
  <c r="J12" i="1" s="1"/>
  <c r="F9" i="10"/>
  <c r="J13" i="1" s="1"/>
  <c r="F10" i="10"/>
  <c r="J14" i="1" s="1"/>
  <c r="F11" i="10"/>
  <c r="J15" i="1" s="1"/>
  <c r="F13" i="10"/>
  <c r="J17" i="1" s="1"/>
  <c r="F14" i="10"/>
  <c r="J18" i="1" s="1"/>
  <c r="F15" i="10"/>
  <c r="J19" i="1" s="1"/>
  <c r="F16" i="10"/>
  <c r="J20" i="1" s="1"/>
  <c r="F18" i="10"/>
  <c r="J22" i="1" s="1"/>
  <c r="F19" i="10"/>
  <c r="J23" i="1" s="1"/>
  <c r="F20" i="10"/>
  <c r="J24" i="1" s="1"/>
  <c r="F21" i="10"/>
  <c r="J25" i="1" s="1"/>
  <c r="F22" i="10"/>
  <c r="J26" i="1" s="1"/>
  <c r="F23" i="10"/>
  <c r="J27" i="1" s="1"/>
  <c r="F25" i="10"/>
  <c r="F26" i="10"/>
  <c r="J30" i="1" s="1"/>
  <c r="F28" i="10"/>
  <c r="J32" i="1" s="1"/>
  <c r="F29" i="10"/>
  <c r="J33" i="1" s="1"/>
  <c r="F30" i="10"/>
  <c r="F32" i="10"/>
  <c r="J36" i="1" s="1"/>
  <c r="F33" i="10"/>
  <c r="J37" i="1" s="1"/>
  <c r="F34" i="10"/>
  <c r="J38" i="1" s="1"/>
  <c r="F35" i="10"/>
  <c r="J39" i="1" s="1"/>
  <c r="F36" i="10"/>
  <c r="J40" i="1" s="1"/>
  <c r="F37" i="10"/>
  <c r="J41" i="1" s="1"/>
  <c r="F38" i="10"/>
  <c r="J42" i="1" s="1"/>
  <c r="F39" i="10"/>
  <c r="F4" i="11"/>
  <c r="K8" i="1" s="1"/>
  <c r="F5" i="11"/>
  <c r="K9" i="1" s="1"/>
  <c r="F6" i="11"/>
  <c r="K10" i="1" s="1"/>
  <c r="F8" i="11"/>
  <c r="K12" i="1" s="1"/>
  <c r="F9" i="11"/>
  <c r="K13" i="1" s="1"/>
  <c r="F10" i="11"/>
  <c r="K14" i="1" s="1"/>
  <c r="F11" i="11"/>
  <c r="K15" i="1" s="1"/>
  <c r="F13" i="11"/>
  <c r="K17" i="1" s="1"/>
  <c r="F14" i="11"/>
  <c r="K18" i="1" s="1"/>
  <c r="F15" i="11"/>
  <c r="K19" i="1" s="1"/>
  <c r="F16" i="11"/>
  <c r="K20" i="1" s="1"/>
  <c r="F17" i="11"/>
  <c r="K21" i="1" s="1"/>
  <c r="F18" i="11"/>
  <c r="K22" i="1" s="1"/>
  <c r="F19" i="11"/>
  <c r="K23" i="1" s="1"/>
  <c r="F20" i="11"/>
  <c r="K24" i="1" s="1"/>
  <c r="F22" i="11"/>
  <c r="K26" i="1" s="1"/>
  <c r="F23" i="11"/>
  <c r="K27" i="1" s="1"/>
  <c r="F26" i="11"/>
  <c r="K30" i="1" s="1"/>
  <c r="F28" i="11"/>
  <c r="K32" i="1" s="1"/>
  <c r="F29" i="11"/>
  <c r="F30" i="11"/>
  <c r="K34" i="1" s="1"/>
  <c r="F32" i="11"/>
  <c r="K36" i="1" s="1"/>
  <c r="F33" i="11"/>
  <c r="K37" i="1" s="1"/>
  <c r="F34" i="11"/>
  <c r="K38" i="1" s="1"/>
  <c r="F35" i="11"/>
  <c r="K39" i="1" s="1"/>
  <c r="F36" i="11"/>
  <c r="K40" i="1" s="1"/>
  <c r="F37" i="11"/>
  <c r="K41" i="1" s="1"/>
  <c r="F38" i="11"/>
  <c r="K42" i="1" s="1"/>
  <c r="F39" i="11"/>
  <c r="K43" i="1" s="1"/>
  <c r="F25" i="11"/>
  <c r="K29" i="1" s="1"/>
  <c r="F21" i="11"/>
  <c r="K25" i="1" s="1"/>
  <c r="F7" i="11"/>
  <c r="K11" i="1" s="1"/>
  <c r="F32" i="12"/>
  <c r="L36" i="1" s="1"/>
  <c r="F33" i="12"/>
  <c r="L37" i="1" s="1"/>
  <c r="F34" i="12"/>
  <c r="F35" i="12"/>
  <c r="L39" i="1" s="1"/>
  <c r="F36" i="12"/>
  <c r="L40" i="1" s="1"/>
  <c r="F37" i="12"/>
  <c r="L41" i="1" s="1"/>
  <c r="F38" i="12"/>
  <c r="L42" i="1" s="1"/>
  <c r="F39" i="12"/>
  <c r="L43" i="1" s="1"/>
  <c r="F28" i="12"/>
  <c r="L32" i="1" s="1"/>
  <c r="F29" i="12"/>
  <c r="F30" i="12"/>
  <c r="L34" i="1" s="1"/>
  <c r="F25" i="12"/>
  <c r="L29" i="1" s="1"/>
  <c r="F26" i="12"/>
  <c r="F13" i="12"/>
  <c r="L17" i="1" s="1"/>
  <c r="F14" i="12"/>
  <c r="L18" i="1" s="1"/>
  <c r="F15" i="12"/>
  <c r="L19" i="1" s="1"/>
  <c r="F16" i="12"/>
  <c r="L20" i="1" s="1"/>
  <c r="F17" i="12"/>
  <c r="L21" i="1" s="1"/>
  <c r="F18" i="12"/>
  <c r="L22" i="1" s="1"/>
  <c r="F19" i="12"/>
  <c r="L23" i="1" s="1"/>
  <c r="F20" i="12"/>
  <c r="L24" i="1" s="1"/>
  <c r="F21" i="12"/>
  <c r="L25" i="1" s="1"/>
  <c r="F22" i="12"/>
  <c r="L26" i="1" s="1"/>
  <c r="F23" i="12"/>
  <c r="L27" i="1" s="1"/>
  <c r="F4" i="12"/>
  <c r="L8" i="1" s="1"/>
  <c r="F5" i="12"/>
  <c r="L9" i="1" s="1"/>
  <c r="F6" i="12"/>
  <c r="L10" i="1" s="1"/>
  <c r="F7" i="12"/>
  <c r="L11" i="1" s="1"/>
  <c r="F8" i="12"/>
  <c r="L12" i="1" s="1"/>
  <c r="F9" i="12"/>
  <c r="L13" i="1" s="1"/>
  <c r="F10" i="12"/>
  <c r="L14" i="1" s="1"/>
  <c r="F11" i="12"/>
  <c r="L15" i="1" s="1"/>
  <c r="F32" i="13"/>
  <c r="F33" i="13"/>
  <c r="M37" i="1" s="1"/>
  <c r="F34" i="13"/>
  <c r="M38" i="1" s="1"/>
  <c r="F35" i="13"/>
  <c r="M39" i="1" s="1"/>
  <c r="F36" i="13"/>
  <c r="M40" i="1" s="1"/>
  <c r="F37" i="13"/>
  <c r="M41" i="1" s="1"/>
  <c r="F38" i="13"/>
  <c r="M42" i="1" s="1"/>
  <c r="F39" i="13"/>
  <c r="M43" i="1" s="1"/>
  <c r="F28" i="13"/>
  <c r="M32" i="1" s="1"/>
  <c r="F29" i="13"/>
  <c r="M33" i="1" s="1"/>
  <c r="F30" i="13"/>
  <c r="M34" i="1" s="1"/>
  <c r="F25" i="13"/>
  <c r="M29" i="1" s="1"/>
  <c r="F26" i="13"/>
  <c r="M30" i="1" s="1"/>
  <c r="F13" i="13"/>
  <c r="M17" i="1" s="1"/>
  <c r="F14" i="13"/>
  <c r="M18" i="1" s="1"/>
  <c r="F15" i="13"/>
  <c r="M19" i="1" s="1"/>
  <c r="F16" i="13"/>
  <c r="M20" i="1" s="1"/>
  <c r="F17" i="13"/>
  <c r="M21" i="1" s="1"/>
  <c r="F18" i="13"/>
  <c r="M22" i="1" s="1"/>
  <c r="F19" i="13"/>
  <c r="M23" i="1" s="1"/>
  <c r="F20" i="13"/>
  <c r="M24" i="1" s="1"/>
  <c r="F21" i="13"/>
  <c r="M25" i="1" s="1"/>
  <c r="F22" i="13"/>
  <c r="M26" i="1" s="1"/>
  <c r="F23" i="13"/>
  <c r="M27" i="1" s="1"/>
  <c r="F4" i="13"/>
  <c r="M8" i="1" s="1"/>
  <c r="F5" i="13"/>
  <c r="M9" i="1" s="1"/>
  <c r="F6" i="13"/>
  <c r="M10" i="1" s="1"/>
  <c r="F7" i="13"/>
  <c r="M11" i="1" s="1"/>
  <c r="F8" i="13"/>
  <c r="M12" i="1" s="1"/>
  <c r="F9" i="13"/>
  <c r="M13" i="1" s="1"/>
  <c r="F10" i="13"/>
  <c r="M14" i="1" s="1"/>
  <c r="F11" i="13"/>
  <c r="M15" i="1" s="1"/>
  <c r="F32" i="14"/>
  <c r="N36" i="1" s="1"/>
  <c r="F33" i="14"/>
  <c r="N37" i="1" s="1"/>
  <c r="F34" i="14"/>
  <c r="N38" i="1" s="1"/>
  <c r="F35" i="14"/>
  <c r="N39" i="1" s="1"/>
  <c r="F36" i="14"/>
  <c r="N40" i="1" s="1"/>
  <c r="F37" i="14"/>
  <c r="N41" i="1" s="1"/>
  <c r="F38" i="14"/>
  <c r="N42" i="1" s="1"/>
  <c r="F39" i="14"/>
  <c r="N43" i="1" s="1"/>
  <c r="F28" i="14"/>
  <c r="N32" i="1" s="1"/>
  <c r="F29" i="14"/>
  <c r="N33" i="1" s="1"/>
  <c r="F30" i="14"/>
  <c r="N34" i="1" s="1"/>
  <c r="F25" i="14"/>
  <c r="N29" i="1" s="1"/>
  <c r="F26" i="14"/>
  <c r="N30" i="1" s="1"/>
  <c r="F13" i="14"/>
  <c r="N17" i="1" s="1"/>
  <c r="F14" i="14"/>
  <c r="N18" i="1" s="1"/>
  <c r="F15" i="14"/>
  <c r="N19" i="1" s="1"/>
  <c r="F16" i="14"/>
  <c r="N20" i="1" s="1"/>
  <c r="F17" i="14"/>
  <c r="N21" i="1" s="1"/>
  <c r="F18" i="14"/>
  <c r="N22" i="1" s="1"/>
  <c r="F19" i="14"/>
  <c r="N23" i="1" s="1"/>
  <c r="F20" i="14"/>
  <c r="N24" i="1" s="1"/>
  <c r="F21" i="14"/>
  <c r="N25" i="1" s="1"/>
  <c r="F22" i="14"/>
  <c r="N26" i="1" s="1"/>
  <c r="F23" i="14"/>
  <c r="N27" i="1" s="1"/>
  <c r="F4" i="14"/>
  <c r="N8" i="1" s="1"/>
  <c r="F5" i="14"/>
  <c r="N9" i="1" s="1"/>
  <c r="F6" i="14"/>
  <c r="F7" i="14"/>
  <c r="N11" i="1" s="1"/>
  <c r="F8" i="14"/>
  <c r="N12" i="1" s="1"/>
  <c r="F9" i="14"/>
  <c r="N13" i="1" s="1"/>
  <c r="F10" i="14"/>
  <c r="N14" i="1" s="1"/>
  <c r="F11" i="14"/>
  <c r="N15" i="1" s="1"/>
  <c r="F32" i="15"/>
  <c r="O36" i="1" s="1"/>
  <c r="F33" i="15"/>
  <c r="O37" i="1" s="1"/>
  <c r="F34" i="15"/>
  <c r="O38" i="1" s="1"/>
  <c r="F35" i="15"/>
  <c r="O39" i="1" s="1"/>
  <c r="F36" i="15"/>
  <c r="F37" i="15"/>
  <c r="O41" i="1" s="1"/>
  <c r="F38" i="15"/>
  <c r="O42" i="1" s="1"/>
  <c r="F39" i="15"/>
  <c r="O43" i="1" s="1"/>
  <c r="F28" i="15"/>
  <c r="O32" i="1" s="1"/>
  <c r="F29" i="15"/>
  <c r="F30" i="15"/>
  <c r="O34" i="1" s="1"/>
  <c r="F25" i="15"/>
  <c r="O29" i="1" s="1"/>
  <c r="F26" i="15"/>
  <c r="O30" i="1" s="1"/>
  <c r="F13" i="15"/>
  <c r="O17" i="1" s="1"/>
  <c r="F14" i="15"/>
  <c r="O18" i="1" s="1"/>
  <c r="F15" i="15"/>
  <c r="O19" i="1" s="1"/>
  <c r="F16" i="15"/>
  <c r="O20" i="1" s="1"/>
  <c r="F17" i="15"/>
  <c r="O21" i="1" s="1"/>
  <c r="F18" i="15"/>
  <c r="O22" i="1" s="1"/>
  <c r="F19" i="15"/>
  <c r="O23" i="1" s="1"/>
  <c r="F20" i="15"/>
  <c r="O24" i="1" s="1"/>
  <c r="F21" i="15"/>
  <c r="O25" i="1" s="1"/>
  <c r="F22" i="15"/>
  <c r="O26" i="1" s="1"/>
  <c r="F23" i="15"/>
  <c r="O27" i="1" s="1"/>
  <c r="F32" i="16"/>
  <c r="P36" i="1" s="1"/>
  <c r="F33" i="16"/>
  <c r="P37" i="1" s="1"/>
  <c r="F34" i="16"/>
  <c r="P38" i="1" s="1"/>
  <c r="F35" i="16"/>
  <c r="P39" i="1" s="1"/>
  <c r="F36" i="16"/>
  <c r="P40" i="1" s="1"/>
  <c r="F37" i="16"/>
  <c r="P41" i="1" s="1"/>
  <c r="F38" i="16"/>
  <c r="P42" i="1" s="1"/>
  <c r="F39" i="16"/>
  <c r="P43" i="1" s="1"/>
  <c r="F28" i="16"/>
  <c r="P32" i="1" s="1"/>
  <c r="F29" i="16"/>
  <c r="P33" i="1" s="1"/>
  <c r="F30" i="16"/>
  <c r="P34" i="1" s="1"/>
  <c r="F25" i="16"/>
  <c r="P29" i="1" s="1"/>
  <c r="F26" i="16"/>
  <c r="P30" i="1" s="1"/>
  <c r="F13" i="16"/>
  <c r="P17" i="1" s="1"/>
  <c r="F14" i="16"/>
  <c r="P18" i="1" s="1"/>
  <c r="F15" i="16"/>
  <c r="P19" i="1" s="1"/>
  <c r="F16" i="16"/>
  <c r="P20" i="1" s="1"/>
  <c r="F17" i="16"/>
  <c r="P21" i="1" s="1"/>
  <c r="F18" i="16"/>
  <c r="P22" i="1" s="1"/>
  <c r="F19" i="16"/>
  <c r="P23" i="1" s="1"/>
  <c r="F20" i="16"/>
  <c r="P24" i="1" s="1"/>
  <c r="F21" i="16"/>
  <c r="P25" i="1" s="1"/>
  <c r="F22" i="16"/>
  <c r="P26" i="1" s="1"/>
  <c r="F23" i="16"/>
  <c r="P27" i="1" s="1"/>
  <c r="F4" i="16"/>
  <c r="P8" i="1" s="1"/>
  <c r="F5" i="16"/>
  <c r="P9" i="1" s="1"/>
  <c r="F6" i="16"/>
  <c r="P10" i="1" s="1"/>
  <c r="F7" i="16"/>
  <c r="P11" i="1" s="1"/>
  <c r="F8" i="16"/>
  <c r="P12" i="1" s="1"/>
  <c r="F9" i="16"/>
  <c r="F10" i="16"/>
  <c r="P14" i="1" s="1"/>
  <c r="F11" i="16"/>
  <c r="P15" i="1" s="1"/>
  <c r="F32" i="17"/>
  <c r="Q36" i="1" s="1"/>
  <c r="F33" i="17"/>
  <c r="Q37" i="1" s="1"/>
  <c r="F34" i="17"/>
  <c r="Q38" i="1" s="1"/>
  <c r="F35" i="17"/>
  <c r="Q39" i="1" s="1"/>
  <c r="F36" i="17"/>
  <c r="Q40" i="1" s="1"/>
  <c r="F37" i="17"/>
  <c r="Q41" i="1" s="1"/>
  <c r="F38" i="17"/>
  <c r="Q42" i="1" s="1"/>
  <c r="F39" i="17"/>
  <c r="Q43" i="1" s="1"/>
  <c r="F28" i="17"/>
  <c r="Q32" i="1" s="1"/>
  <c r="F29" i="17"/>
  <c r="Q33" i="1" s="1"/>
  <c r="F30" i="17"/>
  <c r="F25" i="17"/>
  <c r="Q29" i="1" s="1"/>
  <c r="F26" i="17"/>
  <c r="Q30" i="1" s="1"/>
  <c r="F13" i="17"/>
  <c r="Q17" i="1" s="1"/>
  <c r="F14" i="17"/>
  <c r="Q18" i="1" s="1"/>
  <c r="F15" i="17"/>
  <c r="Q19" i="1" s="1"/>
  <c r="F16" i="17"/>
  <c r="Q20" i="1" s="1"/>
  <c r="F17" i="17"/>
  <c r="Q21" i="1" s="1"/>
  <c r="F18" i="17"/>
  <c r="Q22" i="1" s="1"/>
  <c r="F19" i="17"/>
  <c r="Q23" i="1" s="1"/>
  <c r="F20" i="17"/>
  <c r="Q24" i="1" s="1"/>
  <c r="F21" i="17"/>
  <c r="Q25" i="1" s="1"/>
  <c r="F22" i="17"/>
  <c r="Q26" i="1" s="1"/>
  <c r="F23" i="17"/>
  <c r="Q27" i="1" s="1"/>
  <c r="F4" i="17"/>
  <c r="Q8" i="1" s="1"/>
  <c r="F5" i="17"/>
  <c r="Q9" i="1" s="1"/>
  <c r="F6" i="17"/>
  <c r="Q10" i="1" s="1"/>
  <c r="F7" i="17"/>
  <c r="Q11" i="1" s="1"/>
  <c r="F8" i="17"/>
  <c r="Q12" i="1" s="1"/>
  <c r="F9" i="17"/>
  <c r="Q13" i="1" s="1"/>
  <c r="F10" i="17"/>
  <c r="Q14" i="1" s="1"/>
  <c r="F11" i="17"/>
  <c r="Q15" i="1" s="1"/>
  <c r="F32" i="18"/>
  <c r="R36" i="1" s="1"/>
  <c r="F33" i="18"/>
  <c r="R37" i="1" s="1"/>
  <c r="F34" i="18"/>
  <c r="R38" i="1" s="1"/>
  <c r="F35" i="18"/>
  <c r="R39" i="1" s="1"/>
  <c r="F36" i="18"/>
  <c r="R40" i="1" s="1"/>
  <c r="F37" i="18"/>
  <c r="R41" i="1" s="1"/>
  <c r="F38" i="18"/>
  <c r="R42" i="1" s="1"/>
  <c r="F39" i="18"/>
  <c r="R43" i="1" s="1"/>
  <c r="F28" i="18"/>
  <c r="R32" i="1" s="1"/>
  <c r="F29" i="18"/>
  <c r="R33" i="1" s="1"/>
  <c r="F30" i="18"/>
  <c r="R34" i="1" s="1"/>
  <c r="F25" i="18"/>
  <c r="R29" i="1" s="1"/>
  <c r="F26" i="18"/>
  <c r="R30" i="1" s="1"/>
  <c r="F13" i="18"/>
  <c r="R17" i="1" s="1"/>
  <c r="F14" i="18"/>
  <c r="R18" i="1" s="1"/>
  <c r="F15" i="18"/>
  <c r="R19" i="1" s="1"/>
  <c r="F16" i="18"/>
  <c r="R20" i="1" s="1"/>
  <c r="F17" i="18"/>
  <c r="R21" i="1" s="1"/>
  <c r="F18" i="18"/>
  <c r="R22" i="1" s="1"/>
  <c r="F19" i="18"/>
  <c r="R23" i="1" s="1"/>
  <c r="F20" i="18"/>
  <c r="R24" i="1" s="1"/>
  <c r="F21" i="18"/>
  <c r="R25" i="1" s="1"/>
  <c r="F22" i="18"/>
  <c r="R26" i="1" s="1"/>
  <c r="F23" i="18"/>
  <c r="R27" i="1" s="1"/>
  <c r="F4" i="18"/>
  <c r="R8" i="1" s="1"/>
  <c r="F5" i="18"/>
  <c r="R9" i="1" s="1"/>
  <c r="F6" i="18"/>
  <c r="R10" i="1" s="1"/>
  <c r="F7" i="18"/>
  <c r="R11" i="1" s="1"/>
  <c r="F8" i="18"/>
  <c r="R12" i="1" s="1"/>
  <c r="F9" i="18"/>
  <c r="R13" i="1" s="1"/>
  <c r="F10" i="18"/>
  <c r="R14" i="1" s="1"/>
  <c r="F11" i="18"/>
  <c r="R15" i="1" s="1"/>
  <c r="F32" i="19"/>
  <c r="S36" i="1" s="1"/>
  <c r="F33" i="19"/>
  <c r="S37" i="1" s="1"/>
  <c r="F34" i="19"/>
  <c r="S38" i="1" s="1"/>
  <c r="F35" i="19"/>
  <c r="S39" i="1" s="1"/>
  <c r="F36" i="19"/>
  <c r="S40" i="1" s="1"/>
  <c r="F37" i="19"/>
  <c r="S41" i="1" s="1"/>
  <c r="F38" i="19"/>
  <c r="S42" i="1" s="1"/>
  <c r="F39" i="19"/>
  <c r="S43" i="1" s="1"/>
  <c r="F28" i="19"/>
  <c r="S32" i="1" s="1"/>
  <c r="F29" i="19"/>
  <c r="S33" i="1" s="1"/>
  <c r="F30" i="19"/>
  <c r="S34" i="1" s="1"/>
  <c r="F25" i="19"/>
  <c r="S29" i="1" s="1"/>
  <c r="F26" i="19"/>
  <c r="S30" i="1" s="1"/>
  <c r="F13" i="19"/>
  <c r="S17" i="1" s="1"/>
  <c r="F14" i="19"/>
  <c r="S18" i="1" s="1"/>
  <c r="F15" i="19"/>
  <c r="S19" i="1" s="1"/>
  <c r="F16" i="19"/>
  <c r="S20" i="1" s="1"/>
  <c r="F17" i="19"/>
  <c r="S21" i="1" s="1"/>
  <c r="F18" i="19"/>
  <c r="S22" i="1" s="1"/>
  <c r="F19" i="19"/>
  <c r="S23" i="1" s="1"/>
  <c r="F20" i="19"/>
  <c r="S24" i="1" s="1"/>
  <c r="F21" i="19"/>
  <c r="S25" i="1" s="1"/>
  <c r="F22" i="19"/>
  <c r="S26" i="1" s="1"/>
  <c r="F23" i="19"/>
  <c r="S27" i="1" s="1"/>
  <c r="F4" i="19"/>
  <c r="F5" i="19"/>
  <c r="S9" i="1" s="1"/>
  <c r="F6" i="19"/>
  <c r="S10" i="1" s="1"/>
  <c r="F7" i="19"/>
  <c r="S11" i="1" s="1"/>
  <c r="F8" i="19"/>
  <c r="S12" i="1" s="1"/>
  <c r="F9" i="19"/>
  <c r="S13" i="1" s="1"/>
  <c r="F10" i="19"/>
  <c r="S14" i="1" s="1"/>
  <c r="F11" i="19"/>
  <c r="S15" i="1" s="1"/>
  <c r="F32" i="20"/>
  <c r="T36" i="1" s="1"/>
  <c r="F33" i="20"/>
  <c r="T37" i="1" s="1"/>
  <c r="F34" i="20"/>
  <c r="T38" i="1" s="1"/>
  <c r="F35" i="20"/>
  <c r="T39" i="1" s="1"/>
  <c r="F36" i="20"/>
  <c r="T40" i="1" s="1"/>
  <c r="F37" i="20"/>
  <c r="T41" i="1" s="1"/>
  <c r="F38" i="20"/>
  <c r="T42" i="1" s="1"/>
  <c r="F39" i="20"/>
  <c r="F28" i="20"/>
  <c r="T32" i="1" s="1"/>
  <c r="F29" i="20"/>
  <c r="T33" i="1" s="1"/>
  <c r="F30" i="20"/>
  <c r="T34" i="1" s="1"/>
  <c r="F25" i="20"/>
  <c r="T29" i="1" s="1"/>
  <c r="F26" i="20"/>
  <c r="T30" i="1" s="1"/>
  <c r="F13" i="20"/>
  <c r="T17" i="1" s="1"/>
  <c r="F14" i="20"/>
  <c r="T18" i="1" s="1"/>
  <c r="F15" i="20"/>
  <c r="T19" i="1" s="1"/>
  <c r="F16" i="20"/>
  <c r="T20" i="1" s="1"/>
  <c r="F17" i="20"/>
  <c r="T21" i="1" s="1"/>
  <c r="F18" i="20"/>
  <c r="T22" i="1" s="1"/>
  <c r="F19" i="20"/>
  <c r="T23" i="1" s="1"/>
  <c r="F20" i="20"/>
  <c r="T24" i="1" s="1"/>
  <c r="F21" i="20"/>
  <c r="T25" i="1" s="1"/>
  <c r="F22" i="20"/>
  <c r="T26" i="1" s="1"/>
  <c r="F23" i="20"/>
  <c r="T27" i="1" s="1"/>
  <c r="F4" i="20"/>
  <c r="T8" i="1" s="1"/>
  <c r="F5" i="20"/>
  <c r="T9" i="1" s="1"/>
  <c r="F6" i="20"/>
  <c r="T10" i="1" s="1"/>
  <c r="F7" i="20"/>
  <c r="T11" i="1" s="1"/>
  <c r="F8" i="20"/>
  <c r="T12" i="1" s="1"/>
  <c r="F9" i="20"/>
  <c r="T13" i="1" s="1"/>
  <c r="F10" i="20"/>
  <c r="T14" i="1" s="1"/>
  <c r="F11" i="20"/>
  <c r="T15" i="1" s="1"/>
  <c r="U36" i="1"/>
  <c r="U38" i="1"/>
  <c r="U40" i="1"/>
  <c r="U42" i="1"/>
  <c r="U33" i="1"/>
  <c r="U34" i="1"/>
  <c r="U30" i="1"/>
  <c r="U17" i="1"/>
  <c r="U19" i="1"/>
  <c r="U20" i="1"/>
  <c r="U21" i="1"/>
  <c r="U23" i="1"/>
  <c r="U24" i="1"/>
  <c r="U25" i="1"/>
  <c r="U27" i="1"/>
  <c r="U8" i="1"/>
  <c r="U10" i="1"/>
  <c r="U12" i="1"/>
  <c r="U13" i="1"/>
  <c r="U14" i="1"/>
  <c r="F32" i="22"/>
  <c r="V36" i="1" s="1"/>
  <c r="F33" i="22"/>
  <c r="V37" i="1" s="1"/>
  <c r="F34" i="22"/>
  <c r="V38" i="1" s="1"/>
  <c r="F35" i="22"/>
  <c r="V39" i="1" s="1"/>
  <c r="F36" i="22"/>
  <c r="V40" i="1" s="1"/>
  <c r="F37" i="22"/>
  <c r="V41" i="1" s="1"/>
  <c r="F38" i="22"/>
  <c r="V42" i="1" s="1"/>
  <c r="F39" i="22"/>
  <c r="V43" i="1" s="1"/>
  <c r="F28" i="22"/>
  <c r="V32" i="1" s="1"/>
  <c r="F29" i="22"/>
  <c r="V33" i="1" s="1"/>
  <c r="F30" i="22"/>
  <c r="V34" i="1" s="1"/>
  <c r="F25" i="22"/>
  <c r="F26" i="22"/>
  <c r="V30" i="1" s="1"/>
  <c r="F13" i="22"/>
  <c r="V17" i="1" s="1"/>
  <c r="F14" i="22"/>
  <c r="V18" i="1" s="1"/>
  <c r="F15" i="22"/>
  <c r="V19" i="1" s="1"/>
  <c r="F16" i="22"/>
  <c r="V20" i="1" s="1"/>
  <c r="F17" i="22"/>
  <c r="V21" i="1" s="1"/>
  <c r="F18" i="22"/>
  <c r="V22" i="1" s="1"/>
  <c r="F19" i="22"/>
  <c r="V23" i="1" s="1"/>
  <c r="F20" i="22"/>
  <c r="V24" i="1" s="1"/>
  <c r="F21" i="22"/>
  <c r="V25" i="1" s="1"/>
  <c r="F22" i="22"/>
  <c r="V26" i="1" s="1"/>
  <c r="F23" i="22"/>
  <c r="V27" i="1" s="1"/>
  <c r="F4" i="22"/>
  <c r="V8" i="1" s="1"/>
  <c r="F5" i="22"/>
  <c r="V9" i="1" s="1"/>
  <c r="F6" i="22"/>
  <c r="V10" i="1" s="1"/>
  <c r="F7" i="22"/>
  <c r="V11" i="1" s="1"/>
  <c r="F8" i="22"/>
  <c r="V12" i="1" s="1"/>
  <c r="F9" i="22"/>
  <c r="V13" i="1" s="1"/>
  <c r="F10" i="22"/>
  <c r="V14" i="1" s="1"/>
  <c r="F11" i="22"/>
  <c r="V15" i="1" s="1"/>
  <c r="F32" i="23"/>
  <c r="F33" i="23"/>
  <c r="W37" i="1" s="1"/>
  <c r="F34" i="23"/>
  <c r="W38" i="1" s="1"/>
  <c r="F35" i="23"/>
  <c r="W39" i="1" s="1"/>
  <c r="F36" i="23"/>
  <c r="W40" i="1" s="1"/>
  <c r="F37" i="23"/>
  <c r="W41" i="1" s="1"/>
  <c r="F38" i="23"/>
  <c r="W42" i="1" s="1"/>
  <c r="F39" i="23"/>
  <c r="W43" i="1" s="1"/>
  <c r="F28" i="23"/>
  <c r="F29" i="23"/>
  <c r="F30" i="23"/>
  <c r="W34" i="1" s="1"/>
  <c r="F25" i="23"/>
  <c r="F26" i="23"/>
  <c r="W30" i="1" s="1"/>
  <c r="F13" i="23"/>
  <c r="W17" i="1" s="1"/>
  <c r="F14" i="23"/>
  <c r="W18" i="1" s="1"/>
  <c r="F15" i="23"/>
  <c r="W19" i="1" s="1"/>
  <c r="F16" i="23"/>
  <c r="W20" i="1" s="1"/>
  <c r="F17" i="23"/>
  <c r="W21" i="1" s="1"/>
  <c r="F18" i="23"/>
  <c r="W22" i="1" s="1"/>
  <c r="F19" i="23"/>
  <c r="W23" i="1" s="1"/>
  <c r="F20" i="23"/>
  <c r="W24" i="1" s="1"/>
  <c r="F21" i="23"/>
  <c r="W25" i="1" s="1"/>
  <c r="F22" i="23"/>
  <c r="W26" i="1" s="1"/>
  <c r="F23" i="23"/>
  <c r="W27" i="1" s="1"/>
  <c r="F4" i="23"/>
  <c r="W8" i="1" s="1"/>
  <c r="F5" i="23"/>
  <c r="W9" i="1" s="1"/>
  <c r="F6" i="23"/>
  <c r="F7" i="23"/>
  <c r="W11" i="1" s="1"/>
  <c r="F8" i="23"/>
  <c r="W12" i="1" s="1"/>
  <c r="F9" i="23"/>
  <c r="W13" i="1" s="1"/>
  <c r="F10" i="23"/>
  <c r="W14" i="1" s="1"/>
  <c r="F11" i="23"/>
  <c r="W15" i="1" s="1"/>
  <c r="F32" i="24"/>
  <c r="X36" i="1" s="1"/>
  <c r="F33" i="24"/>
  <c r="X37" i="1" s="1"/>
  <c r="F34" i="24"/>
  <c r="X38" i="1" s="1"/>
  <c r="F35" i="24"/>
  <c r="X39" i="1" s="1"/>
  <c r="F36" i="24"/>
  <c r="X40" i="1" s="1"/>
  <c r="F37" i="24"/>
  <c r="X41" i="1" s="1"/>
  <c r="F38" i="24"/>
  <c r="X42" i="1" s="1"/>
  <c r="F39" i="24"/>
  <c r="X43" i="1" s="1"/>
  <c r="F28" i="24"/>
  <c r="X32" i="1" s="1"/>
  <c r="F29" i="24"/>
  <c r="X33" i="1" s="1"/>
  <c r="F30" i="24"/>
  <c r="X34" i="1" s="1"/>
  <c r="F25" i="24"/>
  <c r="X29" i="1" s="1"/>
  <c r="F26" i="24"/>
  <c r="X30" i="1" s="1"/>
  <c r="F13" i="24"/>
  <c r="X17" i="1" s="1"/>
  <c r="F14" i="24"/>
  <c r="X18" i="1" s="1"/>
  <c r="F15" i="24"/>
  <c r="X19" i="1" s="1"/>
  <c r="F16" i="24"/>
  <c r="X20" i="1" s="1"/>
  <c r="F17" i="24"/>
  <c r="X21" i="1" s="1"/>
  <c r="F18" i="24"/>
  <c r="X22" i="1" s="1"/>
  <c r="F19" i="24"/>
  <c r="X23" i="1" s="1"/>
  <c r="F20" i="24"/>
  <c r="X24" i="1" s="1"/>
  <c r="F21" i="24"/>
  <c r="X25" i="1" s="1"/>
  <c r="F22" i="24"/>
  <c r="X26" i="1" s="1"/>
  <c r="F23" i="24"/>
  <c r="X27" i="1" s="1"/>
  <c r="F4" i="24"/>
  <c r="X8" i="1" s="1"/>
  <c r="F5" i="24"/>
  <c r="X9" i="1" s="1"/>
  <c r="F6" i="24"/>
  <c r="X10" i="1" s="1"/>
  <c r="F7" i="24"/>
  <c r="X11" i="1" s="1"/>
  <c r="F8" i="24"/>
  <c r="X12" i="1" s="1"/>
  <c r="F9" i="24"/>
  <c r="X13" i="1" s="1"/>
  <c r="F10" i="24"/>
  <c r="X14" i="1" s="1"/>
  <c r="F11" i="24"/>
  <c r="X15" i="1" s="1"/>
  <c r="F32" i="25"/>
  <c r="Y36" i="1" s="1"/>
  <c r="F33" i="25"/>
  <c r="Y37" i="1" s="1"/>
  <c r="F34" i="25"/>
  <c r="Y38" i="1" s="1"/>
  <c r="F35" i="25"/>
  <c r="Y39" i="1" s="1"/>
  <c r="F36" i="25"/>
  <c r="Y40" i="1" s="1"/>
  <c r="F37" i="25"/>
  <c r="Y41" i="1" s="1"/>
  <c r="F38" i="25"/>
  <c r="Y42" i="1" s="1"/>
  <c r="F39" i="25"/>
  <c r="F28" i="25"/>
  <c r="F29" i="25"/>
  <c r="Y33" i="1" s="1"/>
  <c r="F30" i="25"/>
  <c r="Y34" i="1" s="1"/>
  <c r="F25" i="25"/>
  <c r="Y29" i="1" s="1"/>
  <c r="F26" i="25"/>
  <c r="Y30" i="1" s="1"/>
  <c r="F13" i="25"/>
  <c r="Y17" i="1" s="1"/>
  <c r="F14" i="25"/>
  <c r="Y18" i="1" s="1"/>
  <c r="F15" i="25"/>
  <c r="Y19" i="1" s="1"/>
  <c r="F16" i="25"/>
  <c r="Y20" i="1" s="1"/>
  <c r="F17" i="25"/>
  <c r="Y21" i="1" s="1"/>
  <c r="F18" i="25"/>
  <c r="Y22" i="1" s="1"/>
  <c r="F19" i="25"/>
  <c r="Y23" i="1" s="1"/>
  <c r="F20" i="25"/>
  <c r="Y24" i="1" s="1"/>
  <c r="F21" i="25"/>
  <c r="Y25" i="1" s="1"/>
  <c r="F22" i="25"/>
  <c r="Y26" i="1" s="1"/>
  <c r="F23" i="25"/>
  <c r="Y27" i="1" s="1"/>
  <c r="F4" i="25"/>
  <c r="Y8" i="1" s="1"/>
  <c r="F5" i="25"/>
  <c r="Y9" i="1" s="1"/>
  <c r="F6" i="25"/>
  <c r="Y10" i="1" s="1"/>
  <c r="F7" i="25"/>
  <c r="Y11" i="1" s="1"/>
  <c r="F8" i="25"/>
  <c r="Y12" i="1" s="1"/>
  <c r="F9" i="25"/>
  <c r="Y13" i="1" s="1"/>
  <c r="F10" i="25"/>
  <c r="Y14" i="1" s="1"/>
  <c r="F11" i="25"/>
  <c r="Y15" i="1" s="1"/>
  <c r="F32" i="26"/>
  <c r="Z36" i="1" s="1"/>
  <c r="F33" i="26"/>
  <c r="Z37" i="1" s="1"/>
  <c r="F34" i="26"/>
  <c r="Z38" i="1" s="1"/>
  <c r="F35" i="26"/>
  <c r="Z39" i="1" s="1"/>
  <c r="F36" i="26"/>
  <c r="Z40" i="1" s="1"/>
  <c r="F37" i="26"/>
  <c r="Z41" i="1" s="1"/>
  <c r="F38" i="26"/>
  <c r="Z42" i="1" s="1"/>
  <c r="F39" i="26"/>
  <c r="Z43" i="1" s="1"/>
  <c r="F28" i="26"/>
  <c r="F29" i="26"/>
  <c r="Z33" i="1" s="1"/>
  <c r="F30" i="26"/>
  <c r="Z34" i="1" s="1"/>
  <c r="F25" i="26"/>
  <c r="Z29" i="1" s="1"/>
  <c r="F26" i="26"/>
  <c r="Z30" i="1" s="1"/>
  <c r="F13" i="26"/>
  <c r="Z17" i="1" s="1"/>
  <c r="F14" i="26"/>
  <c r="Z18" i="1" s="1"/>
  <c r="F15" i="26"/>
  <c r="Z19" i="1" s="1"/>
  <c r="F16" i="26"/>
  <c r="Z20" i="1" s="1"/>
  <c r="F17" i="26"/>
  <c r="Z21" i="1" s="1"/>
  <c r="F18" i="26"/>
  <c r="Z22" i="1" s="1"/>
  <c r="F19" i="26"/>
  <c r="Z23" i="1" s="1"/>
  <c r="F20" i="26"/>
  <c r="Z24" i="1" s="1"/>
  <c r="F21" i="26"/>
  <c r="Z25" i="1" s="1"/>
  <c r="F22" i="26"/>
  <c r="Z26" i="1" s="1"/>
  <c r="F23" i="26"/>
  <c r="Z27" i="1" s="1"/>
  <c r="F4" i="26"/>
  <c r="Z8" i="1" s="1"/>
  <c r="F5" i="26"/>
  <c r="Z9" i="1" s="1"/>
  <c r="F6" i="26"/>
  <c r="Z10" i="1" s="1"/>
  <c r="F7" i="26"/>
  <c r="Z11" i="1" s="1"/>
  <c r="F8" i="26"/>
  <c r="Z12" i="1" s="1"/>
  <c r="F9" i="26"/>
  <c r="Z13" i="1" s="1"/>
  <c r="F10" i="26"/>
  <c r="Z14" i="1" s="1"/>
  <c r="F11" i="26"/>
  <c r="Z15" i="1" s="1"/>
  <c r="F32" i="27"/>
  <c r="AA36" i="1" s="1"/>
  <c r="F33" i="27"/>
  <c r="AA37" i="1" s="1"/>
  <c r="F34" i="27"/>
  <c r="AA38" i="1" s="1"/>
  <c r="F35" i="27"/>
  <c r="AA39" i="1" s="1"/>
  <c r="F36" i="27"/>
  <c r="F37" i="27"/>
  <c r="AA41" i="1" s="1"/>
  <c r="F38" i="27"/>
  <c r="AA42" i="1" s="1"/>
  <c r="F39" i="27"/>
  <c r="AA43" i="1" s="1"/>
  <c r="F28" i="27"/>
  <c r="AA32" i="1" s="1"/>
  <c r="F29" i="27"/>
  <c r="AA33" i="1" s="1"/>
  <c r="F30" i="27"/>
  <c r="AA34" i="1" s="1"/>
  <c r="F25" i="27"/>
  <c r="F26" i="27"/>
  <c r="AA30" i="1" s="1"/>
  <c r="F13" i="27"/>
  <c r="AA17" i="1" s="1"/>
  <c r="F14" i="27"/>
  <c r="AA18" i="1" s="1"/>
  <c r="F15" i="27"/>
  <c r="AA19" i="1" s="1"/>
  <c r="F16" i="27"/>
  <c r="AA20" i="1" s="1"/>
  <c r="F17" i="27"/>
  <c r="AA21" i="1" s="1"/>
  <c r="F18" i="27"/>
  <c r="AA22" i="1" s="1"/>
  <c r="F19" i="27"/>
  <c r="AA23" i="1" s="1"/>
  <c r="F20" i="27"/>
  <c r="AA24" i="1" s="1"/>
  <c r="F21" i="27"/>
  <c r="AA25" i="1" s="1"/>
  <c r="F22" i="27"/>
  <c r="F23" i="27"/>
  <c r="AA27" i="1" s="1"/>
  <c r="F4" i="27"/>
  <c r="AA8" i="1" s="1"/>
  <c r="F5" i="27"/>
  <c r="AA9" i="1" s="1"/>
  <c r="F6" i="27"/>
  <c r="AA10" i="1" s="1"/>
  <c r="F7" i="27"/>
  <c r="AA11" i="1" s="1"/>
  <c r="F8" i="27"/>
  <c r="AA12" i="1" s="1"/>
  <c r="F9" i="27"/>
  <c r="AA13" i="1" s="1"/>
  <c r="F10" i="27"/>
  <c r="AA14" i="1" s="1"/>
  <c r="F11" i="27"/>
  <c r="AA15" i="1" s="1"/>
  <c r="F32" i="28"/>
  <c r="AB36" i="1" s="1"/>
  <c r="F33" i="28"/>
  <c r="AB37" i="1" s="1"/>
  <c r="F34" i="28"/>
  <c r="AB38" i="1" s="1"/>
  <c r="F35" i="28"/>
  <c r="AB39" i="1" s="1"/>
  <c r="F36" i="28"/>
  <c r="F37" i="28"/>
  <c r="AB41" i="1" s="1"/>
  <c r="F38" i="28"/>
  <c r="AB42" i="1" s="1"/>
  <c r="F39" i="28"/>
  <c r="AB43" i="1" s="1"/>
  <c r="F28" i="28"/>
  <c r="AB32" i="1" s="1"/>
  <c r="F29" i="28"/>
  <c r="AB33" i="1" s="1"/>
  <c r="F30" i="28"/>
  <c r="AB34" i="1" s="1"/>
  <c r="F25" i="28"/>
  <c r="AB29" i="1" s="1"/>
  <c r="F26" i="28"/>
  <c r="F13" i="28"/>
  <c r="AB17" i="1" s="1"/>
  <c r="F14" i="28"/>
  <c r="AB18" i="1" s="1"/>
  <c r="F15" i="28"/>
  <c r="AB19" i="1" s="1"/>
  <c r="F16" i="28"/>
  <c r="AB20" i="1" s="1"/>
  <c r="F17" i="28"/>
  <c r="AB21" i="1" s="1"/>
  <c r="F18" i="28"/>
  <c r="AB22" i="1" s="1"/>
  <c r="F19" i="28"/>
  <c r="AB23" i="1" s="1"/>
  <c r="F20" i="28"/>
  <c r="AB24" i="1" s="1"/>
  <c r="F21" i="28"/>
  <c r="AB25" i="1" s="1"/>
  <c r="F22" i="28"/>
  <c r="AB26" i="1" s="1"/>
  <c r="F23" i="28"/>
  <c r="AB27" i="1" s="1"/>
  <c r="F4" i="28"/>
  <c r="AB8" i="1" s="1"/>
  <c r="F5" i="28"/>
  <c r="AB9" i="1" s="1"/>
  <c r="F6" i="28"/>
  <c r="AB10" i="1" s="1"/>
  <c r="F7" i="28"/>
  <c r="AB11" i="1" s="1"/>
  <c r="F8" i="28"/>
  <c r="AB12" i="1" s="1"/>
  <c r="F9" i="28"/>
  <c r="AB13" i="1" s="1"/>
  <c r="F10" i="28"/>
  <c r="AB14" i="1" s="1"/>
  <c r="F11" i="28"/>
  <c r="AB15" i="1" s="1"/>
  <c r="F32" i="29"/>
  <c r="AC36" i="1" s="1"/>
  <c r="F33" i="29"/>
  <c r="AC37" i="1" s="1"/>
  <c r="F34" i="29"/>
  <c r="AC38" i="1" s="1"/>
  <c r="F35" i="29"/>
  <c r="AC39" i="1" s="1"/>
  <c r="F36" i="29"/>
  <c r="F37" i="29"/>
  <c r="AC41" i="1" s="1"/>
  <c r="F38" i="29"/>
  <c r="AC42" i="1" s="1"/>
  <c r="F39" i="29"/>
  <c r="AC43" i="1" s="1"/>
  <c r="F28" i="29"/>
  <c r="AC32" i="1" s="1"/>
  <c r="F29" i="29"/>
  <c r="AC33" i="1" s="1"/>
  <c r="F30" i="29"/>
  <c r="AC34" i="1" s="1"/>
  <c r="F25" i="29"/>
  <c r="AC29" i="1" s="1"/>
  <c r="F26" i="29"/>
  <c r="AC30" i="1" s="1"/>
  <c r="F13" i="29"/>
  <c r="AC17" i="1" s="1"/>
  <c r="F14" i="29"/>
  <c r="AC18" i="1" s="1"/>
  <c r="F15" i="29"/>
  <c r="AC19" i="1" s="1"/>
  <c r="F16" i="29"/>
  <c r="AC20" i="1" s="1"/>
  <c r="F17" i="29"/>
  <c r="AC21" i="1" s="1"/>
  <c r="F18" i="29"/>
  <c r="AC22" i="1" s="1"/>
  <c r="F19" i="29"/>
  <c r="AC23" i="1" s="1"/>
  <c r="F20" i="29"/>
  <c r="AC24" i="1" s="1"/>
  <c r="F21" i="29"/>
  <c r="AC25" i="1" s="1"/>
  <c r="F22" i="29"/>
  <c r="AC26" i="1" s="1"/>
  <c r="F23" i="29"/>
  <c r="AC27" i="1" s="1"/>
  <c r="F4" i="29"/>
  <c r="AC8" i="1" s="1"/>
  <c r="F5" i="29"/>
  <c r="AC9" i="1" s="1"/>
  <c r="F6" i="29"/>
  <c r="AC10" i="1" s="1"/>
  <c r="F7" i="29"/>
  <c r="AC11" i="1" s="1"/>
  <c r="F8" i="29"/>
  <c r="AC12" i="1" s="1"/>
  <c r="F9" i="29"/>
  <c r="AC13" i="1" s="1"/>
  <c r="F10" i="29"/>
  <c r="AC14" i="1" s="1"/>
  <c r="F11" i="29"/>
  <c r="AC15" i="1" s="1"/>
  <c r="F32" i="30"/>
  <c r="AD36" i="1" s="1"/>
  <c r="F33" i="30"/>
  <c r="AD37" i="1" s="1"/>
  <c r="F34" i="30"/>
  <c r="AD38" i="1" s="1"/>
  <c r="F35" i="30"/>
  <c r="AD39" i="1" s="1"/>
  <c r="F36" i="30"/>
  <c r="AD40" i="1" s="1"/>
  <c r="F37" i="30"/>
  <c r="AD41" i="1" s="1"/>
  <c r="F38" i="30"/>
  <c r="AD42" i="1" s="1"/>
  <c r="F39" i="30"/>
  <c r="AD43" i="1" s="1"/>
  <c r="F28" i="30"/>
  <c r="AD32" i="1" s="1"/>
  <c r="F29" i="30"/>
  <c r="AD33" i="1" s="1"/>
  <c r="F30" i="30"/>
  <c r="AD34" i="1" s="1"/>
  <c r="F25" i="30"/>
  <c r="AD29" i="1" s="1"/>
  <c r="F26" i="30"/>
  <c r="F13" i="30"/>
  <c r="AD17" i="1" s="1"/>
  <c r="F14" i="30"/>
  <c r="AD18" i="1" s="1"/>
  <c r="F15" i="30"/>
  <c r="AD19" i="1" s="1"/>
  <c r="F16" i="30"/>
  <c r="AD20" i="1" s="1"/>
  <c r="F17" i="30"/>
  <c r="AD21" i="1" s="1"/>
  <c r="F18" i="30"/>
  <c r="AD22" i="1" s="1"/>
  <c r="F19" i="30"/>
  <c r="AD23" i="1" s="1"/>
  <c r="F20" i="30"/>
  <c r="AD24" i="1" s="1"/>
  <c r="F21" i="30"/>
  <c r="AD25" i="1" s="1"/>
  <c r="F22" i="30"/>
  <c r="AD26" i="1" s="1"/>
  <c r="F23" i="30"/>
  <c r="AD27" i="1" s="1"/>
  <c r="F4" i="30"/>
  <c r="AD8" i="1" s="1"/>
  <c r="F5" i="30"/>
  <c r="AD9" i="1" s="1"/>
  <c r="F6" i="30"/>
  <c r="AD10" i="1" s="1"/>
  <c r="F7" i="30"/>
  <c r="AD11" i="1" s="1"/>
  <c r="F8" i="30"/>
  <c r="AD12" i="1" s="1"/>
  <c r="F9" i="30"/>
  <c r="AD13" i="1" s="1"/>
  <c r="F10" i="30"/>
  <c r="AD14" i="1" s="1"/>
  <c r="F11" i="30"/>
  <c r="AD15" i="1" s="1"/>
  <c r="F32" i="31"/>
  <c r="AE36" i="1" s="1"/>
  <c r="F33" i="31"/>
  <c r="AE37" i="1" s="1"/>
  <c r="F34" i="31"/>
  <c r="AE38" i="1" s="1"/>
  <c r="F35" i="31"/>
  <c r="AE39" i="1" s="1"/>
  <c r="F36" i="31"/>
  <c r="AE40" i="1" s="1"/>
  <c r="F37" i="31"/>
  <c r="AE41" i="1" s="1"/>
  <c r="F38" i="31"/>
  <c r="AE42" i="1" s="1"/>
  <c r="F39" i="31"/>
  <c r="AE43" i="1" s="1"/>
  <c r="F28" i="31"/>
  <c r="F29" i="31"/>
  <c r="AE33" i="1" s="1"/>
  <c r="F30" i="31"/>
  <c r="AE34" i="1" s="1"/>
  <c r="F25" i="31"/>
  <c r="AE29" i="1" s="1"/>
  <c r="F26" i="31"/>
  <c r="AE30" i="1" s="1"/>
  <c r="F13" i="31"/>
  <c r="AE17" i="1" s="1"/>
  <c r="F14" i="31"/>
  <c r="AE18" i="1" s="1"/>
  <c r="F15" i="31"/>
  <c r="AE19" i="1" s="1"/>
  <c r="F16" i="31"/>
  <c r="AE20" i="1" s="1"/>
  <c r="F17" i="31"/>
  <c r="AE21" i="1" s="1"/>
  <c r="F18" i="31"/>
  <c r="AE22" i="1" s="1"/>
  <c r="F19" i="31"/>
  <c r="AE23" i="1" s="1"/>
  <c r="F20" i="31"/>
  <c r="AE24" i="1" s="1"/>
  <c r="F21" i="31"/>
  <c r="AE25" i="1" s="1"/>
  <c r="F22" i="31"/>
  <c r="AE26" i="1" s="1"/>
  <c r="F23" i="31"/>
  <c r="AE27" i="1" s="1"/>
  <c r="F4" i="31"/>
  <c r="AE8" i="1" s="1"/>
  <c r="F5" i="31"/>
  <c r="AE9" i="1" s="1"/>
  <c r="F6" i="31"/>
  <c r="AE10" i="1" s="1"/>
  <c r="F7" i="31"/>
  <c r="AE11" i="1" s="1"/>
  <c r="F8" i="31"/>
  <c r="AE12" i="1" s="1"/>
  <c r="F9" i="31"/>
  <c r="AE13" i="1" s="1"/>
  <c r="F10" i="31"/>
  <c r="AE14" i="1" s="1"/>
  <c r="F11" i="31"/>
  <c r="AE15" i="1" s="1"/>
  <c r="F32" i="32"/>
  <c r="AF36" i="1" s="1"/>
  <c r="F33" i="32"/>
  <c r="AF37" i="1" s="1"/>
  <c r="F34" i="32"/>
  <c r="AF38" i="1" s="1"/>
  <c r="F35" i="32"/>
  <c r="AF39" i="1" s="1"/>
  <c r="F36" i="32"/>
  <c r="AF40" i="1" s="1"/>
  <c r="F37" i="32"/>
  <c r="AF41" i="1" s="1"/>
  <c r="F38" i="32"/>
  <c r="AF42" i="1" s="1"/>
  <c r="F39" i="32"/>
  <c r="AF43" i="1" s="1"/>
  <c r="F28" i="32"/>
  <c r="AF32" i="1" s="1"/>
  <c r="F29" i="32"/>
  <c r="AF33" i="1" s="1"/>
  <c r="F30" i="32"/>
  <c r="AF34" i="1" s="1"/>
  <c r="F25" i="32"/>
  <c r="AF29" i="1" s="1"/>
  <c r="F26" i="32"/>
  <c r="AF30" i="1" s="1"/>
  <c r="F13" i="32"/>
  <c r="AF17" i="1" s="1"/>
  <c r="F14" i="32"/>
  <c r="AF18" i="1" s="1"/>
  <c r="F15" i="32"/>
  <c r="AF19" i="1" s="1"/>
  <c r="F16" i="32"/>
  <c r="AF20" i="1" s="1"/>
  <c r="F17" i="32"/>
  <c r="AF21" i="1" s="1"/>
  <c r="F18" i="32"/>
  <c r="AF22" i="1" s="1"/>
  <c r="F19" i="32"/>
  <c r="AF23" i="1" s="1"/>
  <c r="F20" i="32"/>
  <c r="F21" i="32"/>
  <c r="AF25" i="1" s="1"/>
  <c r="F22" i="32"/>
  <c r="AF26" i="1" s="1"/>
  <c r="F23" i="32"/>
  <c r="F4" i="32"/>
  <c r="AF8" i="1" s="1"/>
  <c r="F5" i="32"/>
  <c r="AF9" i="1" s="1"/>
  <c r="F6" i="32"/>
  <c r="AF10" i="1" s="1"/>
  <c r="F7" i="32"/>
  <c r="AF11" i="1" s="1"/>
  <c r="F8" i="32"/>
  <c r="AF12" i="1" s="1"/>
  <c r="F9" i="32"/>
  <c r="AF13" i="1" s="1"/>
  <c r="F10" i="32"/>
  <c r="AF14" i="1" s="1"/>
  <c r="F11" i="32"/>
  <c r="AF15" i="1" s="1"/>
  <c r="F32" i="2"/>
  <c r="B36" i="1" s="1"/>
  <c r="F33" i="2"/>
  <c r="B37" i="1" s="1"/>
  <c r="F34" i="2"/>
  <c r="B38" i="1" s="1"/>
  <c r="F35" i="2"/>
  <c r="B39" i="1" s="1"/>
  <c r="F36" i="2"/>
  <c r="B40" i="1" s="1"/>
  <c r="F37" i="2"/>
  <c r="B41" i="1" s="1"/>
  <c r="F38" i="2"/>
  <c r="B42" i="1" s="1"/>
  <c r="F39" i="2"/>
  <c r="B43" i="1" s="1"/>
  <c r="F28" i="2"/>
  <c r="B32" i="1" s="1"/>
  <c r="F29" i="2"/>
  <c r="B33" i="1" s="1"/>
  <c r="F30" i="2"/>
  <c r="B34" i="1" s="1"/>
  <c r="F25" i="2"/>
  <c r="B29" i="1" s="1"/>
  <c r="F26" i="2"/>
  <c r="B30" i="1" s="1"/>
  <c r="F13" i="2"/>
  <c r="B17" i="1" s="1"/>
  <c r="F14" i="2"/>
  <c r="B18" i="1" s="1"/>
  <c r="F15" i="2"/>
  <c r="B19" i="1" s="1"/>
  <c r="F16" i="2"/>
  <c r="B20" i="1" s="1"/>
  <c r="F17" i="2"/>
  <c r="B21" i="1" s="1"/>
  <c r="F18" i="2"/>
  <c r="B22" i="1" s="1"/>
  <c r="F19" i="2"/>
  <c r="B23" i="1" s="1"/>
  <c r="F20" i="2"/>
  <c r="B24" i="1" s="1"/>
  <c r="F21" i="2"/>
  <c r="B25" i="1" s="1"/>
  <c r="F22" i="2"/>
  <c r="B26" i="1" s="1"/>
  <c r="F23" i="2"/>
  <c r="B27" i="1" s="1"/>
  <c r="F4" i="2"/>
  <c r="B8" i="1" s="1"/>
  <c r="F5" i="2"/>
  <c r="B9" i="1" s="1"/>
  <c r="F6" i="2"/>
  <c r="B10" i="1" s="1"/>
  <c r="F7" i="2"/>
  <c r="B11" i="1" s="1"/>
  <c r="F8" i="2"/>
  <c r="B12" i="1" s="1"/>
  <c r="F9" i="2"/>
  <c r="B13" i="1" s="1"/>
  <c r="F10" i="2"/>
  <c r="B14" i="1" s="1"/>
  <c r="F11" i="2"/>
  <c r="B15" i="1" s="1"/>
  <c r="E41" i="3"/>
  <c r="E41" i="4"/>
  <c r="E41" i="5"/>
  <c r="E41" i="6"/>
  <c r="E41" i="7"/>
  <c r="E41" i="8"/>
  <c r="E41" i="9"/>
  <c r="E41" i="10"/>
  <c r="E41" i="11"/>
  <c r="E41" i="12"/>
  <c r="E41" i="13"/>
  <c r="E41" i="14"/>
  <c r="E41" i="15"/>
  <c r="E41" i="16"/>
  <c r="E41" i="17"/>
  <c r="E41" i="18"/>
  <c r="E41" i="19"/>
  <c r="E41" i="20"/>
  <c r="E41" i="22"/>
  <c r="E41" i="23"/>
  <c r="E41" i="24"/>
  <c r="E41" i="25"/>
  <c r="E41" i="26"/>
  <c r="E41" i="27"/>
  <c r="E41" i="28"/>
  <c r="E41" i="30"/>
  <c r="E41" i="29"/>
  <c r="E41" i="31"/>
  <c r="E41" i="32"/>
  <c r="E41" i="2"/>
  <c r="D41" i="3"/>
  <c r="D41" i="4"/>
  <c r="D41" i="5"/>
  <c r="D41" i="6"/>
  <c r="D41" i="7"/>
  <c r="D41" i="8"/>
  <c r="D41" i="9"/>
  <c r="D41" i="10"/>
  <c r="D41" i="11"/>
  <c r="D41" i="12"/>
  <c r="D41" i="13"/>
  <c r="D41" i="14"/>
  <c r="D41" i="15"/>
  <c r="D41" i="16"/>
  <c r="D41" i="17"/>
  <c r="D41" i="18"/>
  <c r="D41" i="19"/>
  <c r="D41" i="20"/>
  <c r="D41" i="22"/>
  <c r="D41" i="23"/>
  <c r="D41" i="24"/>
  <c r="D41" i="25"/>
  <c r="D41" i="26"/>
  <c r="D41" i="27"/>
  <c r="D41" i="28"/>
  <c r="D41" i="30"/>
  <c r="D41" i="29"/>
  <c r="D41" i="31"/>
  <c r="D41" i="32"/>
  <c r="D41" i="2"/>
  <c r="C41" i="3"/>
  <c r="C41" i="4"/>
  <c r="C41" i="5"/>
  <c r="C41" i="6"/>
  <c r="C41" i="7"/>
  <c r="C41" i="8"/>
  <c r="C41" i="9"/>
  <c r="C41" i="10"/>
  <c r="C41" i="11"/>
  <c r="C41" i="12"/>
  <c r="C41" i="13"/>
  <c r="C41" i="14"/>
  <c r="C41" i="15"/>
  <c r="C41" i="16"/>
  <c r="C41" i="17"/>
  <c r="C41" i="18"/>
  <c r="C41" i="19"/>
  <c r="C41" i="20"/>
  <c r="C41" i="22"/>
  <c r="C41" i="23"/>
  <c r="C41" i="24"/>
  <c r="C41" i="25"/>
  <c r="C41" i="26"/>
  <c r="C41" i="27"/>
  <c r="C41" i="28"/>
  <c r="C41" i="30"/>
  <c r="C41" i="29"/>
  <c r="C41" i="31"/>
  <c r="C41" i="32"/>
  <c r="C41" i="2"/>
  <c r="B41" i="3"/>
  <c r="B41" i="4"/>
  <c r="B41" i="5"/>
  <c r="B41" i="6"/>
  <c r="B41" i="7"/>
  <c r="B41" i="8"/>
  <c r="B41" i="9"/>
  <c r="B41" i="10"/>
  <c r="B41" i="11"/>
  <c r="B41" i="12"/>
  <c r="B41" i="13"/>
  <c r="B41" i="14"/>
  <c r="B41" i="15"/>
  <c r="B41" i="16"/>
  <c r="B41" i="17"/>
  <c r="B41" i="18"/>
  <c r="B41" i="19"/>
  <c r="B41" i="20"/>
  <c r="B41" i="22"/>
  <c r="B41" i="23"/>
  <c r="B41" i="24"/>
  <c r="B41" i="25"/>
  <c r="B41" i="26"/>
  <c r="B41" i="27"/>
  <c r="B41" i="28"/>
  <c r="B41" i="30"/>
  <c r="B41" i="29"/>
  <c r="B41" i="31"/>
  <c r="B41" i="32"/>
  <c r="B41" i="2"/>
  <c r="E42" i="3"/>
  <c r="E42" i="4"/>
  <c r="E42" i="5"/>
  <c r="E42" i="6"/>
  <c r="E42" i="7"/>
  <c r="E42" i="8"/>
  <c r="E42" i="9"/>
  <c r="E42" i="10"/>
  <c r="E42" i="11"/>
  <c r="E42" i="12"/>
  <c r="E42" i="13"/>
  <c r="E42" i="14"/>
  <c r="E42" i="15"/>
  <c r="E42" i="16"/>
  <c r="E42" i="17"/>
  <c r="E42" i="18"/>
  <c r="E42" i="19"/>
  <c r="E42" i="20"/>
  <c r="E42" i="22"/>
  <c r="E42" i="23"/>
  <c r="E42" i="24"/>
  <c r="E42" i="25"/>
  <c r="E42" i="26"/>
  <c r="E42" i="27"/>
  <c r="E42" i="28"/>
  <c r="E42" i="30"/>
  <c r="E42" i="29"/>
  <c r="E42" i="31"/>
  <c r="E42" i="32"/>
  <c r="E42" i="2"/>
  <c r="D42" i="3"/>
  <c r="D42" i="4"/>
  <c r="D42" i="5"/>
  <c r="D42" i="6"/>
  <c r="D42" i="7"/>
  <c r="D42" i="8"/>
  <c r="D42" i="9"/>
  <c r="D42" i="10"/>
  <c r="D42" i="11"/>
  <c r="D42" i="12"/>
  <c r="D42" i="13"/>
  <c r="D42" i="14"/>
  <c r="D42" i="15"/>
  <c r="D42" i="16"/>
  <c r="D42" i="17"/>
  <c r="D42" i="18"/>
  <c r="D42" i="19"/>
  <c r="D42" i="20"/>
  <c r="D42" i="22"/>
  <c r="D42" i="23"/>
  <c r="D42" i="24"/>
  <c r="D42" i="25"/>
  <c r="D42" i="26"/>
  <c r="D42" i="27"/>
  <c r="D42" i="28"/>
  <c r="D42" i="30"/>
  <c r="D42" i="29"/>
  <c r="D42" i="31"/>
  <c r="D42" i="32"/>
  <c r="D42" i="2"/>
  <c r="C42" i="3"/>
  <c r="C42" i="4"/>
  <c r="C42" i="5"/>
  <c r="C42" i="6"/>
  <c r="C42" i="7"/>
  <c r="C42" i="8"/>
  <c r="C42" i="9"/>
  <c r="C42" i="10"/>
  <c r="C42" i="11"/>
  <c r="C42" i="12"/>
  <c r="C42" i="13"/>
  <c r="C42" i="14"/>
  <c r="C42" i="15"/>
  <c r="C42" i="16"/>
  <c r="C42" i="17"/>
  <c r="C42" i="18"/>
  <c r="C42" i="19"/>
  <c r="C42" i="20"/>
  <c r="C42" i="22"/>
  <c r="C42" i="23"/>
  <c r="C42" i="24"/>
  <c r="C42" i="25"/>
  <c r="C42" i="26"/>
  <c r="C42" i="27"/>
  <c r="C42" i="28"/>
  <c r="C42" i="30"/>
  <c r="C42" i="29"/>
  <c r="C42" i="31"/>
  <c r="C42" i="32"/>
  <c r="C42" i="2"/>
  <c r="B42" i="3"/>
  <c r="B42" i="4"/>
  <c r="B42" i="5"/>
  <c r="B42" i="6"/>
  <c r="B42" i="7"/>
  <c r="B42" i="8"/>
  <c r="B42" i="9"/>
  <c r="B42" i="10"/>
  <c r="B42" i="11"/>
  <c r="B42" i="12"/>
  <c r="B42" i="13"/>
  <c r="B42" i="14"/>
  <c r="B42" i="15"/>
  <c r="B42" i="16"/>
  <c r="B42" i="17"/>
  <c r="B42" i="18"/>
  <c r="B42" i="19"/>
  <c r="B42" i="20"/>
  <c r="B42" i="22"/>
  <c r="B42" i="23"/>
  <c r="B42" i="24"/>
  <c r="B42" i="25"/>
  <c r="B42" i="26"/>
  <c r="B42" i="27"/>
  <c r="B42" i="28"/>
  <c r="B42" i="30"/>
  <c r="B42" i="29"/>
  <c r="B42" i="31"/>
  <c r="B42" i="32"/>
  <c r="B42" i="2"/>
  <c r="D12" i="8"/>
  <c r="D24" i="8"/>
  <c r="D27" i="8"/>
  <c r="D31" i="8"/>
  <c r="D12" i="5"/>
  <c r="E12" i="5"/>
  <c r="D24" i="5"/>
  <c r="E24" i="5"/>
  <c r="D27" i="5"/>
  <c r="E27" i="5"/>
  <c r="D31" i="5"/>
  <c r="E31" i="5"/>
  <c r="C12" i="2"/>
  <c r="C24" i="2"/>
  <c r="C27" i="2"/>
  <c r="C31" i="2"/>
  <c r="E31" i="2"/>
  <c r="E31" i="31"/>
  <c r="E31" i="30"/>
  <c r="E31" i="29"/>
  <c r="E31" i="28"/>
  <c r="E31" i="27"/>
  <c r="E31" i="26"/>
  <c r="E31" i="25"/>
  <c r="E31" i="24"/>
  <c r="E31" i="23"/>
  <c r="E31" i="22"/>
  <c r="E31" i="20"/>
  <c r="E31" i="19"/>
  <c r="E31" i="18"/>
  <c r="E31" i="17"/>
  <c r="E31" i="16"/>
  <c r="E31" i="15"/>
  <c r="E31" i="14"/>
  <c r="E31" i="13"/>
  <c r="E31" i="12"/>
  <c r="E31" i="11"/>
  <c r="E31" i="10"/>
  <c r="E31" i="9"/>
  <c r="E31" i="8"/>
  <c r="E31" i="7"/>
  <c r="E31" i="6"/>
  <c r="E31" i="3"/>
  <c r="E31" i="32"/>
  <c r="D31" i="32"/>
  <c r="C31" i="32"/>
  <c r="B31" i="32"/>
  <c r="E27" i="32"/>
  <c r="D27" i="32"/>
  <c r="C27" i="32"/>
  <c r="B27" i="32"/>
  <c r="E24" i="32"/>
  <c r="D24" i="32"/>
  <c r="C24" i="32"/>
  <c r="B24" i="32"/>
  <c r="E12" i="32"/>
  <c r="D12" i="32"/>
  <c r="C12" i="32"/>
  <c r="B12" i="32"/>
  <c r="D31" i="31"/>
  <c r="C31" i="31"/>
  <c r="B31" i="31"/>
  <c r="E27" i="31"/>
  <c r="D27" i="31"/>
  <c r="C27" i="31"/>
  <c r="B27" i="31"/>
  <c r="E24" i="31"/>
  <c r="D24" i="31"/>
  <c r="C24" i="31"/>
  <c r="B24" i="31"/>
  <c r="E12" i="31"/>
  <c r="D12" i="31"/>
  <c r="C12" i="31"/>
  <c r="B12" i="31"/>
  <c r="D31" i="30"/>
  <c r="C31" i="30"/>
  <c r="B31" i="30"/>
  <c r="E27" i="30"/>
  <c r="D27" i="30"/>
  <c r="C27" i="30"/>
  <c r="B27" i="30"/>
  <c r="E24" i="30"/>
  <c r="D24" i="30"/>
  <c r="C24" i="30"/>
  <c r="B24" i="30"/>
  <c r="E12" i="30"/>
  <c r="D12" i="30"/>
  <c r="C12" i="30"/>
  <c r="B12" i="30"/>
  <c r="D31" i="29"/>
  <c r="C31" i="29"/>
  <c r="B31" i="29"/>
  <c r="E27" i="29"/>
  <c r="D27" i="29"/>
  <c r="C27" i="29"/>
  <c r="B27" i="29"/>
  <c r="E24" i="29"/>
  <c r="D24" i="29"/>
  <c r="C24" i="29"/>
  <c r="B24" i="29"/>
  <c r="E12" i="29"/>
  <c r="D12" i="29"/>
  <c r="C12" i="29"/>
  <c r="B12" i="29"/>
  <c r="D31" i="28"/>
  <c r="C31" i="28"/>
  <c r="B31" i="28"/>
  <c r="E27" i="28"/>
  <c r="D27" i="28"/>
  <c r="C27" i="28"/>
  <c r="B27" i="28"/>
  <c r="E24" i="28"/>
  <c r="D24" i="28"/>
  <c r="C24" i="28"/>
  <c r="B24" i="28"/>
  <c r="E12" i="28"/>
  <c r="D12" i="28"/>
  <c r="C12" i="28"/>
  <c r="B12" i="28"/>
  <c r="D31" i="27"/>
  <c r="C31" i="27"/>
  <c r="B31" i="27"/>
  <c r="E27" i="27"/>
  <c r="D27" i="27"/>
  <c r="C27" i="27"/>
  <c r="B27" i="27"/>
  <c r="E24" i="27"/>
  <c r="D24" i="27"/>
  <c r="C24" i="27"/>
  <c r="B24" i="27"/>
  <c r="E12" i="27"/>
  <c r="D12" i="27"/>
  <c r="C12" i="27"/>
  <c r="B12" i="27"/>
  <c r="D31" i="26"/>
  <c r="C31" i="26"/>
  <c r="B31" i="26"/>
  <c r="E27" i="26"/>
  <c r="D27" i="26"/>
  <c r="C27" i="26"/>
  <c r="B27" i="26"/>
  <c r="E24" i="26"/>
  <c r="D24" i="26"/>
  <c r="C24" i="26"/>
  <c r="B24" i="26"/>
  <c r="E12" i="26"/>
  <c r="D12" i="26"/>
  <c r="C12" i="26"/>
  <c r="B12" i="26"/>
  <c r="D31" i="25"/>
  <c r="C31" i="25"/>
  <c r="B31" i="25"/>
  <c r="E27" i="25"/>
  <c r="D27" i="25"/>
  <c r="C27" i="25"/>
  <c r="B27" i="25"/>
  <c r="D24" i="25"/>
  <c r="C24" i="25"/>
  <c r="B24" i="25"/>
  <c r="E12" i="25"/>
  <c r="D12" i="25"/>
  <c r="C12" i="25"/>
  <c r="B12" i="25"/>
  <c r="D31" i="24"/>
  <c r="C31" i="24"/>
  <c r="B31" i="24"/>
  <c r="E27" i="24"/>
  <c r="D27" i="24"/>
  <c r="C27" i="24"/>
  <c r="B27" i="24"/>
  <c r="E24" i="24"/>
  <c r="D24" i="24"/>
  <c r="C24" i="24"/>
  <c r="B24" i="24"/>
  <c r="E12" i="24"/>
  <c r="D12" i="24"/>
  <c r="C12" i="24"/>
  <c r="B12" i="24"/>
  <c r="D31" i="23"/>
  <c r="C31" i="23"/>
  <c r="E27" i="23"/>
  <c r="D27" i="23"/>
  <c r="C27" i="23"/>
  <c r="B27" i="23"/>
  <c r="E24" i="23"/>
  <c r="D24" i="23"/>
  <c r="C24" i="23"/>
  <c r="B24" i="23"/>
  <c r="E12" i="23"/>
  <c r="D12" i="23"/>
  <c r="C12" i="23"/>
  <c r="B12" i="23"/>
  <c r="D31" i="22"/>
  <c r="C31" i="22"/>
  <c r="B31" i="22"/>
  <c r="E27" i="22"/>
  <c r="D27" i="22"/>
  <c r="B27" i="22"/>
  <c r="E24" i="22"/>
  <c r="D24" i="22"/>
  <c r="C24" i="22"/>
  <c r="B24" i="22"/>
  <c r="E12" i="22"/>
  <c r="D12" i="22"/>
  <c r="C12" i="22"/>
  <c r="B12" i="22"/>
  <c r="D31" i="20"/>
  <c r="C31" i="20"/>
  <c r="B31" i="20"/>
  <c r="E27" i="20"/>
  <c r="D27" i="20"/>
  <c r="C27" i="20"/>
  <c r="B27" i="20"/>
  <c r="E24" i="20"/>
  <c r="D24" i="20"/>
  <c r="C24" i="20"/>
  <c r="B24" i="20"/>
  <c r="E12" i="20"/>
  <c r="D12" i="20"/>
  <c r="C12" i="20"/>
  <c r="B12" i="20"/>
  <c r="D31" i="19"/>
  <c r="C31" i="19"/>
  <c r="B31" i="19"/>
  <c r="F27" i="19"/>
  <c r="S31" i="1" s="1"/>
  <c r="D27" i="19"/>
  <c r="C27" i="19"/>
  <c r="B27" i="19"/>
  <c r="E24" i="19"/>
  <c r="D24" i="19"/>
  <c r="C24" i="19"/>
  <c r="B24" i="19"/>
  <c r="E12" i="19"/>
  <c r="D12" i="19"/>
  <c r="C12" i="19"/>
  <c r="B12" i="19"/>
  <c r="D31" i="18"/>
  <c r="C31" i="18"/>
  <c r="B31" i="18"/>
  <c r="E27" i="18"/>
  <c r="D27" i="18"/>
  <c r="C27" i="18"/>
  <c r="B27" i="18"/>
  <c r="E24" i="18"/>
  <c r="D24" i="18"/>
  <c r="C24" i="18"/>
  <c r="B24" i="18"/>
  <c r="F12" i="18"/>
  <c r="R16" i="1" s="1"/>
  <c r="E12" i="18"/>
  <c r="D12" i="18"/>
  <c r="C12" i="18"/>
  <c r="B12" i="18"/>
  <c r="D31" i="17"/>
  <c r="C31" i="17"/>
  <c r="B31" i="17"/>
  <c r="F27" i="17"/>
  <c r="Q31" i="1" s="1"/>
  <c r="E27" i="17"/>
  <c r="D27" i="17"/>
  <c r="C27" i="17"/>
  <c r="B27" i="17"/>
  <c r="E24" i="17"/>
  <c r="D24" i="17"/>
  <c r="C24" i="17"/>
  <c r="B24" i="17"/>
  <c r="E12" i="17"/>
  <c r="D12" i="17"/>
  <c r="C12" i="17"/>
  <c r="B12" i="17"/>
  <c r="D31" i="16"/>
  <c r="C31" i="16"/>
  <c r="B31" i="16"/>
  <c r="E27" i="16"/>
  <c r="D27" i="16"/>
  <c r="C27" i="16"/>
  <c r="B27" i="16"/>
  <c r="E24" i="16"/>
  <c r="D24" i="16"/>
  <c r="C24" i="16"/>
  <c r="B24" i="16"/>
  <c r="E12" i="16"/>
  <c r="D12" i="16"/>
  <c r="C12" i="16"/>
  <c r="B12" i="16"/>
  <c r="D31" i="15"/>
  <c r="C31" i="15"/>
  <c r="B31" i="15"/>
  <c r="E27" i="15"/>
  <c r="D27" i="15"/>
  <c r="C27" i="15"/>
  <c r="B27" i="15"/>
  <c r="E24" i="15"/>
  <c r="D24" i="15"/>
  <c r="C24" i="15"/>
  <c r="B24" i="15"/>
  <c r="E12" i="15"/>
  <c r="D12" i="15"/>
  <c r="C12" i="15"/>
  <c r="B12" i="15"/>
  <c r="D31" i="14"/>
  <c r="C31" i="14"/>
  <c r="B31" i="14"/>
  <c r="F27" i="14"/>
  <c r="N31" i="1" s="1"/>
  <c r="E27" i="14"/>
  <c r="D27" i="14"/>
  <c r="C27" i="14"/>
  <c r="B27" i="14"/>
  <c r="E24" i="14"/>
  <c r="D24" i="14"/>
  <c r="C24" i="14"/>
  <c r="B24" i="14"/>
  <c r="E12" i="14"/>
  <c r="D12" i="14"/>
  <c r="C12" i="14"/>
  <c r="B12" i="14"/>
  <c r="D31" i="13"/>
  <c r="C31" i="13"/>
  <c r="B31" i="13"/>
  <c r="E27" i="13"/>
  <c r="D27" i="13"/>
  <c r="C27" i="13"/>
  <c r="B27" i="13"/>
  <c r="E24" i="13"/>
  <c r="D24" i="13"/>
  <c r="C24" i="13"/>
  <c r="B24" i="13"/>
  <c r="E12" i="13"/>
  <c r="D12" i="13"/>
  <c r="C12" i="13"/>
  <c r="B12" i="13"/>
  <c r="D31" i="12"/>
  <c r="C31" i="12"/>
  <c r="B31" i="12"/>
  <c r="E27" i="12"/>
  <c r="D27" i="12"/>
  <c r="C27" i="12"/>
  <c r="B27" i="12"/>
  <c r="E24" i="12"/>
  <c r="D24" i="12"/>
  <c r="C24" i="12"/>
  <c r="B24" i="12"/>
  <c r="E12" i="12"/>
  <c r="D12" i="12"/>
  <c r="C12" i="12"/>
  <c r="B12" i="12"/>
  <c r="D31" i="11"/>
  <c r="C31" i="11"/>
  <c r="B31" i="11"/>
  <c r="F27" i="11"/>
  <c r="K31" i="1" s="1"/>
  <c r="E27" i="11"/>
  <c r="D27" i="11"/>
  <c r="C27" i="11"/>
  <c r="B27" i="11"/>
  <c r="E24" i="11"/>
  <c r="D24" i="11"/>
  <c r="C24" i="11"/>
  <c r="B24" i="11"/>
  <c r="E12" i="11"/>
  <c r="D12" i="11"/>
  <c r="C12" i="11"/>
  <c r="B12" i="11"/>
  <c r="D31" i="10"/>
  <c r="C31" i="10"/>
  <c r="B31" i="10"/>
  <c r="E27" i="10"/>
  <c r="D27" i="10"/>
  <c r="C27" i="10"/>
  <c r="B27" i="10"/>
  <c r="E24" i="10"/>
  <c r="D24" i="10"/>
  <c r="C24" i="10"/>
  <c r="B24" i="10"/>
  <c r="E12" i="10"/>
  <c r="D12" i="10"/>
  <c r="C12" i="10"/>
  <c r="B12" i="10"/>
  <c r="D31" i="9"/>
  <c r="C31" i="9"/>
  <c r="B31" i="9"/>
  <c r="E27" i="9"/>
  <c r="D27" i="9"/>
  <c r="C27" i="9"/>
  <c r="B27" i="9"/>
  <c r="E24" i="9"/>
  <c r="D24" i="9"/>
  <c r="C24" i="9"/>
  <c r="B24" i="9"/>
  <c r="E12" i="9"/>
  <c r="D12" i="9"/>
  <c r="C12" i="9"/>
  <c r="B12" i="9"/>
  <c r="C31" i="8"/>
  <c r="B31" i="8"/>
  <c r="E27" i="8"/>
  <c r="C27" i="8"/>
  <c r="B27" i="8"/>
  <c r="E24" i="8"/>
  <c r="C24" i="8"/>
  <c r="B24" i="8"/>
  <c r="E12" i="8"/>
  <c r="C12" i="8"/>
  <c r="B12" i="8"/>
  <c r="D31" i="7"/>
  <c r="C31" i="7"/>
  <c r="B31" i="7"/>
  <c r="E27" i="7"/>
  <c r="D27" i="7"/>
  <c r="C27" i="7"/>
  <c r="B27" i="7"/>
  <c r="E24" i="7"/>
  <c r="D24" i="7"/>
  <c r="C24" i="7"/>
  <c r="B24" i="7"/>
  <c r="E12" i="7"/>
  <c r="D12" i="7"/>
  <c r="C12" i="7"/>
  <c r="B12" i="7"/>
  <c r="D31" i="6"/>
  <c r="C31" i="6"/>
  <c r="B31" i="6"/>
  <c r="F27" i="6"/>
  <c r="F31" i="1" s="1"/>
  <c r="E27" i="6"/>
  <c r="D27" i="6"/>
  <c r="C27" i="6"/>
  <c r="B27" i="6"/>
  <c r="E24" i="6"/>
  <c r="D24" i="6"/>
  <c r="C24" i="6"/>
  <c r="B24" i="6"/>
  <c r="E12" i="6"/>
  <c r="D12" i="6"/>
  <c r="C12" i="6"/>
  <c r="B12" i="6"/>
  <c r="C31" i="5"/>
  <c r="B31" i="5"/>
  <c r="C27" i="5"/>
  <c r="B27" i="5"/>
  <c r="C24" i="5"/>
  <c r="B24" i="5"/>
  <c r="C12" i="5"/>
  <c r="B12" i="5"/>
  <c r="D31" i="4"/>
  <c r="C31" i="4"/>
  <c r="B31" i="4"/>
  <c r="E27" i="4"/>
  <c r="D27" i="4"/>
  <c r="C27" i="4"/>
  <c r="B27" i="4"/>
  <c r="E24" i="4"/>
  <c r="D24" i="4"/>
  <c r="C24" i="4"/>
  <c r="B24" i="4"/>
  <c r="E12" i="4"/>
  <c r="D12" i="4"/>
  <c r="C12" i="4"/>
  <c r="B12" i="4"/>
  <c r="D31" i="3"/>
  <c r="C31" i="3"/>
  <c r="B31" i="3"/>
  <c r="E27" i="3"/>
  <c r="D27" i="3"/>
  <c r="C27" i="3"/>
  <c r="B27" i="3"/>
  <c r="E24" i="3"/>
  <c r="D24" i="3"/>
  <c r="C24" i="3"/>
  <c r="B24" i="3"/>
  <c r="E12" i="3"/>
  <c r="D12" i="3"/>
  <c r="C12" i="3"/>
  <c r="B12" i="3"/>
  <c r="D31" i="2"/>
  <c r="B31" i="2"/>
  <c r="E27" i="2"/>
  <c r="D27" i="2"/>
  <c r="B27" i="2"/>
  <c r="E24" i="2"/>
  <c r="D24" i="2"/>
  <c r="B24" i="2"/>
  <c r="E12" i="2"/>
  <c r="D12" i="2"/>
  <c r="B12" i="2"/>
  <c r="J17" i="33"/>
  <c r="W11" i="33"/>
  <c r="G11" i="33"/>
  <c r="C35" i="33"/>
  <c r="C27" i="33"/>
  <c r="I22" i="33"/>
  <c r="C19" i="33"/>
  <c r="V17" i="33"/>
  <c r="C17" i="33"/>
  <c r="S11" i="33"/>
  <c r="C11" i="33"/>
  <c r="C29" i="33"/>
  <c r="I23" i="33"/>
  <c r="C21" i="33"/>
  <c r="R17" i="33"/>
  <c r="AE11" i="33"/>
  <c r="O11" i="33"/>
  <c r="C31" i="33"/>
  <c r="I24" i="33"/>
  <c r="N17" i="33"/>
  <c r="AA11" i="33"/>
  <c r="K11" i="33"/>
  <c r="Y17" i="33"/>
  <c r="U17" i="33"/>
  <c r="Q17" i="33"/>
  <c r="M17" i="33"/>
  <c r="I17" i="33"/>
  <c r="C15" i="33"/>
  <c r="AD11" i="33"/>
  <c r="Z11" i="33"/>
  <c r="V11" i="33"/>
  <c r="R11" i="33"/>
  <c r="N11" i="33"/>
  <c r="J11" i="33"/>
  <c r="F11" i="33"/>
  <c r="B11" i="33"/>
  <c r="I21" i="33"/>
  <c r="C20" i="33"/>
  <c r="C18" i="33"/>
  <c r="X17" i="33"/>
  <c r="T17" i="33"/>
  <c r="P17" i="33"/>
  <c r="L17" i="33"/>
  <c r="H17" i="33"/>
  <c r="AC11" i="33"/>
  <c r="Y11" i="33"/>
  <c r="U11" i="33"/>
  <c r="Q11" i="33"/>
  <c r="M11" i="33"/>
  <c r="I11" i="33"/>
  <c r="E11" i="33"/>
  <c r="C34" i="33"/>
  <c r="C32" i="33"/>
  <c r="C30" i="33"/>
  <c r="C28" i="33"/>
  <c r="C26" i="33"/>
  <c r="C25" i="33"/>
  <c r="C24" i="33"/>
  <c r="C23" i="33"/>
  <c r="C22" i="33"/>
  <c r="W17" i="33"/>
  <c r="S17" i="33"/>
  <c r="O17" i="33"/>
  <c r="K17" i="33"/>
  <c r="G17" i="33"/>
  <c r="C16" i="33"/>
  <c r="AF11" i="33"/>
  <c r="AB11" i="33"/>
  <c r="X11" i="33"/>
  <c r="T11" i="33"/>
  <c r="P11" i="33"/>
  <c r="L11" i="33"/>
  <c r="H11" i="33"/>
  <c r="C47" i="33"/>
  <c r="C39" i="33"/>
  <c r="C45" i="33"/>
  <c r="C37" i="33"/>
  <c r="C41" i="33"/>
  <c r="C43" i="33"/>
  <c r="C44" i="33"/>
  <c r="C40" i="33"/>
  <c r="C36" i="33"/>
  <c r="C46" i="33"/>
  <c r="C42" i="33"/>
  <c r="C38" i="33"/>
  <c r="F31" i="3"/>
  <c r="C35" i="1" s="1"/>
  <c r="F38" i="1"/>
  <c r="F27" i="23" l="1"/>
  <c r="W31" i="1" s="1"/>
  <c r="F41" i="21"/>
  <c r="F31" i="21"/>
  <c r="U35" i="1" s="1"/>
  <c r="F27" i="21"/>
  <c r="U31" i="1" s="1"/>
  <c r="F12" i="21"/>
  <c r="U16" i="1" s="1"/>
  <c r="F24" i="19"/>
  <c r="S28" i="1" s="1"/>
  <c r="F27" i="20"/>
  <c r="T31" i="1" s="1"/>
  <c r="F31" i="19"/>
  <c r="S35" i="1" s="1"/>
  <c r="F41" i="18"/>
  <c r="F24" i="21"/>
  <c r="U28" i="1" s="1"/>
  <c r="F27" i="2"/>
  <c r="B31" i="1" s="1"/>
  <c r="F27" i="5"/>
  <c r="E31" i="1" s="1"/>
  <c r="F31" i="2"/>
  <c r="B35" i="1" s="1"/>
  <c r="F31" i="29"/>
  <c r="AC35" i="1" s="1"/>
  <c r="F41" i="5"/>
  <c r="F42" i="21"/>
  <c r="F27" i="8"/>
  <c r="H31" i="1" s="1"/>
  <c r="F27" i="7"/>
  <c r="G31" i="1" s="1"/>
  <c r="F12" i="7"/>
  <c r="G16" i="1" s="1"/>
  <c r="U45" i="1"/>
  <c r="F24" i="20"/>
  <c r="T28" i="1" s="1"/>
  <c r="F31" i="22"/>
  <c r="V35" i="1" s="1"/>
  <c r="F12" i="26"/>
  <c r="Z16" i="1" s="1"/>
  <c r="F12" i="30"/>
  <c r="AD16" i="1" s="1"/>
  <c r="F41" i="16"/>
  <c r="F31" i="32"/>
  <c r="AF35" i="1" s="1"/>
  <c r="F31" i="9"/>
  <c r="I35" i="1" s="1"/>
  <c r="F24" i="18"/>
  <c r="R28" i="1" s="1"/>
  <c r="F12" i="22"/>
  <c r="V16" i="1" s="1"/>
  <c r="F24" i="26"/>
  <c r="Z28" i="1" s="1"/>
  <c r="F31" i="26"/>
  <c r="Z35" i="1" s="1"/>
  <c r="F27" i="30"/>
  <c r="AD31" i="1" s="1"/>
  <c r="F31" i="30"/>
  <c r="AD35" i="1" s="1"/>
  <c r="F41" i="30"/>
  <c r="F42" i="30"/>
  <c r="F31" i="25"/>
  <c r="Y35" i="1" s="1"/>
  <c r="F27" i="22"/>
  <c r="V31" i="1" s="1"/>
  <c r="F12" i="29"/>
  <c r="AC16" i="1" s="1"/>
  <c r="F24" i="16"/>
  <c r="P28" i="1" s="1"/>
  <c r="F31" i="16"/>
  <c r="P35" i="1" s="1"/>
  <c r="F27" i="18"/>
  <c r="R31" i="1" s="1"/>
  <c r="F31" i="18"/>
  <c r="R35" i="1" s="1"/>
  <c r="F27" i="31"/>
  <c r="AE31" i="1" s="1"/>
  <c r="F41" i="19"/>
  <c r="F42" i="18"/>
  <c r="F27" i="4"/>
  <c r="D31" i="1" s="1"/>
  <c r="F12" i="4"/>
  <c r="D16" i="1" s="1"/>
  <c r="F31" i="4"/>
  <c r="D35" i="1" s="1"/>
  <c r="F27" i="3"/>
  <c r="C31" i="1" s="1"/>
  <c r="AD45" i="1"/>
  <c r="U46" i="1"/>
  <c r="U4" i="33" s="1"/>
  <c r="S45" i="1"/>
  <c r="R45" i="1"/>
  <c r="F12" i="16"/>
  <c r="P16" i="1" s="1"/>
  <c r="F27" i="10"/>
  <c r="J31" i="1" s="1"/>
  <c r="F31" i="31"/>
  <c r="AE35" i="1" s="1"/>
  <c r="F27" i="28"/>
  <c r="AB31" i="1" s="1"/>
  <c r="V29" i="1"/>
  <c r="V46" i="1" s="1"/>
  <c r="V4" i="33" s="1"/>
  <c r="F41" i="20"/>
  <c r="R46" i="1"/>
  <c r="R4" i="33" s="1"/>
  <c r="F24" i="32"/>
  <c r="AF28" i="1" s="1"/>
  <c r="F12" i="32"/>
  <c r="AF16" i="1" s="1"/>
  <c r="F41" i="31"/>
  <c r="F24" i="30"/>
  <c r="AD28" i="1" s="1"/>
  <c r="F24" i="29"/>
  <c r="AC28" i="1" s="1"/>
  <c r="AB30" i="1"/>
  <c r="F31" i="27"/>
  <c r="AA35" i="1" s="1"/>
  <c r="F27" i="27"/>
  <c r="AA31" i="1" s="1"/>
  <c r="F41" i="26"/>
  <c r="F27" i="26"/>
  <c r="Z31" i="1" s="1"/>
  <c r="Y32" i="1"/>
  <c r="F41" i="22"/>
  <c r="F41" i="17"/>
  <c r="F24" i="17"/>
  <c r="Q28" i="1" s="1"/>
  <c r="P45" i="1"/>
  <c r="F27" i="16"/>
  <c r="P31" i="1" s="1"/>
  <c r="F27" i="9"/>
  <c r="I31" i="1" s="1"/>
  <c r="F31" i="8"/>
  <c r="H35" i="1" s="1"/>
  <c r="F31" i="7"/>
  <c r="G35" i="1" s="1"/>
  <c r="F31" i="5"/>
  <c r="E35" i="1" s="1"/>
  <c r="F24" i="5"/>
  <c r="E28" i="1" s="1"/>
  <c r="F41" i="4"/>
  <c r="F24" i="4"/>
  <c r="D28" i="1" s="1"/>
  <c r="AF24" i="1"/>
  <c r="AG24" i="1" s="1"/>
  <c r="B30" i="33" s="1"/>
  <c r="F27" i="32"/>
  <c r="AF31" i="1" s="1"/>
  <c r="F41" i="32"/>
  <c r="F42" i="32"/>
  <c r="AF45" i="1"/>
  <c r="AF27" i="1"/>
  <c r="F24" i="31"/>
  <c r="AE28" i="1" s="1"/>
  <c r="F12" i="31"/>
  <c r="AE16" i="1" s="1"/>
  <c r="F42" i="31"/>
  <c r="AE32" i="1"/>
  <c r="AE46" i="1" s="1"/>
  <c r="AE4" i="33" s="1"/>
  <c r="AE45" i="1"/>
  <c r="AD46" i="1"/>
  <c r="AD4" i="33" s="1"/>
  <c r="F41" i="29"/>
  <c r="F27" i="29"/>
  <c r="AC31" i="1" s="1"/>
  <c r="F42" i="29"/>
  <c r="AC40" i="1"/>
  <c r="AC45" i="1" s="1"/>
  <c r="F12" i="28"/>
  <c r="AB16" i="1" s="1"/>
  <c r="F24" i="28"/>
  <c r="AB28" i="1" s="1"/>
  <c r="F31" i="28"/>
  <c r="AB35" i="1" s="1"/>
  <c r="F41" i="28"/>
  <c r="AB40" i="1"/>
  <c r="F42" i="28"/>
  <c r="AA29" i="1"/>
  <c r="F12" i="27"/>
  <c r="AA16" i="1" s="1"/>
  <c r="F41" i="27"/>
  <c r="AA40" i="1"/>
  <c r="AA45" i="1" s="1"/>
  <c r="F24" i="27"/>
  <c r="AA28" i="1" s="1"/>
  <c r="F42" i="27"/>
  <c r="AA26" i="1"/>
  <c r="F42" i="26"/>
  <c r="Z45" i="1"/>
  <c r="Z32" i="1"/>
  <c r="Z46" i="1" s="1"/>
  <c r="F41" i="25"/>
  <c r="F24" i="25"/>
  <c r="Y28" i="1" s="1"/>
  <c r="F12" i="25"/>
  <c r="Y16" i="1" s="1"/>
  <c r="F42" i="25"/>
  <c r="F27" i="25"/>
  <c r="Y31" i="1" s="1"/>
  <c r="Y43" i="1"/>
  <c r="F31" i="24"/>
  <c r="X35" i="1" s="1"/>
  <c r="F27" i="24"/>
  <c r="X31" i="1" s="1"/>
  <c r="F41" i="24"/>
  <c r="F24" i="24"/>
  <c r="X28" i="1" s="1"/>
  <c r="F12" i="24"/>
  <c r="X16" i="1" s="1"/>
  <c r="F42" i="24"/>
  <c r="X45" i="1"/>
  <c r="X46" i="1"/>
  <c r="X4" i="33" s="1"/>
  <c r="W29" i="1"/>
  <c r="F41" i="23"/>
  <c r="F12" i="23"/>
  <c r="W16" i="1" s="1"/>
  <c r="F24" i="23"/>
  <c r="W28" i="1" s="1"/>
  <c r="F42" i="23"/>
  <c r="W36" i="1"/>
  <c r="W45" i="1" s="1"/>
  <c r="W33" i="1"/>
  <c r="F31" i="23"/>
  <c r="W35" i="1" s="1"/>
  <c r="W10" i="1"/>
  <c r="W32" i="1"/>
  <c r="V45" i="1"/>
  <c r="F24" i="22"/>
  <c r="V28" i="1" s="1"/>
  <c r="F42" i="22"/>
  <c r="T43" i="1"/>
  <c r="T45" i="1" s="1"/>
  <c r="F31" i="20"/>
  <c r="T35" i="1" s="1"/>
  <c r="F12" i="20"/>
  <c r="T16" i="1" s="1"/>
  <c r="F42" i="20"/>
  <c r="F42" i="19"/>
  <c r="F12" i="19"/>
  <c r="S16" i="1" s="1"/>
  <c r="S8" i="1"/>
  <c r="S46" i="1" s="1"/>
  <c r="S4" i="33" s="1"/>
  <c r="F12" i="17"/>
  <c r="Q16" i="1" s="1"/>
  <c r="F42" i="17"/>
  <c r="F31" i="17"/>
  <c r="Q35" i="1" s="1"/>
  <c r="Q34" i="1"/>
  <c r="Q46" i="1" s="1"/>
  <c r="Q4" i="33" s="1"/>
  <c r="Q45" i="1"/>
  <c r="F42" i="16"/>
  <c r="P13" i="1"/>
  <c r="P46" i="1" s="1"/>
  <c r="F31" i="15"/>
  <c r="O35" i="1" s="1"/>
  <c r="O33" i="1"/>
  <c r="F27" i="15"/>
  <c r="O31" i="1" s="1"/>
  <c r="F12" i="15"/>
  <c r="O16" i="1" s="1"/>
  <c r="F41" i="15"/>
  <c r="O40" i="1"/>
  <c r="O45" i="1" s="1"/>
  <c r="F24" i="15"/>
  <c r="O28" i="1" s="1"/>
  <c r="F42" i="15"/>
  <c r="F31" i="14"/>
  <c r="N35" i="1" s="1"/>
  <c r="F41" i="13"/>
  <c r="M36" i="1"/>
  <c r="M45" i="1" s="1"/>
  <c r="F31" i="11"/>
  <c r="K35" i="1" s="1"/>
  <c r="F24" i="9"/>
  <c r="I28" i="1" s="1"/>
  <c r="I17" i="1"/>
  <c r="AG17" i="1" s="1"/>
  <c r="B23" i="33" s="1"/>
  <c r="F12" i="9"/>
  <c r="I16" i="1" s="1"/>
  <c r="F12" i="8"/>
  <c r="H16" i="1" s="1"/>
  <c r="F41" i="8"/>
  <c r="H45" i="1"/>
  <c r="F24" i="8"/>
  <c r="H28" i="1" s="1"/>
  <c r="F42" i="8"/>
  <c r="H46" i="1"/>
  <c r="H4" i="33" s="1"/>
  <c r="F24" i="7"/>
  <c r="G28" i="1" s="1"/>
  <c r="F42" i="7"/>
  <c r="F41" i="7"/>
  <c r="G46" i="1"/>
  <c r="G4" i="33" s="1"/>
  <c r="G45" i="1"/>
  <c r="F12" i="6"/>
  <c r="F16" i="1" s="1"/>
  <c r="F31" i="6"/>
  <c r="F35" i="1" s="1"/>
  <c r="F41" i="6"/>
  <c r="F33" i="1"/>
  <c r="F40" i="1"/>
  <c r="F45" i="1" s="1"/>
  <c r="F42" i="6"/>
  <c r="F12" i="5"/>
  <c r="E16" i="1" s="1"/>
  <c r="F42" i="5"/>
  <c r="E45" i="1"/>
  <c r="F42" i="4"/>
  <c r="D27" i="1"/>
  <c r="D46" i="1" s="1"/>
  <c r="D4" i="33" s="1"/>
  <c r="D45" i="1"/>
  <c r="F12" i="3"/>
  <c r="C16" i="1" s="1"/>
  <c r="F41" i="3"/>
  <c r="C45" i="1"/>
  <c r="C10" i="1"/>
  <c r="C46" i="1" s="1"/>
  <c r="C4" i="33" s="1"/>
  <c r="F42" i="3"/>
  <c r="F41" i="14"/>
  <c r="F24" i="14"/>
  <c r="N28" i="1" s="1"/>
  <c r="F41" i="11"/>
  <c r="K33" i="1"/>
  <c r="K46" i="1" s="1"/>
  <c r="K4" i="33" s="1"/>
  <c r="F31" i="10"/>
  <c r="J35" i="1" s="1"/>
  <c r="J29" i="1"/>
  <c r="F24" i="6"/>
  <c r="F28" i="1" s="1"/>
  <c r="E46" i="1"/>
  <c r="F24" i="3"/>
  <c r="C28" i="1" s="1"/>
  <c r="F24" i="2"/>
  <c r="B28" i="1" s="1"/>
  <c r="B45" i="1"/>
  <c r="F41" i="2"/>
  <c r="B46" i="1"/>
  <c r="B9" i="33" s="1"/>
  <c r="F42" i="2"/>
  <c r="F12" i="2"/>
  <c r="B16" i="1" s="1"/>
  <c r="F42" i="14"/>
  <c r="N10" i="1"/>
  <c r="N46" i="1" s="1"/>
  <c r="N4" i="33" s="1"/>
  <c r="F12" i="14"/>
  <c r="N16" i="1" s="1"/>
  <c r="N45" i="1"/>
  <c r="F31" i="13"/>
  <c r="M35" i="1" s="1"/>
  <c r="AG12" i="1"/>
  <c r="B19" i="33" s="1"/>
  <c r="F24" i="13"/>
  <c r="M28" i="1" s="1"/>
  <c r="F27" i="13"/>
  <c r="M31" i="1" s="1"/>
  <c r="F27" i="12"/>
  <c r="L31" i="1" s="1"/>
  <c r="F12" i="13"/>
  <c r="M16" i="1" s="1"/>
  <c r="F42" i="13"/>
  <c r="F31" i="12"/>
  <c r="L35" i="1" s="1"/>
  <c r="AG9" i="1"/>
  <c r="B16" i="33" s="1"/>
  <c r="L30" i="1"/>
  <c r="AG23" i="1"/>
  <c r="B29" i="33" s="1"/>
  <c r="AG25" i="1"/>
  <c r="B31" i="33" s="1"/>
  <c r="L33" i="1"/>
  <c r="F24" i="12"/>
  <c r="L28" i="1" s="1"/>
  <c r="AG19" i="1"/>
  <c r="B25" i="33" s="1"/>
  <c r="F12" i="12"/>
  <c r="L16" i="1" s="1"/>
  <c r="F42" i="12"/>
  <c r="AG8" i="1"/>
  <c r="B15" i="33" s="1"/>
  <c r="L38" i="1"/>
  <c r="L45" i="1" s="1"/>
  <c r="F41" i="12"/>
  <c r="F12" i="11"/>
  <c r="K16" i="1" s="1"/>
  <c r="AG15" i="1"/>
  <c r="B22" i="33" s="1"/>
  <c r="AG42" i="1"/>
  <c r="B45" i="33" s="1"/>
  <c r="AG11" i="1"/>
  <c r="B18" i="33" s="1"/>
  <c r="AG41" i="1"/>
  <c r="B44" i="33" s="1"/>
  <c r="AG14" i="1"/>
  <c r="B21" i="33" s="1"/>
  <c r="AG22" i="1"/>
  <c r="B28" i="33" s="1"/>
  <c r="F24" i="11"/>
  <c r="K28" i="1" s="1"/>
  <c r="AG21" i="1"/>
  <c r="B27" i="33" s="1"/>
  <c r="AG18" i="1"/>
  <c r="B24" i="33" s="1"/>
  <c r="AG44" i="1"/>
  <c r="B47" i="33" s="1"/>
  <c r="AG37" i="1"/>
  <c r="B40" i="33" s="1"/>
  <c r="K45" i="1"/>
  <c r="F42" i="11"/>
  <c r="J34" i="1"/>
  <c r="AG20" i="1"/>
  <c r="F24" i="10"/>
  <c r="J28" i="1" s="1"/>
  <c r="AG39" i="1"/>
  <c r="B42" i="33" s="1"/>
  <c r="F41" i="10"/>
  <c r="F12" i="10"/>
  <c r="J16" i="1" s="1"/>
  <c r="F42" i="10"/>
  <c r="J43" i="1"/>
  <c r="I45" i="1"/>
  <c r="F42" i="9"/>
  <c r="F41" i="9"/>
  <c r="AH39" i="1" l="1"/>
  <c r="AG13" i="1"/>
  <c r="B20" i="33" s="1"/>
  <c r="Y46" i="1"/>
  <c r="Y4" i="33" s="1"/>
  <c r="AG34" i="1"/>
  <c r="B38" i="33" s="1"/>
  <c r="F46" i="1"/>
  <c r="I46" i="1"/>
  <c r="I4" i="33" s="1"/>
  <c r="T46" i="1"/>
  <c r="T4" i="33" s="1"/>
  <c r="AG27" i="1"/>
  <c r="B33" i="33" s="1"/>
  <c r="AG29" i="1"/>
  <c r="B34" i="33" s="1"/>
  <c r="AF46" i="1"/>
  <c r="AF4" i="33" s="1"/>
  <c r="AG30" i="1"/>
  <c r="B35" i="33" s="1"/>
  <c r="Y45" i="1"/>
  <c r="AG36" i="1"/>
  <c r="B39" i="33" s="1"/>
  <c r="J46" i="1"/>
  <c r="J4" i="33" s="1"/>
  <c r="M46" i="1"/>
  <c r="M4" i="33" s="1"/>
  <c r="AB46" i="1"/>
  <c r="AB4" i="33" s="1"/>
  <c r="AC46" i="1"/>
  <c r="AC4" i="33" s="1"/>
  <c r="AB45" i="1"/>
  <c r="AA46" i="1"/>
  <c r="AA4" i="33" s="1"/>
  <c r="AG26" i="1"/>
  <c r="B32" i="33" s="1"/>
  <c r="AG32" i="1"/>
  <c r="B36" i="33" s="1"/>
  <c r="W46" i="1"/>
  <c r="W4" i="33" s="1"/>
  <c r="AG33" i="1"/>
  <c r="B37" i="33" s="1"/>
  <c r="O46" i="1"/>
  <c r="O4" i="33" s="1"/>
  <c r="AG40" i="1"/>
  <c r="B43" i="33" s="1"/>
  <c r="AG10" i="1"/>
  <c r="B17" i="33" s="1"/>
  <c r="C9" i="33"/>
  <c r="D9" i="33" s="1"/>
  <c r="E9" i="33" s="1"/>
  <c r="F9" i="33" s="1"/>
  <c r="G9" i="33" s="1"/>
  <c r="H9" i="33" s="1"/>
  <c r="AG38" i="1"/>
  <c r="B41" i="33" s="1"/>
  <c r="L46" i="1"/>
  <c r="L4" i="33" s="1"/>
  <c r="B26" i="33"/>
  <c r="J45" i="1"/>
  <c r="AG43" i="1"/>
  <c r="B46" i="33" s="1"/>
  <c r="AG28" i="1" l="1"/>
  <c r="H22" i="33" s="1"/>
  <c r="AG31" i="1"/>
  <c r="H23" i="33" s="1"/>
  <c r="AG35" i="1"/>
  <c r="H24" i="33" s="1"/>
  <c r="AG16" i="1"/>
  <c r="H21" i="33" s="1"/>
  <c r="I9" i="33"/>
  <c r="J9" i="33" s="1"/>
  <c r="K9" i="33" s="1"/>
  <c r="L9" i="33" s="1"/>
  <c r="M9" i="33" s="1"/>
  <c r="N9" i="33" s="1"/>
  <c r="O9" i="33" s="1"/>
  <c r="P9" i="33" s="1"/>
  <c r="Q9" i="33" s="1"/>
  <c r="R9" i="33" s="1"/>
  <c r="S9" i="33" s="1"/>
  <c r="T9" i="33" s="1"/>
  <c r="U9" i="33" s="1"/>
  <c r="V9" i="33" s="1"/>
  <c r="W9" i="33" s="1"/>
  <c r="X9" i="33" s="1"/>
  <c r="Y9" i="33" s="1"/>
  <c r="Z9" i="33" s="1"/>
  <c r="AA9" i="33" s="1"/>
  <c r="AB9" i="33" s="1"/>
  <c r="AC9" i="33" s="1"/>
  <c r="AD9" i="33" s="1"/>
  <c r="AE9" i="33" s="1"/>
  <c r="AF9" i="33" s="1"/>
  <c r="AG45" i="1"/>
  <c r="H25" i="33" s="1"/>
  <c r="AG46" i="1"/>
  <c r="AD16" i="33" s="1"/>
</calcChain>
</file>

<file path=xl/sharedStrings.xml><?xml version="1.0" encoding="utf-8"?>
<sst xmlns="http://schemas.openxmlformats.org/spreadsheetml/2006/main" count="1522" uniqueCount="128">
  <si>
    <t>PREFEITURA DO MUNICÍPIO DE SÃO PAULO</t>
  </si>
  <si>
    <t>TOTAL</t>
  </si>
  <si>
    <t>CV - Casa Verde</t>
  </si>
  <si>
    <t>FO - Freguesia do Ó</t>
  </si>
  <si>
    <t>JT - Jaçanã / Tremembé</t>
  </si>
  <si>
    <t>MG - Vl. Maria / Guilherme</t>
  </si>
  <si>
    <t>PJ - Pirituba / Jaraguá</t>
  </si>
  <si>
    <t>PR - Perus</t>
  </si>
  <si>
    <t>ST - Santana</t>
  </si>
  <si>
    <t>PRECIPITAÇÃO MÉDIA - ZN</t>
  </si>
  <si>
    <t>AF - Aricanduva / Vl. Formosa</t>
  </si>
  <si>
    <t>EM - Ermelino Matarazo</t>
  </si>
  <si>
    <t>GU - Guaianazes</t>
  </si>
  <si>
    <t>IQ - Itaquera</t>
  </si>
  <si>
    <t>IT - Itaim Paulista</t>
  </si>
  <si>
    <t>MO - Móoca</t>
  </si>
  <si>
    <t>MP - São Miguel Paulista</t>
  </si>
  <si>
    <t>PE - Penha</t>
  </si>
  <si>
    <t>SM - São Mateus</t>
  </si>
  <si>
    <t>CT - Cidade Tiradentes</t>
  </si>
  <si>
    <t>VP - Vila Prudente</t>
  </si>
  <si>
    <t>PRECIPITAÇÃO MÉDIA - ZL</t>
  </si>
  <si>
    <t>Consolação (CGE)</t>
  </si>
  <si>
    <t>SE - Sé</t>
  </si>
  <si>
    <t>PRECIPITAÇÃO MÉDIA - ZC</t>
  </si>
  <si>
    <t>BT - Butantã</t>
  </si>
  <si>
    <t>LA - Lapa</t>
  </si>
  <si>
    <t>PI - Pinheiros</t>
  </si>
  <si>
    <t>PRECIPITAÇÃO MÉDIA - ZO</t>
  </si>
  <si>
    <t>CL - Campo Limpo</t>
  </si>
  <si>
    <t>CS - Capela do Socorro</t>
  </si>
  <si>
    <t>IP - Ipiranga</t>
  </si>
  <si>
    <t>SA - Santo Amaro</t>
  </si>
  <si>
    <t>VM - Vila Mariana</t>
  </si>
  <si>
    <t xml:space="preserve">PA - Parelheiros </t>
  </si>
  <si>
    <t>PRECIPITAÇÃO MÉDIA - ZS</t>
  </si>
  <si>
    <t>PRECIPITAÇÃO MÉDIA TOTAL</t>
  </si>
  <si>
    <t>OCORRÊNCIAS ALAGAMENTO</t>
  </si>
  <si>
    <t>LOCAL</t>
  </si>
  <si>
    <t>07h00</t>
  </si>
  <si>
    <t>13h00</t>
  </si>
  <si>
    <t>19h00</t>
  </si>
  <si>
    <t>00h00</t>
  </si>
  <si>
    <t>Acumulado</t>
  </si>
  <si>
    <t>PA - Parelheiros</t>
  </si>
  <si>
    <t>MB - M Boi Mirim</t>
  </si>
  <si>
    <t>JA - Jabaquara</t>
  </si>
  <si>
    <t>COMDEC - Carandirú</t>
  </si>
  <si>
    <t xml:space="preserve"> </t>
  </si>
  <si>
    <t>NORTE</t>
  </si>
  <si>
    <t>LESTE</t>
  </si>
  <si>
    <t>CENTRO</t>
  </si>
  <si>
    <t>OESTE</t>
  </si>
  <si>
    <t>SUL</t>
  </si>
  <si>
    <t>Chuva</t>
  </si>
  <si>
    <t>CV</t>
  </si>
  <si>
    <t>FO</t>
  </si>
  <si>
    <t>JT</t>
  </si>
  <si>
    <t>MG</t>
  </si>
  <si>
    <t>PJ</t>
  </si>
  <si>
    <t>PR</t>
  </si>
  <si>
    <t>ST</t>
  </si>
  <si>
    <t>COMDEC</t>
  </si>
  <si>
    <t>AF</t>
  </si>
  <si>
    <t>EM</t>
  </si>
  <si>
    <t>GU</t>
  </si>
  <si>
    <t>IQ</t>
  </si>
  <si>
    <t>IT</t>
  </si>
  <si>
    <t>MO</t>
  </si>
  <si>
    <t>MP</t>
  </si>
  <si>
    <t>PE</t>
  </si>
  <si>
    <t>SM</t>
  </si>
  <si>
    <t>CT</t>
  </si>
  <si>
    <t>VP</t>
  </si>
  <si>
    <t>CGE</t>
  </si>
  <si>
    <t>SE</t>
  </si>
  <si>
    <t>BT</t>
  </si>
  <si>
    <t>LA</t>
  </si>
  <si>
    <t>PI</t>
  </si>
  <si>
    <t>MB</t>
  </si>
  <si>
    <t>CL</t>
  </si>
  <si>
    <t>CS</t>
  </si>
  <si>
    <t>IP</t>
  </si>
  <si>
    <t>JA</t>
  </si>
  <si>
    <t>SA</t>
  </si>
  <si>
    <t>VM</t>
  </si>
  <si>
    <t>PA</t>
  </si>
  <si>
    <t>Subs</t>
  </si>
  <si>
    <t>AD - Cidade Ademar</t>
  </si>
  <si>
    <t>AD</t>
  </si>
  <si>
    <t>EM - Ermelino Matarazzo</t>
  </si>
  <si>
    <t>Índice</t>
  </si>
  <si>
    <t>MÉDIA</t>
  </si>
  <si>
    <t>JANEIRO</t>
  </si>
  <si>
    <t>BOLETIM PLUVIOMÉTRICO MENSAL - JANEIRO - 2018</t>
  </si>
  <si>
    <t>São Paulo 01 de janeiro de 2018</t>
  </si>
  <si>
    <t>São Paulo 02 de janeiro de 2018</t>
  </si>
  <si>
    <t>São Paulo 03 de janeiro de 2018</t>
  </si>
  <si>
    <t>São Paulo 04 de janeiro de 2018</t>
  </si>
  <si>
    <t>São Paulo 05 de janeiro de 2018</t>
  </si>
  <si>
    <t>São Paulo 06 de janeiro de 2018</t>
  </si>
  <si>
    <t>São Paulo 07 de janeiro de 2018</t>
  </si>
  <si>
    <t>São Paulo 08 de janeiro de 2018</t>
  </si>
  <si>
    <t>São Paulo 09 de janeiro de 2018</t>
  </si>
  <si>
    <t>São Paulo 10 de janeiro de 2018</t>
  </si>
  <si>
    <t>São Paulo 11 de janeiro de 2018</t>
  </si>
  <si>
    <t>São Paulo 12 de janeiro de 2018</t>
  </si>
  <si>
    <t>São Paulo 13 de janeiro de 2018</t>
  </si>
  <si>
    <t>São Paulo 14 de janeiro de 2018</t>
  </si>
  <si>
    <t>São Paulo 15 de janeiro de 2018</t>
  </si>
  <si>
    <t>São Paulo 16 de janeiro de 2018</t>
  </si>
  <si>
    <t>São Paulo 17 de janeiro de 2018</t>
  </si>
  <si>
    <t>São Paulo 18 de janeiro de 2018</t>
  </si>
  <si>
    <t>São Paulo 19 de janeiro de 2018</t>
  </si>
  <si>
    <t>São Paulo 20 de janeiro de 2018</t>
  </si>
  <si>
    <t>São Paulo 21 de janeiro de 2018</t>
  </si>
  <si>
    <t>São Paulo 22 de janeiro de 2018</t>
  </si>
  <si>
    <t>São Paulo 23 de janeiro de 2018</t>
  </si>
  <si>
    <t>São Paulo 24 de janeiro de 2018</t>
  </si>
  <si>
    <t>São Paulo 25 de janeiro de 2018</t>
  </si>
  <si>
    <t>São Paulo 26 de janeiro de 2018</t>
  </si>
  <si>
    <t>São Paulo 27 de janeiro de 2018</t>
  </si>
  <si>
    <t>São Paulo 28 de janeiro de 2018</t>
  </si>
  <si>
    <t>São Paulo 29 de janeiro de 2018</t>
  </si>
  <si>
    <t>São Paulo 30 de janeiro de 2018</t>
  </si>
  <si>
    <t>São Paulo 31 de janeiro de 2018</t>
  </si>
  <si>
    <t>SMSO - Secretaria Municipal de Serviços e Obras</t>
  </si>
  <si>
    <t>Precipitação por mês de 1995 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</si>
</sst>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0"/>
    <numFmt numFmtId="166" formatCode="0.0000"/>
  </numFmts>
  <fonts count="19" x14ac:knownFonts="1">
    <font>
      <sz val="10"/>
      <name val="Arial"/>
      <family val="2"/>
    </font>
    <font>
      <b/>
      <sz val="16"/>
      <color indexed="18"/>
      <name val="Arial"/>
      <family val="2"/>
    </font>
    <font>
      <b/>
      <sz val="14"/>
      <color indexed="18"/>
      <name val="Arial"/>
      <family val="2"/>
    </font>
    <font>
      <sz val="10"/>
      <color indexed="1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u/>
      <sz val="14"/>
      <color indexed="4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8"/>
        <bgColor indexed="30"/>
      </patternFill>
    </fill>
    <fill>
      <patternFill patternType="solid">
        <fgColor indexed="9"/>
        <bgColor indexed="26"/>
      </patternFill>
    </fill>
    <fill>
      <patternFill patternType="solid">
        <fgColor indexed="18"/>
        <bgColor indexed="32"/>
      </patternFill>
    </fill>
    <fill>
      <patternFill patternType="solid">
        <fgColor indexed="52"/>
        <bgColor indexed="51"/>
      </patternFill>
    </fill>
    <fill>
      <patternFill patternType="solid">
        <fgColor indexed="63"/>
        <bgColor indexed="59"/>
      </patternFill>
    </fill>
    <fill>
      <patternFill patternType="solid">
        <fgColor indexed="22"/>
        <bgColor indexed="31"/>
      </patternFill>
    </fill>
    <fill>
      <patternFill patternType="solid">
        <fgColor indexed="8"/>
        <bgColor indexed="58"/>
      </patternFill>
    </fill>
    <fill>
      <patternFill patternType="solid">
        <fgColor indexed="4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/>
    </xf>
    <xf numFmtId="0" fontId="8" fillId="0" borderId="0" xfId="0" applyFont="1" applyProtection="1"/>
    <xf numFmtId="0" fontId="8" fillId="0" borderId="0" xfId="0" applyFont="1"/>
    <xf numFmtId="0" fontId="7" fillId="3" borderId="0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Protection="1"/>
    <xf numFmtId="0" fontId="5" fillId="3" borderId="0" xfId="0" applyFont="1" applyFill="1" applyBorder="1"/>
    <xf numFmtId="164" fontId="0" fillId="3" borderId="0" xfId="0" applyNumberFormat="1" applyFont="1" applyFill="1" applyBorder="1"/>
    <xf numFmtId="0" fontId="5" fillId="0" borderId="1" xfId="0" applyFont="1" applyFill="1" applyBorder="1"/>
    <xf numFmtId="0" fontId="0" fillId="3" borderId="0" xfId="0" applyFont="1" applyFill="1" applyBorder="1"/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5" fillId="0" borderId="0" xfId="0" applyFont="1" applyProtection="1"/>
    <xf numFmtId="0" fontId="5" fillId="0" borderId="3" xfId="0" applyFont="1" applyFill="1" applyBorder="1"/>
    <xf numFmtId="0" fontId="6" fillId="4" borderId="1" xfId="0" applyFont="1" applyFill="1" applyBorder="1" applyAlignment="1">
      <alignment horizontal="left"/>
    </xf>
    <xf numFmtId="164" fontId="6" fillId="4" borderId="1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164" fontId="6" fillId="3" borderId="0" xfId="0" applyNumberFormat="1" applyFont="1" applyFill="1" applyBorder="1"/>
    <xf numFmtId="0" fontId="6" fillId="5" borderId="1" xfId="0" applyFont="1" applyFill="1" applyBorder="1" applyAlignment="1">
      <alignment horizontal="center"/>
    </xf>
    <xf numFmtId="0" fontId="6" fillId="3" borderId="0" xfId="0" applyFont="1" applyFill="1" applyBorder="1"/>
    <xf numFmtId="0" fontId="6" fillId="2" borderId="1" xfId="0" applyFont="1" applyFill="1" applyBorder="1" applyAlignment="1">
      <alignment horizontal="center"/>
    </xf>
    <xf numFmtId="0" fontId="0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6" fillId="6" borderId="1" xfId="0" applyFont="1" applyFill="1" applyBorder="1" applyAlignment="1">
      <alignment horizontal="center"/>
    </xf>
    <xf numFmtId="20" fontId="6" fillId="6" borderId="1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5" fillId="7" borderId="1" xfId="0" applyFont="1" applyFill="1" applyBorder="1"/>
    <xf numFmtId="164" fontId="5" fillId="7" borderId="3" xfId="0" applyNumberFormat="1" applyFont="1" applyFill="1" applyBorder="1" applyAlignment="1">
      <alignment horizontal="center"/>
    </xf>
    <xf numFmtId="164" fontId="5" fillId="7" borderId="1" xfId="0" applyNumberFormat="1" applyFont="1" applyFill="1" applyBorder="1" applyAlignment="1">
      <alignment horizontal="center"/>
    </xf>
    <xf numFmtId="164" fontId="0" fillId="0" borderId="0" xfId="0" applyNumberFormat="1" applyFill="1" applyBorder="1"/>
    <xf numFmtId="0" fontId="6" fillId="8" borderId="1" xfId="0" applyFont="1" applyFill="1" applyBorder="1" applyAlignment="1">
      <alignment horizontal="left"/>
    </xf>
    <xf numFmtId="164" fontId="6" fillId="8" borderId="1" xfId="0" applyNumberFormat="1" applyFont="1" applyFill="1" applyBorder="1" applyAlignment="1">
      <alignment horizontal="center"/>
    </xf>
    <xf numFmtId="0" fontId="0" fillId="0" borderId="0" xfId="0" applyFont="1" applyBorder="1"/>
    <xf numFmtId="0" fontId="5" fillId="0" borderId="0" xfId="0" applyFont="1" applyAlignment="1">
      <alignment horizontal="right"/>
    </xf>
    <xf numFmtId="0" fontId="11" fillId="0" borderId="0" xfId="0" applyFont="1"/>
    <xf numFmtId="164" fontId="0" fillId="0" borderId="1" xfId="0" applyNumberFormat="1" applyFill="1" applyBorder="1" applyAlignment="1">
      <alignment horizontal="center"/>
    </xf>
    <xf numFmtId="0" fontId="4" fillId="0" borderId="0" xfId="0" applyFont="1" applyFill="1" applyBorder="1"/>
    <xf numFmtId="0" fontId="0" fillId="0" borderId="0" xfId="0" applyBorder="1"/>
    <xf numFmtId="164" fontId="0" fillId="0" borderId="0" xfId="0" applyNumberFormat="1" applyBorder="1"/>
    <xf numFmtId="164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64" fontId="0" fillId="0" borderId="0" xfId="0" applyNumberFormat="1"/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/>
    <xf numFmtId="0" fontId="0" fillId="0" borderId="0" xfId="0" applyFont="1" applyFill="1"/>
    <xf numFmtId="0" fontId="11" fillId="0" borderId="0" xfId="0" applyFont="1" applyFill="1"/>
    <xf numFmtId="164" fontId="0" fillId="0" borderId="0" xfId="0" applyNumberFormat="1" applyFill="1" applyBorder="1" applyAlignment="1">
      <alignment horizontal="center"/>
    </xf>
    <xf numFmtId="0" fontId="14" fillId="0" borderId="0" xfId="0" applyFont="1" applyFill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4" fontId="14" fillId="0" borderId="0" xfId="0" applyNumberFormat="1" applyFont="1" applyProtection="1"/>
    <xf numFmtId="0" fontId="0" fillId="0" borderId="4" xfId="0" applyBorder="1"/>
    <xf numFmtId="164" fontId="0" fillId="0" borderId="4" xfId="0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4" xfId="0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64" fontId="0" fillId="0" borderId="4" xfId="0" applyNumberFormat="1" applyFill="1" applyBorder="1" applyAlignment="1">
      <alignment horizontal="left"/>
    </xf>
    <xf numFmtId="164" fontId="6" fillId="9" borderId="1" xfId="0" applyNumberFormat="1" applyFont="1" applyFill="1" applyBorder="1" applyAlignment="1">
      <alignment horizontal="center"/>
    </xf>
    <xf numFmtId="0" fontId="14" fillId="0" borderId="0" xfId="0" applyFont="1" applyFill="1" applyBorder="1"/>
    <xf numFmtId="166" fontId="0" fillId="0" borderId="0" xfId="0" applyNumberFormat="1" applyFont="1" applyFill="1" applyBorder="1" applyAlignment="1">
      <alignment horizontal="center"/>
    </xf>
    <xf numFmtId="0" fontId="14" fillId="0" borderId="5" xfId="0" applyFont="1" applyFill="1" applyBorder="1"/>
    <xf numFmtId="164" fontId="14" fillId="0" borderId="5" xfId="0" applyNumberFormat="1" applyFont="1" applyFill="1" applyBorder="1" applyAlignment="1">
      <alignment horizontal="center"/>
    </xf>
    <xf numFmtId="0" fontId="5" fillId="0" borderId="5" xfId="0" applyFont="1" applyFill="1" applyBorder="1"/>
    <xf numFmtId="0" fontId="14" fillId="0" borderId="0" xfId="0" applyFont="1"/>
    <xf numFmtId="0" fontId="5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164" fontId="5" fillId="0" borderId="0" xfId="0" applyNumberFormat="1" applyFont="1" applyFill="1"/>
    <xf numFmtId="164" fontId="0" fillId="0" borderId="3" xfId="0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6" fillId="5" borderId="1" xfId="0" applyFont="1" applyFill="1" applyBorder="1"/>
    <xf numFmtId="0" fontId="6" fillId="4" borderId="1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6" fillId="10" borderId="6" xfId="0" applyFont="1" applyFill="1" applyBorder="1" applyAlignment="1">
      <alignment horizontal="center"/>
    </xf>
    <xf numFmtId="0" fontId="5" fillId="0" borderId="1" xfId="0" applyFont="1" applyFill="1" applyBorder="1" applyAlignment="1"/>
    <xf numFmtId="164" fontId="14" fillId="0" borderId="1" xfId="0" applyNumberFormat="1" applyFont="1" applyFill="1" applyBorder="1" applyAlignment="1">
      <alignment horizontal="center"/>
    </xf>
    <xf numFmtId="0" fontId="14" fillId="0" borderId="0" xfId="0" applyFont="1" applyFill="1" applyAlignment="1"/>
    <xf numFmtId="0" fontId="14" fillId="0" borderId="0" xfId="0" applyFont="1" applyFill="1" applyBorder="1" applyAlignment="1"/>
    <xf numFmtId="0" fontId="14" fillId="0" borderId="0" xfId="0" applyFont="1" applyAlignment="1"/>
    <xf numFmtId="0" fontId="17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164" fontId="5" fillId="0" borderId="6" xfId="0" applyNumberFormat="1" applyFont="1" applyBorder="1" applyAlignment="1">
      <alignment horizontal="center"/>
    </xf>
    <xf numFmtId="0" fontId="5" fillId="11" borderId="1" xfId="0" applyFont="1" applyFill="1" applyBorder="1"/>
    <xf numFmtId="164" fontId="5" fillId="11" borderId="3" xfId="0" applyNumberFormat="1" applyFont="1" applyFill="1" applyBorder="1" applyAlignment="1">
      <alignment horizontal="center"/>
    </xf>
    <xf numFmtId="164" fontId="5" fillId="11" borderId="1" xfId="0" applyNumberFormat="1" applyFont="1" applyFill="1" applyBorder="1" applyAlignment="1">
      <alignment horizontal="center"/>
    </xf>
    <xf numFmtId="0" fontId="5" fillId="0" borderId="0" xfId="0" applyFont="1" applyBorder="1"/>
    <xf numFmtId="0" fontId="6" fillId="12" borderId="6" xfId="0" applyNumberFormat="1" applyFont="1" applyFill="1" applyBorder="1" applyAlignment="1">
      <alignment horizontal="center"/>
    </xf>
    <xf numFmtId="0" fontId="6" fillId="13" borderId="6" xfId="0" applyNumberFormat="1" applyFont="1" applyFill="1" applyBorder="1" applyAlignment="1">
      <alignment horizontal="center"/>
    </xf>
    <xf numFmtId="0" fontId="6" fillId="10" borderId="7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164" fontId="0" fillId="15" borderId="1" xfId="0" applyNumberFormat="1" applyFont="1" applyFill="1" applyBorder="1" applyAlignment="1">
      <alignment horizontal="center"/>
    </xf>
    <xf numFmtId="0" fontId="0" fillId="15" borderId="0" xfId="0" applyFill="1"/>
    <xf numFmtId="0" fontId="6" fillId="5" borderId="11" xfId="0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center"/>
    </xf>
    <xf numFmtId="1" fontId="6" fillId="5" borderId="6" xfId="0" applyNumberFormat="1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5" fillId="0" borderId="13" xfId="0" applyFont="1" applyBorder="1" applyAlignment="1"/>
    <xf numFmtId="164" fontId="5" fillId="0" borderId="0" xfId="0" applyNumberFormat="1" applyFont="1" applyAlignment="1">
      <alignment horizontal="center" vertical="center"/>
    </xf>
    <xf numFmtId="164" fontId="0" fillId="16" borderId="1" xfId="0" applyNumberFormat="1" applyFont="1" applyFill="1" applyBorder="1" applyAlignment="1">
      <alignment horizontal="center"/>
    </xf>
    <xf numFmtId="0" fontId="5" fillId="17" borderId="1" xfId="0" applyFont="1" applyFill="1" applyBorder="1"/>
    <xf numFmtId="164" fontId="0" fillId="17" borderId="1" xfId="0" applyNumberFormat="1" applyFont="1" applyFill="1" applyBorder="1" applyAlignment="1">
      <alignment horizontal="center"/>
    </xf>
    <xf numFmtId="0" fontId="5" fillId="17" borderId="3" xfId="0" applyFont="1" applyFill="1" applyBorder="1"/>
    <xf numFmtId="0" fontId="5" fillId="17" borderId="2" xfId="0" applyFont="1" applyFill="1" applyBorder="1"/>
    <xf numFmtId="2" fontId="6" fillId="4" borderId="1" xfId="0" applyNumberFormat="1" applyFont="1" applyFill="1" applyBorder="1" applyAlignment="1">
      <alignment horizontal="center"/>
    </xf>
    <xf numFmtId="0" fontId="5" fillId="15" borderId="1" xfId="0" applyFont="1" applyFill="1" applyBorder="1"/>
    <xf numFmtId="0" fontId="5" fillId="15" borderId="2" xfId="0" applyFont="1" applyFill="1" applyBorder="1"/>
    <xf numFmtId="164" fontId="0" fillId="17" borderId="3" xfId="0" applyNumberFormat="1" applyFont="1" applyFill="1" applyBorder="1" applyAlignment="1">
      <alignment horizontal="center"/>
    </xf>
    <xf numFmtId="164" fontId="0" fillId="0" borderId="0" xfId="0" applyNumberFormat="1" applyFont="1" applyProtection="1"/>
    <xf numFmtId="0" fontId="6" fillId="3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14" borderId="5" xfId="0" applyFont="1" applyFill="1" applyBorder="1" applyAlignment="1">
      <alignment horizontal="center"/>
    </xf>
    <xf numFmtId="0" fontId="6" fillId="14" borderId="0" xfId="0" applyFont="1" applyFill="1" applyBorder="1" applyAlignment="1">
      <alignment horizontal="center"/>
    </xf>
    <xf numFmtId="0" fontId="6" fillId="10" borderId="9" xfId="0" applyFont="1" applyFill="1" applyBorder="1" applyAlignment="1">
      <alignment horizontal="center"/>
    </xf>
    <xf numFmtId="0" fontId="6" fillId="10" borderId="4" xfId="0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0" fontId="16" fillId="10" borderId="8" xfId="0" applyFont="1" applyFill="1" applyBorder="1" applyAlignment="1">
      <alignment horizontal="center" vertical="center"/>
    </xf>
    <xf numFmtId="0" fontId="16" fillId="10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chartsheet" Target="chartsheets/sheet1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hartsheet" Target="chartsheets/sheet4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hartsheet" Target="chartsheets/sheet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hartsheet" Target="chartsheets/sheet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hartsheet" Target="chartsheets/sheet5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em São Paulo (1995-2018) - Janeiro</a:t>
            </a:r>
          </a:p>
        </c:rich>
      </c:tx>
      <c:layout>
        <c:manualLayout>
          <c:xMode val="edge"/>
          <c:yMode val="edge"/>
          <c:x val="0.21041666666666667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2222222222222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clima!$F$16</c:f>
              <c:strCache>
                <c:ptCount val="1"/>
                <c:pt idx="0">
                  <c:v>CGE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clima!$G$15:$AD$15</c:f>
              <c:numCache>
                <c:formatCode>General</c:formatCod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numCache>
            </c:numRef>
          </c:cat>
          <c:val>
            <c:numRef>
              <c:f>clima!$G$16:$AD$16</c:f>
              <c:numCache>
                <c:formatCode>0.0</c:formatCode>
                <c:ptCount val="24"/>
                <c:pt idx="0">
                  <c:v>317.8</c:v>
                </c:pt>
                <c:pt idx="1">
                  <c:v>318</c:v>
                </c:pt>
                <c:pt idx="2">
                  <c:v>293.39999999999998</c:v>
                </c:pt>
                <c:pt idx="3">
                  <c:v>159.30000000000001</c:v>
                </c:pt>
                <c:pt idx="4">
                  <c:v>244.5</c:v>
                </c:pt>
                <c:pt idx="5">
                  <c:v>299.3</c:v>
                </c:pt>
                <c:pt idx="6">
                  <c:v>187.4</c:v>
                </c:pt>
                <c:pt idx="7">
                  <c:v>265.89999999999998</c:v>
                </c:pt>
                <c:pt idx="8">
                  <c:v>269</c:v>
                </c:pt>
                <c:pt idx="9">
                  <c:v>207.3</c:v>
                </c:pt>
                <c:pt idx="10">
                  <c:v>290.2</c:v>
                </c:pt>
                <c:pt idx="11">
                  <c:v>277.8</c:v>
                </c:pt>
                <c:pt idx="12">
                  <c:v>131.19999999999999</c:v>
                </c:pt>
                <c:pt idx="13">
                  <c:v>242.6</c:v>
                </c:pt>
                <c:pt idx="14">
                  <c:v>246.4</c:v>
                </c:pt>
                <c:pt idx="15">
                  <c:v>464.9</c:v>
                </c:pt>
                <c:pt idx="16">
                  <c:v>412.5</c:v>
                </c:pt>
                <c:pt idx="17">
                  <c:v>267.10000000000002</c:v>
                </c:pt>
                <c:pt idx="18">
                  <c:v>166.9</c:v>
                </c:pt>
                <c:pt idx="19">
                  <c:v>192</c:v>
                </c:pt>
                <c:pt idx="20">
                  <c:v>187</c:v>
                </c:pt>
                <c:pt idx="21">
                  <c:v>202.6</c:v>
                </c:pt>
                <c:pt idx="22">
                  <c:v>375.7</c:v>
                </c:pt>
                <c:pt idx="23">
                  <c:v>184.38181818181812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5-4D85-9FEE-9635564C6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7021944"/>
        <c:axId val="507016848"/>
      </c:barChart>
      <c:lineChart>
        <c:grouping val="standard"/>
        <c:varyColors val="0"/>
        <c:ser>
          <c:idx val="2"/>
          <c:order val="1"/>
          <c:tx>
            <c:strRef>
              <c:f>clima!$F$17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clima!$G$15:$AD$15</c:f>
              <c:numCache>
                <c:formatCode>General</c:formatCod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numCache>
            </c:numRef>
          </c:cat>
          <c:val>
            <c:numRef>
              <c:f>clima!$G$17:$AD$17</c:f>
              <c:numCache>
                <c:formatCode>0.0</c:formatCode>
                <c:ptCount val="24"/>
                <c:pt idx="0">
                  <c:v>261.68695652173915</c:v>
                </c:pt>
                <c:pt idx="1">
                  <c:v>261.68695652173915</c:v>
                </c:pt>
                <c:pt idx="2">
                  <c:v>261.68695652173915</c:v>
                </c:pt>
                <c:pt idx="3">
                  <c:v>261.68695652173915</c:v>
                </c:pt>
                <c:pt idx="4">
                  <c:v>261.68695652173915</c:v>
                </c:pt>
                <c:pt idx="5">
                  <c:v>261.68695652173915</c:v>
                </c:pt>
                <c:pt idx="6">
                  <c:v>261.68695652173915</c:v>
                </c:pt>
                <c:pt idx="7">
                  <c:v>261.68695652173915</c:v>
                </c:pt>
                <c:pt idx="8">
                  <c:v>261.68695652173915</c:v>
                </c:pt>
                <c:pt idx="9">
                  <c:v>261.68695652173915</c:v>
                </c:pt>
                <c:pt idx="10">
                  <c:v>261.68695652173915</c:v>
                </c:pt>
                <c:pt idx="11">
                  <c:v>261.68695652173915</c:v>
                </c:pt>
                <c:pt idx="12">
                  <c:v>261.68695652173915</c:v>
                </c:pt>
                <c:pt idx="13">
                  <c:v>261.68695652173915</c:v>
                </c:pt>
                <c:pt idx="14">
                  <c:v>261.68695652173915</c:v>
                </c:pt>
                <c:pt idx="15">
                  <c:v>261.68695652173915</c:v>
                </c:pt>
                <c:pt idx="16">
                  <c:v>261.68695652173915</c:v>
                </c:pt>
                <c:pt idx="17">
                  <c:v>261.68695652173915</c:v>
                </c:pt>
                <c:pt idx="18">
                  <c:v>261.68695652173915</c:v>
                </c:pt>
                <c:pt idx="19">
                  <c:v>261.68695652173915</c:v>
                </c:pt>
                <c:pt idx="20">
                  <c:v>261.68695652173915</c:v>
                </c:pt>
                <c:pt idx="21">
                  <c:v>261.68695652173915</c:v>
                </c:pt>
                <c:pt idx="22">
                  <c:v>261.68695652173915</c:v>
                </c:pt>
                <c:pt idx="23">
                  <c:v>261.68695652173915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A5-4D85-9FEE-9635564C6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021944"/>
        <c:axId val="507016848"/>
      </c:lineChart>
      <c:catAx>
        <c:axId val="507021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Ano</a:t>
                </a:r>
              </a:p>
            </c:rich>
          </c:tx>
          <c:layout>
            <c:manualLayout>
              <c:xMode val="edge"/>
              <c:yMode val="edge"/>
              <c:x val="0.46250000000000002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070168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7016848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6801346801346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07021944"/>
        <c:crosses val="autoZero"/>
        <c:crossBetween val="between"/>
        <c:majorUnit val="1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Dias com chuva - Janeiro 2018</a:t>
            </a:r>
          </a:p>
        </c:rich>
      </c:tx>
      <c:layout>
        <c:manualLayout>
          <c:xMode val="edge"/>
          <c:yMode val="edge"/>
          <c:x val="0.31458333333333333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45833333333333E-2"/>
          <c:y val="0.14478114478114479"/>
          <c:w val="0.90625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clima!$A$4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clima!$B$3:$AF$3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clima!$B$4:$AF$4</c:f>
              <c:numCache>
                <c:formatCode>0.0</c:formatCode>
                <c:ptCount val="31"/>
                <c:pt idx="1">
                  <c:v>3.330303030303031</c:v>
                </c:pt>
                <c:pt idx="2">
                  <c:v>13.607878787878789</c:v>
                </c:pt>
                <c:pt idx="5">
                  <c:v>1.3333333333333335</c:v>
                </c:pt>
                <c:pt idx="6">
                  <c:v>17.717878787878785</c:v>
                </c:pt>
                <c:pt idx="7">
                  <c:v>12.867878787878787</c:v>
                </c:pt>
                <c:pt idx="8">
                  <c:v>1.021212121212121</c:v>
                </c:pt>
                <c:pt idx="9">
                  <c:v>7.3503030303030323</c:v>
                </c:pt>
                <c:pt idx="10">
                  <c:v>10.603030303030303</c:v>
                </c:pt>
                <c:pt idx="11" formatCode="0.00">
                  <c:v>2.4242424242424242E-2</c:v>
                </c:pt>
                <c:pt idx="12">
                  <c:v>0.73333333333333339</c:v>
                </c:pt>
                <c:pt idx="13">
                  <c:v>4.7545454545454557</c:v>
                </c:pt>
                <c:pt idx="15">
                  <c:v>8.5060606060606094</c:v>
                </c:pt>
                <c:pt idx="16">
                  <c:v>1.3787878787878789</c:v>
                </c:pt>
                <c:pt idx="17">
                  <c:v>3.0666666666666664</c:v>
                </c:pt>
                <c:pt idx="18">
                  <c:v>7.333333333333333</c:v>
                </c:pt>
                <c:pt idx="19">
                  <c:v>12.794545454545451</c:v>
                </c:pt>
                <c:pt idx="20">
                  <c:v>12.573636363636364</c:v>
                </c:pt>
                <c:pt idx="21">
                  <c:v>9.545454545454545</c:v>
                </c:pt>
                <c:pt idx="22">
                  <c:v>7.8563636363636364</c:v>
                </c:pt>
                <c:pt idx="23">
                  <c:v>0.98363636363636364</c:v>
                </c:pt>
                <c:pt idx="25">
                  <c:v>1.7545454545454542</c:v>
                </c:pt>
                <c:pt idx="26">
                  <c:v>0.48878787878787888</c:v>
                </c:pt>
                <c:pt idx="27">
                  <c:v>3.3287878787878777</c:v>
                </c:pt>
                <c:pt idx="28">
                  <c:v>25.854545454545455</c:v>
                </c:pt>
                <c:pt idx="29">
                  <c:v>15.154545454545454</c:v>
                </c:pt>
                <c:pt idx="30">
                  <c:v>0.41818181818181804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5D-4CED-BEAD-AE3FE5A4A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7018416"/>
        <c:axId val="507021160"/>
      </c:barChart>
      <c:catAx>
        <c:axId val="507018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9479166666666669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07021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7021160"/>
        <c:scaling>
          <c:orientation val="minMax"/>
          <c:max val="3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07018416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diário de chuva 2017 x 2018 - Janeiro</a:t>
            </a:r>
          </a:p>
        </c:rich>
      </c:tx>
      <c:layout>
        <c:manualLayout>
          <c:xMode val="edge"/>
          <c:yMode val="edge"/>
          <c:x val="0.20416666666666666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54166666666667"/>
          <c:h val="0.71717171717171713"/>
        </c:manualLayout>
      </c:layout>
      <c:lineChart>
        <c:grouping val="standard"/>
        <c:varyColors val="0"/>
        <c:ser>
          <c:idx val="1"/>
          <c:order val="2"/>
          <c:tx>
            <c:strRef>
              <c:f>clima!$A$10</c:f>
              <c:strCache>
                <c:ptCount val="1"/>
                <c:pt idx="0">
                  <c:v>2017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F77-4B39-B5C4-67891E3E93DB}"/>
                </c:ext>
              </c:extLst>
            </c:dLbl>
            <c:dLbl>
              <c:idx val="6"/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F77-4B39-B5C4-67891E3E93DB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8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clima!$B$8:$AF$8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clima!$B$10:$AF$10</c:f>
              <c:numCache>
                <c:formatCode>0.0</c:formatCode>
                <c:ptCount val="31"/>
                <c:pt idx="0">
                  <c:v>3.2545454545454549</c:v>
                </c:pt>
                <c:pt idx="1">
                  <c:v>25.95454545454545</c:v>
                </c:pt>
                <c:pt idx="2">
                  <c:v>32.890909090909084</c:v>
                </c:pt>
                <c:pt idx="3">
                  <c:v>32.966666666666661</c:v>
                </c:pt>
                <c:pt idx="4">
                  <c:v>34.124242424242418</c:v>
                </c:pt>
                <c:pt idx="5">
                  <c:v>34.624242424242418</c:v>
                </c:pt>
                <c:pt idx="6">
                  <c:v>57.575757575757564</c:v>
                </c:pt>
                <c:pt idx="7">
                  <c:v>70.712121212121204</c:v>
                </c:pt>
                <c:pt idx="8">
                  <c:v>89.0030303030303</c:v>
                </c:pt>
                <c:pt idx="9">
                  <c:v>90.054545454545448</c:v>
                </c:pt>
                <c:pt idx="10">
                  <c:v>99.390909090909076</c:v>
                </c:pt>
                <c:pt idx="11">
                  <c:v>103.76060606060605</c:v>
                </c:pt>
                <c:pt idx="12">
                  <c:v>103.76060606060605</c:v>
                </c:pt>
                <c:pt idx="13">
                  <c:v>105.3030303030303</c:v>
                </c:pt>
                <c:pt idx="14">
                  <c:v>131.98787878787877</c:v>
                </c:pt>
                <c:pt idx="15">
                  <c:v>184.05757575757573</c:v>
                </c:pt>
                <c:pt idx="16">
                  <c:v>208.36969696969695</c:v>
                </c:pt>
                <c:pt idx="17">
                  <c:v>241.27575757575755</c:v>
                </c:pt>
                <c:pt idx="18">
                  <c:v>257.10909090909087</c:v>
                </c:pt>
                <c:pt idx="19">
                  <c:v>282.98454545454541</c:v>
                </c:pt>
                <c:pt idx="20">
                  <c:v>330.6512121212121</c:v>
                </c:pt>
                <c:pt idx="21">
                  <c:v>336.98151515151511</c:v>
                </c:pt>
                <c:pt idx="22">
                  <c:v>340.59060606060604</c:v>
                </c:pt>
                <c:pt idx="23">
                  <c:v>345.74818181818182</c:v>
                </c:pt>
                <c:pt idx="24">
                  <c:v>346.41787878787881</c:v>
                </c:pt>
                <c:pt idx="25">
                  <c:v>360.35818181818183</c:v>
                </c:pt>
                <c:pt idx="26">
                  <c:v>369.74606060606061</c:v>
                </c:pt>
                <c:pt idx="27">
                  <c:v>369.74606060606061</c:v>
                </c:pt>
                <c:pt idx="28">
                  <c:v>369.74606060606061</c:v>
                </c:pt>
                <c:pt idx="29">
                  <c:v>371.24909090909091</c:v>
                </c:pt>
                <c:pt idx="30">
                  <c:v>375.71575757575755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AA-435E-A0F7-DC183E943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023512"/>
        <c:axId val="507016456"/>
      </c:lineChart>
      <c:lineChart>
        <c:grouping val="standard"/>
        <c:varyColors val="0"/>
        <c:ser>
          <c:idx val="0"/>
          <c:order val="0"/>
          <c:tx>
            <c:strRef>
              <c:f>clima!$A$9</c:f>
              <c:strCache>
                <c:ptCount val="1"/>
                <c:pt idx="0">
                  <c:v>2018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6F77-4B39-B5C4-67891E3E93DB}"/>
                </c:ext>
              </c:extLst>
            </c:dLbl>
            <c:dLbl>
              <c:idx val="1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F77-4B39-B5C4-67891E3E93DB}"/>
                </c:ext>
              </c:extLst>
            </c:dLbl>
            <c:dLbl>
              <c:idx val="2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6F77-4B39-B5C4-67891E3E93DB}"/>
                </c:ext>
              </c:extLst>
            </c:dLbl>
            <c:dLbl>
              <c:idx val="3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6F77-4B39-B5C4-67891E3E93DB}"/>
                </c:ext>
              </c:extLst>
            </c:dLbl>
            <c:dLbl>
              <c:idx val="4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6F77-4B39-B5C4-67891E3E93DB}"/>
                </c:ext>
              </c:extLst>
            </c:dLbl>
            <c:dLbl>
              <c:idx val="5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6F77-4B39-B5C4-67891E3E93DB}"/>
                </c:ext>
              </c:extLst>
            </c:dLbl>
            <c:dLbl>
              <c:idx val="6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6F77-4B39-B5C4-67891E3E93DB}"/>
                </c:ext>
              </c:extLst>
            </c:dLbl>
            <c:spPr>
              <a:solidFill>
                <a:srgbClr val="FFFFFF"/>
              </a:solidFill>
              <a:ln w="12700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clima!$B$8:$AF$8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clima!$B$9:$AF$9</c:f>
              <c:numCache>
                <c:formatCode>0.0</c:formatCode>
                <c:ptCount val="31"/>
                <c:pt idx="0">
                  <c:v>0</c:v>
                </c:pt>
                <c:pt idx="1">
                  <c:v>3.330303030303031</c:v>
                </c:pt>
                <c:pt idx="2">
                  <c:v>16.938181818181821</c:v>
                </c:pt>
                <c:pt idx="3">
                  <c:v>16.938181818181821</c:v>
                </c:pt>
                <c:pt idx="4">
                  <c:v>16.938181818181821</c:v>
                </c:pt>
                <c:pt idx="5">
                  <c:v>18.271515151515153</c:v>
                </c:pt>
                <c:pt idx="6">
                  <c:v>35.989393939393935</c:v>
                </c:pt>
                <c:pt idx="7">
                  <c:v>48.857272727272722</c:v>
                </c:pt>
                <c:pt idx="8">
                  <c:v>49.878484848484845</c:v>
                </c:pt>
                <c:pt idx="9">
                  <c:v>57.228787878787877</c:v>
                </c:pt>
                <c:pt idx="10">
                  <c:v>67.831818181818178</c:v>
                </c:pt>
                <c:pt idx="11">
                  <c:v>67.856060606060609</c:v>
                </c:pt>
                <c:pt idx="12">
                  <c:v>68.589393939393943</c:v>
                </c:pt>
                <c:pt idx="13">
                  <c:v>73.343939393939394</c:v>
                </c:pt>
                <c:pt idx="14">
                  <c:v>73.343939393939394</c:v>
                </c:pt>
                <c:pt idx="15">
                  <c:v>81.850000000000009</c:v>
                </c:pt>
                <c:pt idx="16">
                  <c:v>83.228787878787884</c:v>
                </c:pt>
                <c:pt idx="17">
                  <c:v>86.295454545454547</c:v>
                </c:pt>
                <c:pt idx="18">
                  <c:v>93.628787878787875</c:v>
                </c:pt>
                <c:pt idx="19">
                  <c:v>106.42333333333333</c:v>
                </c:pt>
                <c:pt idx="20">
                  <c:v>118.9969696969697</c:v>
                </c:pt>
                <c:pt idx="21">
                  <c:v>128.54242424242423</c:v>
                </c:pt>
                <c:pt idx="22">
                  <c:v>136.39878787878786</c:v>
                </c:pt>
                <c:pt idx="23">
                  <c:v>137.38242424242421</c:v>
                </c:pt>
                <c:pt idx="24">
                  <c:v>137.38242424242421</c:v>
                </c:pt>
                <c:pt idx="25">
                  <c:v>139.13696969696966</c:v>
                </c:pt>
                <c:pt idx="26">
                  <c:v>139.62575757575755</c:v>
                </c:pt>
                <c:pt idx="27">
                  <c:v>142.95454545454541</c:v>
                </c:pt>
                <c:pt idx="28">
                  <c:v>168.80909090909086</c:v>
                </c:pt>
                <c:pt idx="29">
                  <c:v>183.96363636363631</c:v>
                </c:pt>
                <c:pt idx="30">
                  <c:v>184.38181818181812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4AA-435E-A0F7-DC183E9432D5}"/>
            </c:ext>
          </c:extLst>
        </c:ser>
        <c:ser>
          <c:idx val="2"/>
          <c:order val="1"/>
          <c:tx>
            <c:strRef>
              <c:f>clima!$A$11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clima!$B$8:$AF$8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clima!$B$11:$AF$11</c:f>
              <c:numCache>
                <c:formatCode>0.0</c:formatCode>
                <c:ptCount val="31"/>
                <c:pt idx="0">
                  <c:v>261.68695652173915</c:v>
                </c:pt>
                <c:pt idx="1">
                  <c:v>261.68695652173915</c:v>
                </c:pt>
                <c:pt idx="2">
                  <c:v>261.68695652173915</c:v>
                </c:pt>
                <c:pt idx="3">
                  <c:v>261.68695652173915</c:v>
                </c:pt>
                <c:pt idx="4">
                  <c:v>261.68695652173915</c:v>
                </c:pt>
                <c:pt idx="5">
                  <c:v>261.68695652173915</c:v>
                </c:pt>
                <c:pt idx="6">
                  <c:v>261.68695652173915</c:v>
                </c:pt>
                <c:pt idx="7">
                  <c:v>261.68695652173915</c:v>
                </c:pt>
                <c:pt idx="8">
                  <c:v>261.68695652173915</c:v>
                </c:pt>
                <c:pt idx="9">
                  <c:v>261.68695652173915</c:v>
                </c:pt>
                <c:pt idx="10">
                  <c:v>261.68695652173915</c:v>
                </c:pt>
                <c:pt idx="11">
                  <c:v>261.68695652173915</c:v>
                </c:pt>
                <c:pt idx="12">
                  <c:v>261.68695652173915</c:v>
                </c:pt>
                <c:pt idx="13">
                  <c:v>261.68695652173915</c:v>
                </c:pt>
                <c:pt idx="14">
                  <c:v>261.68695652173915</c:v>
                </c:pt>
                <c:pt idx="15">
                  <c:v>261.68695652173915</c:v>
                </c:pt>
                <c:pt idx="16">
                  <c:v>261.68695652173915</c:v>
                </c:pt>
                <c:pt idx="17">
                  <c:v>261.68695652173915</c:v>
                </c:pt>
                <c:pt idx="18">
                  <c:v>261.68695652173915</c:v>
                </c:pt>
                <c:pt idx="19">
                  <c:v>261.68695652173915</c:v>
                </c:pt>
                <c:pt idx="20">
                  <c:v>261.68695652173915</c:v>
                </c:pt>
                <c:pt idx="21">
                  <c:v>261.68695652173915</c:v>
                </c:pt>
                <c:pt idx="22">
                  <c:v>261.68695652173915</c:v>
                </c:pt>
                <c:pt idx="23">
                  <c:v>261.68695652173915</c:v>
                </c:pt>
                <c:pt idx="24">
                  <c:v>261.68695652173915</c:v>
                </c:pt>
                <c:pt idx="25">
                  <c:v>261.68695652173915</c:v>
                </c:pt>
                <c:pt idx="26">
                  <c:v>261.68695652173915</c:v>
                </c:pt>
                <c:pt idx="27">
                  <c:v>261.68695652173915</c:v>
                </c:pt>
                <c:pt idx="28">
                  <c:v>261.68695652173915</c:v>
                </c:pt>
                <c:pt idx="29">
                  <c:v>261.68695652173915</c:v>
                </c:pt>
                <c:pt idx="30">
                  <c:v>261.68695652173915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4AA-435E-A0F7-DC183E943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022336"/>
        <c:axId val="507017632"/>
      </c:lineChart>
      <c:catAx>
        <c:axId val="507023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7016456"/>
        <c:crosses val="autoZero"/>
        <c:auto val="0"/>
        <c:lblAlgn val="ctr"/>
        <c:lblOffset val="100"/>
        <c:noMultiLvlLbl val="0"/>
      </c:catAx>
      <c:valAx>
        <c:axId val="507016456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507023512"/>
        <c:crosses val="autoZero"/>
        <c:crossBetween val="between"/>
      </c:valAx>
      <c:catAx>
        <c:axId val="507022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6666666666666667"/>
              <c:y val="0.914141414141414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507017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7017632"/>
        <c:scaling>
          <c:orientation val="minMax"/>
          <c:max val="4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5117845117845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507022336"/>
        <c:crosses val="autoZero"/>
        <c:crossBetween val="between"/>
        <c:majorUnit val="1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91181277158253249"/>
          <c:y val="0.46801346801346799"/>
          <c:w val="7.8125E-2"/>
          <c:h val="7.4074074074074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de chuva nas prefeituras regionais - Janeiro 2018</a:t>
            </a:r>
          </a:p>
        </c:rich>
      </c:tx>
      <c:layout>
        <c:manualLayout>
          <c:xMode val="edge"/>
          <c:yMode val="edge"/>
          <c:x val="0.11880199158247778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68350168350168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clima!$B$14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dLbl>
              <c:idx val="12"/>
              <c:spPr>
                <a:solidFill>
                  <a:srgbClr val="FFFFFF"/>
                </a:solidFill>
                <a:ln w="3175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39A-4BA1-9AF1-49E9BDA2359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clima!$B$15:$B$47</c:f>
              <c:numCache>
                <c:formatCode>0.0</c:formatCode>
                <c:ptCount val="33"/>
                <c:pt idx="0">
                  <c:v>153.99999999999997</c:v>
                </c:pt>
                <c:pt idx="1">
                  <c:v>193.19999999999996</c:v>
                </c:pt>
                <c:pt idx="2">
                  <c:v>276.5</c:v>
                </c:pt>
                <c:pt idx="3">
                  <c:v>205.69999999999993</c:v>
                </c:pt>
                <c:pt idx="4">
                  <c:v>119.60000000000001</c:v>
                </c:pt>
                <c:pt idx="5">
                  <c:v>149.39999999999998</c:v>
                </c:pt>
                <c:pt idx="6">
                  <c:v>199.22</c:v>
                </c:pt>
                <c:pt idx="7">
                  <c:v>234.89999999999998</c:v>
                </c:pt>
                <c:pt idx="8">
                  <c:v>192.40000000000003</c:v>
                </c:pt>
                <c:pt idx="9">
                  <c:v>182.75000000000003</c:v>
                </c:pt>
                <c:pt idx="10">
                  <c:v>233.00000000000003</c:v>
                </c:pt>
                <c:pt idx="11">
                  <c:v>218.9</c:v>
                </c:pt>
                <c:pt idx="12">
                  <c:v>175</c:v>
                </c:pt>
                <c:pt idx="13">
                  <c:v>206.20000000000002</c:v>
                </c:pt>
                <c:pt idx="14">
                  <c:v>178.20000000000002</c:v>
                </c:pt>
                <c:pt idx="15">
                  <c:v>236.8</c:v>
                </c:pt>
                <c:pt idx="16">
                  <c:v>184.20000000000002</c:v>
                </c:pt>
                <c:pt idx="17">
                  <c:v>186.18</c:v>
                </c:pt>
                <c:pt idx="18">
                  <c:v>196.30000000000004</c:v>
                </c:pt>
                <c:pt idx="19">
                  <c:v>237.1</c:v>
                </c:pt>
                <c:pt idx="20">
                  <c:v>203.2</c:v>
                </c:pt>
                <c:pt idx="21">
                  <c:v>100.3</c:v>
                </c:pt>
                <c:pt idx="22">
                  <c:v>156.6</c:v>
                </c:pt>
                <c:pt idx="23">
                  <c:v>164</c:v>
                </c:pt>
                <c:pt idx="24">
                  <c:v>171.20000000000002</c:v>
                </c:pt>
                <c:pt idx="25">
                  <c:v>181.13</c:v>
                </c:pt>
                <c:pt idx="26">
                  <c:v>140.71999999999997</c:v>
                </c:pt>
                <c:pt idx="27">
                  <c:v>187.99999999999997</c:v>
                </c:pt>
                <c:pt idx="28">
                  <c:v>165.9</c:v>
                </c:pt>
                <c:pt idx="29">
                  <c:v>193.2</c:v>
                </c:pt>
                <c:pt idx="30">
                  <c:v>193.19999999999996</c:v>
                </c:pt>
                <c:pt idx="31">
                  <c:v>142.1</c:v>
                </c:pt>
                <c:pt idx="32">
                  <c:v>125.50000000000001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EF-451A-BF79-CBBB54A2D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7018808"/>
        <c:axId val="507021552"/>
      </c:barChart>
      <c:lineChart>
        <c:grouping val="standard"/>
        <c:varyColors val="0"/>
        <c:ser>
          <c:idx val="2"/>
          <c:order val="1"/>
          <c:tx>
            <c:strRef>
              <c:f>clima!$C$14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clima!$C$15:$C$47</c:f>
              <c:numCache>
                <c:formatCode>0.0</c:formatCode>
                <c:ptCount val="33"/>
                <c:pt idx="0">
                  <c:v>261.68695652173915</c:v>
                </c:pt>
                <c:pt idx="1">
                  <c:v>261.68695652173915</c:v>
                </c:pt>
                <c:pt idx="2">
                  <c:v>261.68695652173915</c:v>
                </c:pt>
                <c:pt idx="3">
                  <c:v>261.68695652173915</c:v>
                </c:pt>
                <c:pt idx="4">
                  <c:v>261.68695652173915</c:v>
                </c:pt>
                <c:pt idx="5">
                  <c:v>261.68695652173915</c:v>
                </c:pt>
                <c:pt idx="6">
                  <c:v>261.68695652173915</c:v>
                </c:pt>
                <c:pt idx="7">
                  <c:v>261.68695652173915</c:v>
                </c:pt>
                <c:pt idx="8">
                  <c:v>261.68695652173915</c:v>
                </c:pt>
                <c:pt idx="9">
                  <c:v>261.68695652173915</c:v>
                </c:pt>
                <c:pt idx="10">
                  <c:v>261.68695652173915</c:v>
                </c:pt>
                <c:pt idx="11">
                  <c:v>261.68695652173915</c:v>
                </c:pt>
                <c:pt idx="12">
                  <c:v>261.68695652173915</c:v>
                </c:pt>
                <c:pt idx="13">
                  <c:v>261.68695652173915</c:v>
                </c:pt>
                <c:pt idx="14">
                  <c:v>261.68695652173915</c:v>
                </c:pt>
                <c:pt idx="15">
                  <c:v>261.68695652173915</c:v>
                </c:pt>
                <c:pt idx="16">
                  <c:v>261.68695652173915</c:v>
                </c:pt>
                <c:pt idx="17">
                  <c:v>261.68695652173915</c:v>
                </c:pt>
                <c:pt idx="18">
                  <c:v>261.68695652173915</c:v>
                </c:pt>
                <c:pt idx="19">
                  <c:v>261.68695652173915</c:v>
                </c:pt>
                <c:pt idx="20">
                  <c:v>261.68695652173915</c:v>
                </c:pt>
                <c:pt idx="21">
                  <c:v>261.68695652173915</c:v>
                </c:pt>
                <c:pt idx="22">
                  <c:v>261.68695652173915</c:v>
                </c:pt>
                <c:pt idx="23">
                  <c:v>261.68695652173915</c:v>
                </c:pt>
                <c:pt idx="24">
                  <c:v>261.68695652173915</c:v>
                </c:pt>
                <c:pt idx="25">
                  <c:v>261.68695652173915</c:v>
                </c:pt>
                <c:pt idx="26">
                  <c:v>261.68695652173915</c:v>
                </c:pt>
                <c:pt idx="27">
                  <c:v>261.68695652173915</c:v>
                </c:pt>
                <c:pt idx="28">
                  <c:v>261.68695652173915</c:v>
                </c:pt>
                <c:pt idx="29">
                  <c:v>261.68695652173915</c:v>
                </c:pt>
                <c:pt idx="30">
                  <c:v>261.68695652173915</c:v>
                </c:pt>
                <c:pt idx="31">
                  <c:v>261.68695652173915</c:v>
                </c:pt>
                <c:pt idx="32">
                  <c:v>261.68695652173915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EF-451A-BF79-CBBB54A2D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018808"/>
        <c:axId val="507021552"/>
      </c:lineChart>
      <c:catAx>
        <c:axId val="507018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070215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7021552"/>
        <c:scaling>
          <c:orientation val="minMax"/>
          <c:max val="3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28282828282828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07018808"/>
        <c:crosses val="autoZero"/>
        <c:crossBetween val="between"/>
        <c:majorUnit val="1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por região - Janeiro 2018</a:t>
            </a:r>
          </a:p>
        </c:rich>
      </c:tx>
      <c:layout>
        <c:manualLayout>
          <c:xMode val="edge"/>
          <c:yMode val="edge"/>
          <c:x val="0.2708333333333333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clima!$H$20</c:f>
              <c:strCache>
                <c:ptCount val="1"/>
                <c:pt idx="0">
                  <c:v>Índice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clima!$H$21:$H$25</c:f>
              <c:numCache>
                <c:formatCode>0.0</c:formatCode>
                <c:ptCount val="5"/>
                <c:pt idx="0">
                  <c:v>191.565</c:v>
                </c:pt>
                <c:pt idx="1">
                  <c:v>199.08454545454549</c:v>
                </c:pt>
                <c:pt idx="2">
                  <c:v>220.14999999999998</c:v>
                </c:pt>
                <c:pt idx="3">
                  <c:v>140.29999999999998</c:v>
                </c:pt>
                <c:pt idx="4">
                  <c:v>166.77222222222221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92-4553-942A-1633FE561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059360"/>
        <c:axId val="336058968"/>
      </c:barChart>
      <c:lineChart>
        <c:grouping val="standard"/>
        <c:varyColors val="0"/>
        <c:ser>
          <c:idx val="2"/>
          <c:order val="1"/>
          <c:tx>
            <c:strRef>
              <c:f>clima!$I$20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clima!$I$21:$I$25</c:f>
              <c:numCache>
                <c:formatCode>0.0</c:formatCode>
                <c:ptCount val="5"/>
                <c:pt idx="0">
                  <c:v>261.68695652173915</c:v>
                </c:pt>
                <c:pt idx="1">
                  <c:v>261.68695652173915</c:v>
                </c:pt>
                <c:pt idx="2">
                  <c:v>261.68695652173915</c:v>
                </c:pt>
                <c:pt idx="3">
                  <c:v>261.68695652173915</c:v>
                </c:pt>
                <c:pt idx="4">
                  <c:v>261.68695652173915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92-4553-942A-1633FE561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059360"/>
        <c:axId val="336058968"/>
      </c:lineChart>
      <c:catAx>
        <c:axId val="33605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3360589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6058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336059360"/>
        <c:crosses val="autoZero"/>
        <c:crossBetween val="between"/>
        <c:majorUnit val="1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7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257906</xdr:colOff>
      <xdr:row>0</xdr:row>
      <xdr:rowOff>123064</xdr:rowOff>
    </xdr:from>
    <xdr:to>
      <xdr:col>25</xdr:col>
      <xdr:colOff>216643</xdr:colOff>
      <xdr:row>2</xdr:row>
      <xdr:rowOff>152153</xdr:rowOff>
    </xdr:to>
    <xdr:pic>
      <xdr:nvPicPr>
        <xdr:cNvPr id="97859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922368" y="123064"/>
          <a:ext cx="1775813" cy="5273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66675</xdr:colOff>
      <xdr:row>0</xdr:row>
      <xdr:rowOff>76200</xdr:rowOff>
    </xdr:from>
    <xdr:to>
      <xdr:col>6</xdr:col>
      <xdr:colOff>390525</xdr:colOff>
      <xdr:row>2</xdr:row>
      <xdr:rowOff>200025</xdr:rowOff>
    </xdr:to>
    <xdr:grpSp>
      <xdr:nvGrpSpPr>
        <xdr:cNvPr id="97860" name="Group 2"/>
        <xdr:cNvGrpSpPr>
          <a:grpSpLocks/>
        </xdr:cNvGrpSpPr>
      </xdr:nvGrpSpPr>
      <xdr:grpSpPr bwMode="auto">
        <a:xfrm>
          <a:off x="4448175" y="76200"/>
          <a:ext cx="772886" cy="613682"/>
          <a:chOff x="4165" y="99"/>
          <a:chExt cx="969" cy="1010"/>
        </a:xfrm>
      </xdr:grpSpPr>
      <xdr:grpSp>
        <xdr:nvGrpSpPr>
          <xdr:cNvPr id="97861" name="Group 3"/>
          <xdr:cNvGrpSpPr>
            <a:grpSpLocks/>
          </xdr:cNvGrpSpPr>
        </xdr:nvGrpSpPr>
        <xdr:grpSpPr bwMode="auto">
          <a:xfrm>
            <a:off x="4247" y="99"/>
            <a:ext cx="764" cy="724"/>
            <a:chOff x="4247" y="99"/>
            <a:chExt cx="764" cy="724"/>
          </a:xfrm>
        </xdr:grpSpPr>
        <xdr:sp macro="" textlink="">
          <xdr:nvSpPr>
            <xdr:cNvPr id="98069" name="AutoShape 5"/>
            <xdr:cNvSpPr>
              <a:spLocks noChangeArrowheads="1"/>
            </xdr:cNvSpPr>
          </xdr:nvSpPr>
          <xdr:spPr bwMode="auto">
            <a:xfrm>
              <a:off x="4288" y="101"/>
              <a:ext cx="723" cy="214"/>
            </a:xfrm>
            <a:custGeom>
              <a:avLst/>
              <a:gdLst>
                <a:gd name="T0" fmla="*/ 89 w 600"/>
                <a:gd name="T1" fmla="*/ 144 h 205"/>
                <a:gd name="T2" fmla="*/ 557 w 600"/>
                <a:gd name="T3" fmla="*/ 195 h 205"/>
                <a:gd name="T4" fmla="*/ 1670 w 600"/>
                <a:gd name="T5" fmla="*/ 357 h 205"/>
                <a:gd name="T6" fmla="*/ 2415 w 600"/>
                <a:gd name="T7" fmla="*/ 327 h 205"/>
                <a:gd name="T8" fmla="*/ 3344 w 600"/>
                <a:gd name="T9" fmla="*/ 304 h 205"/>
                <a:gd name="T10" fmla="*/ 4632 w 600"/>
                <a:gd name="T11" fmla="*/ 304 h 205"/>
                <a:gd name="T12" fmla="*/ 5388 w 600"/>
                <a:gd name="T13" fmla="*/ 317 h 205"/>
                <a:gd name="T14" fmla="*/ 6119 w 600"/>
                <a:gd name="T15" fmla="*/ 334 h 205"/>
                <a:gd name="T16" fmla="*/ 6826 w 600"/>
                <a:gd name="T17" fmla="*/ 361 h 205"/>
                <a:gd name="T18" fmla="*/ 7649 w 600"/>
                <a:gd name="T19" fmla="*/ 189 h 205"/>
                <a:gd name="T20" fmla="*/ 8123 w 600"/>
                <a:gd name="T21" fmla="*/ 144 h 205"/>
                <a:gd name="T22" fmla="*/ 7940 w 600"/>
                <a:gd name="T23" fmla="*/ 101 h 205"/>
                <a:gd name="T24" fmla="*/ 7501 w 600"/>
                <a:gd name="T25" fmla="*/ 114 h 205"/>
                <a:gd name="T26" fmla="*/ 7325 w 600"/>
                <a:gd name="T27" fmla="*/ 70 h 205"/>
                <a:gd name="T28" fmla="*/ 7179 w 600"/>
                <a:gd name="T29" fmla="*/ 125 h 205"/>
                <a:gd name="T30" fmla="*/ 7011 w 600"/>
                <a:gd name="T31" fmla="*/ 189 h 205"/>
                <a:gd name="T32" fmla="*/ 6553 w 600"/>
                <a:gd name="T33" fmla="*/ 114 h 205"/>
                <a:gd name="T34" fmla="*/ 6770 w 600"/>
                <a:gd name="T35" fmla="*/ 81 h 205"/>
                <a:gd name="T36" fmla="*/ 6589 w 600"/>
                <a:gd name="T37" fmla="*/ 41 h 205"/>
                <a:gd name="T38" fmla="*/ 6262 w 600"/>
                <a:gd name="T39" fmla="*/ 63 h 205"/>
                <a:gd name="T40" fmla="*/ 6171 w 600"/>
                <a:gd name="T41" fmla="*/ 28 h 205"/>
                <a:gd name="T42" fmla="*/ 5897 w 600"/>
                <a:gd name="T43" fmla="*/ 55 h 205"/>
                <a:gd name="T44" fmla="*/ 5618 w 600"/>
                <a:gd name="T45" fmla="*/ 11 h 205"/>
                <a:gd name="T46" fmla="*/ 5297 w 600"/>
                <a:gd name="T47" fmla="*/ 49 h 205"/>
                <a:gd name="T48" fmla="*/ 5388 w 600"/>
                <a:gd name="T49" fmla="*/ 106 h 205"/>
                <a:gd name="T50" fmla="*/ 4733 w 600"/>
                <a:gd name="T51" fmla="*/ 130 h 205"/>
                <a:gd name="T52" fmla="*/ 4693 w 600"/>
                <a:gd name="T53" fmla="*/ 63 h 205"/>
                <a:gd name="T54" fmla="*/ 4783 w 600"/>
                <a:gd name="T55" fmla="*/ 7 h 205"/>
                <a:gd name="T56" fmla="*/ 4404 w 600"/>
                <a:gd name="T57" fmla="*/ 35 h 205"/>
                <a:gd name="T58" fmla="*/ 4226 w 600"/>
                <a:gd name="T59" fmla="*/ 0 h 205"/>
                <a:gd name="T60" fmla="*/ 3844 w 600"/>
                <a:gd name="T61" fmla="*/ 31 h 205"/>
                <a:gd name="T62" fmla="*/ 3579 w 600"/>
                <a:gd name="T63" fmla="*/ 0 h 205"/>
                <a:gd name="T64" fmla="*/ 3298 w 600"/>
                <a:gd name="T65" fmla="*/ 28 h 205"/>
                <a:gd name="T66" fmla="*/ 3423 w 600"/>
                <a:gd name="T67" fmla="*/ 63 h 205"/>
                <a:gd name="T68" fmla="*/ 3423 w 600"/>
                <a:gd name="T69" fmla="*/ 130 h 205"/>
                <a:gd name="T70" fmla="*/ 2797 w 600"/>
                <a:gd name="T71" fmla="*/ 106 h 205"/>
                <a:gd name="T72" fmla="*/ 2737 w 600"/>
                <a:gd name="T73" fmla="*/ 63 h 205"/>
                <a:gd name="T74" fmla="*/ 2737 w 600"/>
                <a:gd name="T75" fmla="*/ 11 h 205"/>
                <a:gd name="T76" fmla="*/ 2465 w 600"/>
                <a:gd name="T77" fmla="*/ 49 h 205"/>
                <a:gd name="T78" fmla="*/ 2191 w 600"/>
                <a:gd name="T79" fmla="*/ 28 h 205"/>
                <a:gd name="T80" fmla="*/ 1863 w 600"/>
                <a:gd name="T81" fmla="*/ 35 h 205"/>
                <a:gd name="T82" fmla="*/ 1670 w 600"/>
                <a:gd name="T83" fmla="*/ 70 h 205"/>
                <a:gd name="T84" fmla="*/ 1316 w 600"/>
                <a:gd name="T85" fmla="*/ 55 h 205"/>
                <a:gd name="T86" fmla="*/ 1542 w 600"/>
                <a:gd name="T87" fmla="*/ 94 h 205"/>
                <a:gd name="T88" fmla="*/ 1670 w 600"/>
                <a:gd name="T89" fmla="*/ 167 h 205"/>
                <a:gd name="T90" fmla="*/ 989 w 600"/>
                <a:gd name="T91" fmla="*/ 125 h 205"/>
                <a:gd name="T92" fmla="*/ 881 w 600"/>
                <a:gd name="T93" fmla="*/ 70 h 205"/>
                <a:gd name="T94" fmla="*/ 654 w 600"/>
                <a:gd name="T95" fmla="*/ 119 h 205"/>
                <a:gd name="T96" fmla="*/ 282 w 600"/>
                <a:gd name="T97" fmla="*/ 101 h 205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</a:gdLst>
              <a:ahLst/>
              <a:cxnLst>
                <a:cxn ang="T98">
                  <a:pos x="T0" y="T1"/>
                </a:cxn>
                <a:cxn ang="T99">
                  <a:pos x="T2" y="T3"/>
                </a:cxn>
                <a:cxn ang="T100">
                  <a:pos x="T4" y="T5"/>
                </a:cxn>
                <a:cxn ang="T101">
                  <a:pos x="T6" y="T7"/>
                </a:cxn>
                <a:cxn ang="T102">
                  <a:pos x="T8" y="T9"/>
                </a:cxn>
                <a:cxn ang="T103">
                  <a:pos x="T10" y="T11"/>
                </a:cxn>
                <a:cxn ang="T104">
                  <a:pos x="T12" y="T13"/>
                </a:cxn>
                <a:cxn ang="T105">
                  <a:pos x="T14" y="T15"/>
                </a:cxn>
                <a:cxn ang="T106">
                  <a:pos x="T16" y="T17"/>
                </a:cxn>
                <a:cxn ang="T107">
                  <a:pos x="T18" y="T19"/>
                </a:cxn>
                <a:cxn ang="T108">
                  <a:pos x="T20" y="T21"/>
                </a:cxn>
                <a:cxn ang="T109">
                  <a:pos x="T22" y="T23"/>
                </a:cxn>
                <a:cxn ang="T110">
                  <a:pos x="T24" y="T25"/>
                </a:cxn>
                <a:cxn ang="T111">
                  <a:pos x="T26" y="T27"/>
                </a:cxn>
                <a:cxn ang="T112">
                  <a:pos x="T28" y="T29"/>
                </a:cxn>
                <a:cxn ang="T113">
                  <a:pos x="T30" y="T31"/>
                </a:cxn>
                <a:cxn ang="T114">
                  <a:pos x="T32" y="T33"/>
                </a:cxn>
                <a:cxn ang="T115">
                  <a:pos x="T34" y="T35"/>
                </a:cxn>
                <a:cxn ang="T116">
                  <a:pos x="T36" y="T37"/>
                </a:cxn>
                <a:cxn ang="T117">
                  <a:pos x="T38" y="T39"/>
                </a:cxn>
                <a:cxn ang="T118">
                  <a:pos x="T40" y="T41"/>
                </a:cxn>
                <a:cxn ang="T119">
                  <a:pos x="T42" y="T43"/>
                </a:cxn>
                <a:cxn ang="T120">
                  <a:pos x="T44" y="T45"/>
                </a:cxn>
                <a:cxn ang="T121">
                  <a:pos x="T46" y="T47"/>
                </a:cxn>
                <a:cxn ang="T122">
                  <a:pos x="T48" y="T49"/>
                </a:cxn>
                <a:cxn ang="T123">
                  <a:pos x="T50" y="T51"/>
                </a:cxn>
                <a:cxn ang="T124">
                  <a:pos x="T52" y="T53"/>
                </a:cxn>
                <a:cxn ang="T125">
                  <a:pos x="T54" y="T55"/>
                </a:cxn>
                <a:cxn ang="T126">
                  <a:pos x="T56" y="T57"/>
                </a:cxn>
                <a:cxn ang="T127">
                  <a:pos x="T58" y="T59"/>
                </a:cxn>
                <a:cxn ang="T128">
                  <a:pos x="T60" y="T61"/>
                </a:cxn>
                <a:cxn ang="T129">
                  <a:pos x="T62" y="T63"/>
                </a:cxn>
                <a:cxn ang="T130">
                  <a:pos x="T64" y="T65"/>
                </a:cxn>
                <a:cxn ang="T131">
                  <a:pos x="T66" y="T67"/>
                </a:cxn>
                <a:cxn ang="T132">
                  <a:pos x="T68" y="T69"/>
                </a:cxn>
                <a:cxn ang="T133">
                  <a:pos x="T70" y="T71"/>
                </a:cxn>
                <a:cxn ang="T134">
                  <a:pos x="T72" y="T73"/>
                </a:cxn>
                <a:cxn ang="T135">
                  <a:pos x="T74" y="T75"/>
                </a:cxn>
                <a:cxn ang="T136">
                  <a:pos x="T76" y="T77"/>
                </a:cxn>
                <a:cxn ang="T137">
                  <a:pos x="T78" y="T79"/>
                </a:cxn>
                <a:cxn ang="T138">
                  <a:pos x="T80" y="T81"/>
                </a:cxn>
                <a:cxn ang="T139">
                  <a:pos x="T82" y="T83"/>
                </a:cxn>
                <a:cxn ang="T140">
                  <a:pos x="T84" y="T85"/>
                </a:cxn>
                <a:cxn ang="T141">
                  <a:pos x="T86" y="T87"/>
                </a:cxn>
                <a:cxn ang="T142">
                  <a:pos x="T88" y="T89"/>
                </a:cxn>
                <a:cxn ang="T143">
                  <a:pos x="T90" y="T91"/>
                </a:cxn>
                <a:cxn ang="T144">
                  <a:pos x="T92" y="T93"/>
                </a:cxn>
                <a:cxn ang="T145">
                  <a:pos x="T94" y="T95"/>
                </a:cxn>
                <a:cxn ang="T146">
                  <a:pos x="T96" y="T97"/>
                </a:cxn>
              </a:cxnLst>
              <a:rect l="0" t="0" r="r" b="b"/>
              <a:pathLst>
                <a:path w="600" h="205">
                  <a:moveTo>
                    <a:pt x="0" y="62"/>
                  </a:moveTo>
                  <a:lnTo>
                    <a:pt x="7" y="79"/>
                  </a:lnTo>
                  <a:lnTo>
                    <a:pt x="27" y="86"/>
                  </a:lnTo>
                  <a:lnTo>
                    <a:pt x="41" y="106"/>
                  </a:lnTo>
                  <a:lnTo>
                    <a:pt x="89" y="205"/>
                  </a:lnTo>
                  <a:lnTo>
                    <a:pt x="123" y="195"/>
                  </a:lnTo>
                  <a:lnTo>
                    <a:pt x="140" y="188"/>
                  </a:lnTo>
                  <a:lnTo>
                    <a:pt x="177" y="178"/>
                  </a:lnTo>
                  <a:lnTo>
                    <a:pt x="215" y="174"/>
                  </a:lnTo>
                  <a:lnTo>
                    <a:pt x="246" y="167"/>
                  </a:lnTo>
                  <a:lnTo>
                    <a:pt x="269" y="167"/>
                  </a:lnTo>
                  <a:lnTo>
                    <a:pt x="341" y="167"/>
                  </a:lnTo>
                  <a:lnTo>
                    <a:pt x="368" y="171"/>
                  </a:lnTo>
                  <a:lnTo>
                    <a:pt x="396" y="174"/>
                  </a:lnTo>
                  <a:lnTo>
                    <a:pt x="423" y="178"/>
                  </a:lnTo>
                  <a:lnTo>
                    <a:pt x="450" y="184"/>
                  </a:lnTo>
                  <a:lnTo>
                    <a:pt x="481" y="191"/>
                  </a:lnTo>
                  <a:lnTo>
                    <a:pt x="501" y="198"/>
                  </a:lnTo>
                  <a:lnTo>
                    <a:pt x="518" y="202"/>
                  </a:lnTo>
                  <a:lnTo>
                    <a:pt x="562" y="103"/>
                  </a:lnTo>
                  <a:lnTo>
                    <a:pt x="573" y="89"/>
                  </a:lnTo>
                  <a:lnTo>
                    <a:pt x="597" y="79"/>
                  </a:lnTo>
                  <a:lnTo>
                    <a:pt x="600" y="62"/>
                  </a:lnTo>
                  <a:lnTo>
                    <a:pt x="583" y="55"/>
                  </a:lnTo>
                  <a:lnTo>
                    <a:pt x="569" y="69"/>
                  </a:lnTo>
                  <a:lnTo>
                    <a:pt x="552" y="62"/>
                  </a:lnTo>
                  <a:lnTo>
                    <a:pt x="556" y="45"/>
                  </a:lnTo>
                  <a:lnTo>
                    <a:pt x="539" y="38"/>
                  </a:lnTo>
                  <a:lnTo>
                    <a:pt x="528" y="52"/>
                  </a:lnTo>
                  <a:lnTo>
                    <a:pt x="528" y="69"/>
                  </a:lnTo>
                  <a:lnTo>
                    <a:pt x="528" y="75"/>
                  </a:lnTo>
                  <a:lnTo>
                    <a:pt x="515" y="103"/>
                  </a:lnTo>
                  <a:lnTo>
                    <a:pt x="474" y="92"/>
                  </a:lnTo>
                  <a:lnTo>
                    <a:pt x="481" y="62"/>
                  </a:lnTo>
                  <a:lnTo>
                    <a:pt x="484" y="52"/>
                  </a:lnTo>
                  <a:lnTo>
                    <a:pt x="498" y="45"/>
                  </a:lnTo>
                  <a:lnTo>
                    <a:pt x="501" y="31"/>
                  </a:lnTo>
                  <a:lnTo>
                    <a:pt x="484" y="24"/>
                  </a:lnTo>
                  <a:lnTo>
                    <a:pt x="474" y="41"/>
                  </a:lnTo>
                  <a:lnTo>
                    <a:pt x="460" y="34"/>
                  </a:lnTo>
                  <a:lnTo>
                    <a:pt x="464" y="17"/>
                  </a:lnTo>
                  <a:lnTo>
                    <a:pt x="453" y="14"/>
                  </a:lnTo>
                  <a:lnTo>
                    <a:pt x="440" y="14"/>
                  </a:lnTo>
                  <a:lnTo>
                    <a:pt x="433" y="31"/>
                  </a:lnTo>
                  <a:lnTo>
                    <a:pt x="416" y="28"/>
                  </a:lnTo>
                  <a:lnTo>
                    <a:pt x="413" y="11"/>
                  </a:lnTo>
                  <a:lnTo>
                    <a:pt x="396" y="11"/>
                  </a:lnTo>
                  <a:lnTo>
                    <a:pt x="389" y="28"/>
                  </a:lnTo>
                  <a:lnTo>
                    <a:pt x="396" y="31"/>
                  </a:lnTo>
                  <a:lnTo>
                    <a:pt x="396" y="58"/>
                  </a:lnTo>
                  <a:lnTo>
                    <a:pt x="382" y="72"/>
                  </a:lnTo>
                  <a:lnTo>
                    <a:pt x="348" y="72"/>
                  </a:lnTo>
                  <a:lnTo>
                    <a:pt x="338" y="55"/>
                  </a:lnTo>
                  <a:lnTo>
                    <a:pt x="344" y="34"/>
                  </a:lnTo>
                  <a:lnTo>
                    <a:pt x="351" y="24"/>
                  </a:lnTo>
                  <a:lnTo>
                    <a:pt x="351" y="7"/>
                  </a:lnTo>
                  <a:lnTo>
                    <a:pt x="338" y="4"/>
                  </a:lnTo>
                  <a:lnTo>
                    <a:pt x="324" y="21"/>
                  </a:lnTo>
                  <a:lnTo>
                    <a:pt x="310" y="21"/>
                  </a:lnTo>
                  <a:lnTo>
                    <a:pt x="310" y="0"/>
                  </a:lnTo>
                  <a:lnTo>
                    <a:pt x="283" y="0"/>
                  </a:lnTo>
                  <a:lnTo>
                    <a:pt x="283" y="17"/>
                  </a:lnTo>
                  <a:lnTo>
                    <a:pt x="269" y="17"/>
                  </a:lnTo>
                  <a:lnTo>
                    <a:pt x="263" y="0"/>
                  </a:lnTo>
                  <a:lnTo>
                    <a:pt x="242" y="4"/>
                  </a:lnTo>
                  <a:lnTo>
                    <a:pt x="242" y="14"/>
                  </a:lnTo>
                  <a:lnTo>
                    <a:pt x="252" y="28"/>
                  </a:lnTo>
                  <a:lnTo>
                    <a:pt x="252" y="34"/>
                  </a:lnTo>
                  <a:lnTo>
                    <a:pt x="256" y="52"/>
                  </a:lnTo>
                  <a:lnTo>
                    <a:pt x="252" y="72"/>
                  </a:lnTo>
                  <a:lnTo>
                    <a:pt x="215" y="72"/>
                  </a:lnTo>
                  <a:lnTo>
                    <a:pt x="205" y="58"/>
                  </a:lnTo>
                  <a:lnTo>
                    <a:pt x="201" y="45"/>
                  </a:lnTo>
                  <a:lnTo>
                    <a:pt x="201" y="34"/>
                  </a:lnTo>
                  <a:lnTo>
                    <a:pt x="208" y="28"/>
                  </a:lnTo>
                  <a:lnTo>
                    <a:pt x="201" y="11"/>
                  </a:lnTo>
                  <a:lnTo>
                    <a:pt x="184" y="11"/>
                  </a:lnTo>
                  <a:lnTo>
                    <a:pt x="181" y="28"/>
                  </a:lnTo>
                  <a:lnTo>
                    <a:pt x="164" y="31"/>
                  </a:lnTo>
                  <a:lnTo>
                    <a:pt x="160" y="14"/>
                  </a:lnTo>
                  <a:lnTo>
                    <a:pt x="143" y="14"/>
                  </a:lnTo>
                  <a:lnTo>
                    <a:pt x="137" y="21"/>
                  </a:lnTo>
                  <a:lnTo>
                    <a:pt x="137" y="34"/>
                  </a:lnTo>
                  <a:lnTo>
                    <a:pt x="123" y="38"/>
                  </a:lnTo>
                  <a:lnTo>
                    <a:pt x="113" y="28"/>
                  </a:lnTo>
                  <a:lnTo>
                    <a:pt x="96" y="31"/>
                  </a:lnTo>
                  <a:lnTo>
                    <a:pt x="96" y="45"/>
                  </a:lnTo>
                  <a:lnTo>
                    <a:pt x="113" y="52"/>
                  </a:lnTo>
                  <a:lnTo>
                    <a:pt x="123" y="75"/>
                  </a:lnTo>
                  <a:lnTo>
                    <a:pt x="123" y="92"/>
                  </a:lnTo>
                  <a:lnTo>
                    <a:pt x="89" y="103"/>
                  </a:lnTo>
                  <a:lnTo>
                    <a:pt x="72" y="69"/>
                  </a:lnTo>
                  <a:lnTo>
                    <a:pt x="75" y="55"/>
                  </a:lnTo>
                  <a:lnTo>
                    <a:pt x="65" y="38"/>
                  </a:lnTo>
                  <a:lnTo>
                    <a:pt x="51" y="45"/>
                  </a:lnTo>
                  <a:lnTo>
                    <a:pt x="48" y="65"/>
                  </a:lnTo>
                  <a:lnTo>
                    <a:pt x="31" y="69"/>
                  </a:lnTo>
                  <a:lnTo>
                    <a:pt x="21" y="55"/>
                  </a:lnTo>
                  <a:lnTo>
                    <a:pt x="0" y="62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0" name="AutoShape 6"/>
            <xdr:cNvSpPr>
              <a:spLocks noChangeArrowheads="1"/>
            </xdr:cNvSpPr>
          </xdr:nvSpPr>
          <xdr:spPr bwMode="auto">
            <a:xfrm>
              <a:off x="4403" y="294"/>
              <a:ext cx="500" cy="66"/>
            </a:xfrm>
            <a:custGeom>
              <a:avLst/>
              <a:gdLst>
                <a:gd name="T0" fmla="*/ 42 w 415"/>
                <a:gd name="T1" fmla="*/ 49 h 65"/>
                <a:gd name="T2" fmla="*/ 410 w 415"/>
                <a:gd name="T3" fmla="*/ 21 h 65"/>
                <a:gd name="T4" fmla="*/ 1149 w 415"/>
                <a:gd name="T5" fmla="*/ 11 h 65"/>
                <a:gd name="T6" fmla="*/ 1982 w 415"/>
                <a:gd name="T7" fmla="*/ 4 h 65"/>
                <a:gd name="T8" fmla="*/ 2998 w 415"/>
                <a:gd name="T9" fmla="*/ 0 h 65"/>
                <a:gd name="T10" fmla="*/ 3754 w 415"/>
                <a:gd name="T11" fmla="*/ 4 h 65"/>
                <a:gd name="T12" fmla="*/ 4387 w 415"/>
                <a:gd name="T13" fmla="*/ 14 h 65"/>
                <a:gd name="T14" fmla="*/ 5225 w 415"/>
                <a:gd name="T15" fmla="*/ 24 h 65"/>
                <a:gd name="T16" fmla="*/ 5628 w 415"/>
                <a:gd name="T17" fmla="*/ 49 h 65"/>
                <a:gd name="T18" fmla="*/ 5501 w 415"/>
                <a:gd name="T19" fmla="*/ 79 h 65"/>
                <a:gd name="T20" fmla="*/ 4807 w 415"/>
                <a:gd name="T21" fmla="*/ 62 h 65"/>
                <a:gd name="T22" fmla="*/ 3973 w 415"/>
                <a:gd name="T23" fmla="*/ 49 h 65"/>
                <a:gd name="T24" fmla="*/ 3100 w 415"/>
                <a:gd name="T25" fmla="*/ 31 h 65"/>
                <a:gd name="T26" fmla="*/ 2183 w 415"/>
                <a:gd name="T27" fmla="*/ 31 h 65"/>
                <a:gd name="T28" fmla="*/ 1282 w 415"/>
                <a:gd name="T29" fmla="*/ 52 h 65"/>
                <a:gd name="T30" fmla="*/ 598 w 415"/>
                <a:gd name="T31" fmla="*/ 62 h 65"/>
                <a:gd name="T32" fmla="*/ 73 w 415"/>
                <a:gd name="T33" fmla="*/ 79 h 65"/>
                <a:gd name="T34" fmla="*/ 0 w 415"/>
                <a:gd name="T35" fmla="*/ 49 h 65"/>
                <a:gd name="T36" fmla="*/ 42 w 415"/>
                <a:gd name="T37" fmla="*/ 49 h 65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15" h="65">
                  <a:moveTo>
                    <a:pt x="3" y="35"/>
                  </a:moveTo>
                  <a:lnTo>
                    <a:pt x="30" y="21"/>
                  </a:lnTo>
                  <a:lnTo>
                    <a:pt x="85" y="11"/>
                  </a:lnTo>
                  <a:lnTo>
                    <a:pt x="146" y="4"/>
                  </a:lnTo>
                  <a:lnTo>
                    <a:pt x="221" y="0"/>
                  </a:lnTo>
                  <a:lnTo>
                    <a:pt x="276" y="4"/>
                  </a:lnTo>
                  <a:lnTo>
                    <a:pt x="323" y="14"/>
                  </a:lnTo>
                  <a:lnTo>
                    <a:pt x="385" y="24"/>
                  </a:lnTo>
                  <a:lnTo>
                    <a:pt x="415" y="35"/>
                  </a:lnTo>
                  <a:lnTo>
                    <a:pt x="405" y="65"/>
                  </a:lnTo>
                  <a:lnTo>
                    <a:pt x="354" y="48"/>
                  </a:lnTo>
                  <a:lnTo>
                    <a:pt x="293" y="35"/>
                  </a:lnTo>
                  <a:lnTo>
                    <a:pt x="228" y="31"/>
                  </a:lnTo>
                  <a:lnTo>
                    <a:pt x="160" y="31"/>
                  </a:lnTo>
                  <a:lnTo>
                    <a:pt x="95" y="38"/>
                  </a:lnTo>
                  <a:lnTo>
                    <a:pt x="44" y="48"/>
                  </a:lnTo>
                  <a:lnTo>
                    <a:pt x="6" y="65"/>
                  </a:lnTo>
                  <a:lnTo>
                    <a:pt x="0" y="35"/>
                  </a:lnTo>
                  <a:lnTo>
                    <a:pt x="3" y="35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1" name="AutoShape 7"/>
            <xdr:cNvSpPr>
              <a:spLocks noChangeArrowheads="1"/>
            </xdr:cNvSpPr>
          </xdr:nvSpPr>
          <xdr:spPr bwMode="auto">
            <a:xfrm>
              <a:off x="4390" y="316"/>
              <a:ext cx="11" cy="17"/>
            </a:xfrm>
            <a:custGeom>
              <a:avLst/>
              <a:gdLst>
                <a:gd name="T0" fmla="*/ 4 w 11"/>
                <a:gd name="T1" fmla="*/ 0 h 17"/>
                <a:gd name="T2" fmla="*/ 0 w 11"/>
                <a:gd name="T3" fmla="*/ 7 h 17"/>
                <a:gd name="T4" fmla="*/ 4 w 11"/>
                <a:gd name="T5" fmla="*/ 14 h 17"/>
                <a:gd name="T6" fmla="*/ 11 w 11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17">
                  <a:moveTo>
                    <a:pt x="4" y="0"/>
                  </a:moveTo>
                  <a:lnTo>
                    <a:pt x="0" y="7"/>
                  </a:lnTo>
                  <a:lnTo>
                    <a:pt x="4" y="14"/>
                  </a:lnTo>
                  <a:lnTo>
                    <a:pt x="11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2" name="AutoShape 8"/>
            <xdr:cNvSpPr>
              <a:spLocks noChangeArrowheads="1"/>
            </xdr:cNvSpPr>
          </xdr:nvSpPr>
          <xdr:spPr bwMode="auto">
            <a:xfrm>
              <a:off x="4901" y="313"/>
              <a:ext cx="11" cy="17"/>
            </a:xfrm>
            <a:custGeom>
              <a:avLst/>
              <a:gdLst>
                <a:gd name="T0" fmla="*/ 28 w 10"/>
                <a:gd name="T1" fmla="*/ 0 h 17"/>
                <a:gd name="T2" fmla="*/ 37 w 10"/>
                <a:gd name="T3" fmla="*/ 10 h 17"/>
                <a:gd name="T4" fmla="*/ 28 w 10"/>
                <a:gd name="T5" fmla="*/ 17 h 17"/>
                <a:gd name="T6" fmla="*/ 0 w 10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0" h="17">
                  <a:moveTo>
                    <a:pt x="7" y="0"/>
                  </a:moveTo>
                  <a:lnTo>
                    <a:pt x="10" y="10"/>
                  </a:lnTo>
                  <a:lnTo>
                    <a:pt x="7" y="17"/>
                  </a:lnTo>
                  <a:lnTo>
                    <a:pt x="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3" name="AutoShape 9"/>
            <xdr:cNvSpPr>
              <a:spLocks noChangeArrowheads="1"/>
            </xdr:cNvSpPr>
          </xdr:nvSpPr>
          <xdr:spPr bwMode="auto">
            <a:xfrm>
              <a:off x="4407" y="341"/>
              <a:ext cx="489" cy="24"/>
            </a:xfrm>
            <a:custGeom>
              <a:avLst/>
              <a:gdLst>
                <a:gd name="T0" fmla="*/ 0 w 406"/>
                <a:gd name="T1" fmla="*/ 20 h 24"/>
                <a:gd name="T2" fmla="*/ 0 w 406"/>
                <a:gd name="T3" fmla="*/ 24 h 24"/>
                <a:gd name="T4" fmla="*/ 461 w 406"/>
                <a:gd name="T5" fmla="*/ 24 h 24"/>
                <a:gd name="T6" fmla="*/ 785 w 406"/>
                <a:gd name="T7" fmla="*/ 13 h 24"/>
                <a:gd name="T8" fmla="*/ 1327 w 406"/>
                <a:gd name="T9" fmla="*/ 7 h 24"/>
                <a:gd name="T10" fmla="*/ 1907 w 406"/>
                <a:gd name="T11" fmla="*/ 0 h 24"/>
                <a:gd name="T12" fmla="*/ 2490 w 406"/>
                <a:gd name="T13" fmla="*/ 0 h 24"/>
                <a:gd name="T14" fmla="*/ 2999 w 406"/>
                <a:gd name="T15" fmla="*/ 0 h 24"/>
                <a:gd name="T16" fmla="*/ 3699 w 406"/>
                <a:gd name="T17" fmla="*/ 7 h 24"/>
                <a:gd name="T18" fmla="*/ 4282 w 406"/>
                <a:gd name="T19" fmla="*/ 10 h 24"/>
                <a:gd name="T20" fmla="*/ 4837 w 406"/>
                <a:gd name="T21" fmla="*/ 24 h 24"/>
                <a:gd name="T22" fmla="*/ 5485 w 406"/>
                <a:gd name="T23" fmla="*/ 24 h 24"/>
                <a:gd name="T24" fmla="*/ 5485 w 406"/>
                <a:gd name="T25" fmla="*/ 20 h 24"/>
                <a:gd name="T26" fmla="*/ 5434 w 406"/>
                <a:gd name="T27" fmla="*/ 17 h 2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06" h="24">
                  <a:moveTo>
                    <a:pt x="0" y="20"/>
                  </a:moveTo>
                  <a:lnTo>
                    <a:pt x="0" y="24"/>
                  </a:lnTo>
                  <a:lnTo>
                    <a:pt x="34" y="24"/>
                  </a:lnTo>
                  <a:lnTo>
                    <a:pt x="58" y="13"/>
                  </a:lnTo>
                  <a:lnTo>
                    <a:pt x="99" y="7"/>
                  </a:lnTo>
                  <a:lnTo>
                    <a:pt x="140" y="0"/>
                  </a:lnTo>
                  <a:lnTo>
                    <a:pt x="184" y="0"/>
                  </a:lnTo>
                  <a:lnTo>
                    <a:pt x="222" y="0"/>
                  </a:lnTo>
                  <a:lnTo>
                    <a:pt x="273" y="7"/>
                  </a:lnTo>
                  <a:lnTo>
                    <a:pt x="317" y="10"/>
                  </a:lnTo>
                  <a:lnTo>
                    <a:pt x="358" y="24"/>
                  </a:lnTo>
                  <a:lnTo>
                    <a:pt x="406" y="24"/>
                  </a:lnTo>
                  <a:lnTo>
                    <a:pt x="406" y="20"/>
                  </a:lnTo>
                  <a:lnTo>
                    <a:pt x="4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4" name="AutoShape 10"/>
            <xdr:cNvSpPr>
              <a:spLocks noChangeArrowheads="1"/>
            </xdr:cNvSpPr>
          </xdr:nvSpPr>
          <xdr:spPr bwMode="auto">
            <a:xfrm>
              <a:off x="4407" y="309"/>
              <a:ext cx="489" cy="34"/>
            </a:xfrm>
            <a:custGeom>
              <a:avLst/>
              <a:gdLst>
                <a:gd name="T0" fmla="*/ 0 w 406"/>
                <a:gd name="T1" fmla="*/ 34 h 34"/>
                <a:gd name="T2" fmla="*/ 324 w 406"/>
                <a:gd name="T3" fmla="*/ 24 h 34"/>
                <a:gd name="T4" fmla="*/ 785 w 406"/>
                <a:gd name="T5" fmla="*/ 17 h 34"/>
                <a:gd name="T6" fmla="*/ 1513 w 406"/>
                <a:gd name="T7" fmla="*/ 7 h 34"/>
                <a:gd name="T8" fmla="*/ 2162 w 406"/>
                <a:gd name="T9" fmla="*/ 4 h 34"/>
                <a:gd name="T10" fmla="*/ 2768 w 406"/>
                <a:gd name="T11" fmla="*/ 0 h 34"/>
                <a:gd name="T12" fmla="*/ 3231 w 406"/>
                <a:gd name="T13" fmla="*/ 4 h 34"/>
                <a:gd name="T14" fmla="*/ 3777 w 406"/>
                <a:gd name="T15" fmla="*/ 7 h 34"/>
                <a:gd name="T16" fmla="*/ 4377 w 406"/>
                <a:gd name="T17" fmla="*/ 14 h 34"/>
                <a:gd name="T18" fmla="*/ 4880 w 406"/>
                <a:gd name="T19" fmla="*/ 21 h 34"/>
                <a:gd name="T20" fmla="*/ 5291 w 406"/>
                <a:gd name="T21" fmla="*/ 31 h 34"/>
                <a:gd name="T22" fmla="*/ 5485 w 406"/>
                <a:gd name="T23" fmla="*/ 34 h 3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06" h="34">
                  <a:moveTo>
                    <a:pt x="0" y="34"/>
                  </a:moveTo>
                  <a:lnTo>
                    <a:pt x="24" y="24"/>
                  </a:lnTo>
                  <a:lnTo>
                    <a:pt x="58" y="17"/>
                  </a:lnTo>
                  <a:lnTo>
                    <a:pt x="112" y="7"/>
                  </a:lnTo>
                  <a:lnTo>
                    <a:pt x="160" y="4"/>
                  </a:lnTo>
                  <a:lnTo>
                    <a:pt x="205" y="0"/>
                  </a:lnTo>
                  <a:lnTo>
                    <a:pt x="239" y="4"/>
                  </a:lnTo>
                  <a:lnTo>
                    <a:pt x="279" y="7"/>
                  </a:lnTo>
                  <a:lnTo>
                    <a:pt x="324" y="14"/>
                  </a:lnTo>
                  <a:lnTo>
                    <a:pt x="361" y="21"/>
                  </a:lnTo>
                  <a:lnTo>
                    <a:pt x="392" y="31"/>
                  </a:lnTo>
                  <a:lnTo>
                    <a:pt x="406" y="3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5" name="AutoShape 11"/>
            <xdr:cNvSpPr>
              <a:spLocks noChangeShapeType="1"/>
            </xdr:cNvSpPr>
          </xdr:nvSpPr>
          <xdr:spPr bwMode="auto">
            <a:xfrm>
              <a:off x="4465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6" name="AutoShape 12"/>
            <xdr:cNvSpPr>
              <a:spLocks noChangeShapeType="1"/>
            </xdr:cNvSpPr>
          </xdr:nvSpPr>
          <xdr:spPr bwMode="auto">
            <a:xfrm>
              <a:off x="4424" y="324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7" name="AutoShape 13"/>
            <xdr:cNvSpPr>
              <a:spLocks noChangeShapeType="1"/>
            </xdr:cNvSpPr>
          </xdr:nvSpPr>
          <xdr:spPr bwMode="auto">
            <a:xfrm>
              <a:off x="4498" y="30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8" name="AutoShape 14"/>
            <xdr:cNvSpPr>
              <a:spLocks noChangeShapeType="1"/>
            </xdr:cNvSpPr>
          </xdr:nvSpPr>
          <xdr:spPr bwMode="auto">
            <a:xfrm>
              <a:off x="4530" y="302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9" name="AutoShape 15"/>
            <xdr:cNvSpPr>
              <a:spLocks noChangeShapeType="1"/>
            </xdr:cNvSpPr>
          </xdr:nvSpPr>
          <xdr:spPr bwMode="auto">
            <a:xfrm>
              <a:off x="4564" y="299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0" name="AutoShape 21"/>
            <xdr:cNvSpPr>
              <a:spLocks noChangeShapeType="1"/>
            </xdr:cNvSpPr>
          </xdr:nvSpPr>
          <xdr:spPr bwMode="auto">
            <a:xfrm flipH="1">
              <a:off x="4770" y="306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1" name="AutoShape 24"/>
            <xdr:cNvSpPr>
              <a:spLocks noChangeShapeType="1"/>
            </xdr:cNvSpPr>
          </xdr:nvSpPr>
          <xdr:spPr bwMode="auto">
            <a:xfrm flipH="1">
              <a:off x="4872" y="324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2" name="AutoShape 25"/>
            <xdr:cNvSpPr>
              <a:spLocks noChangeShapeType="1"/>
            </xdr:cNvSpPr>
          </xdr:nvSpPr>
          <xdr:spPr bwMode="auto">
            <a:xfrm>
              <a:off x="4449" y="334"/>
              <a:ext cx="4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3" name="AutoShape 26"/>
            <xdr:cNvSpPr>
              <a:spLocks noChangeShapeType="1"/>
            </xdr:cNvSpPr>
          </xdr:nvSpPr>
          <xdr:spPr bwMode="auto">
            <a:xfrm>
              <a:off x="4416" y="345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4" name="AutoShape 27"/>
            <xdr:cNvSpPr>
              <a:spLocks noChangeShapeType="1"/>
            </xdr:cNvSpPr>
          </xdr:nvSpPr>
          <xdr:spPr bwMode="auto">
            <a:xfrm>
              <a:off x="4486" y="327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5" name="AutoShape 28"/>
            <xdr:cNvSpPr>
              <a:spLocks noChangeShapeType="1"/>
            </xdr:cNvSpPr>
          </xdr:nvSpPr>
          <xdr:spPr bwMode="auto">
            <a:xfrm>
              <a:off x="4518" y="31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6" name="AutoShape 29"/>
            <xdr:cNvSpPr>
              <a:spLocks noChangeShapeType="1"/>
            </xdr:cNvSpPr>
          </xdr:nvSpPr>
          <xdr:spPr bwMode="auto">
            <a:xfrm>
              <a:off x="4551" y="316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7" name="AutoShape 30"/>
            <xdr:cNvSpPr>
              <a:spLocks noChangeShapeType="1"/>
            </xdr:cNvSpPr>
          </xdr:nvSpPr>
          <xdr:spPr bwMode="auto">
            <a:xfrm>
              <a:off x="4585" y="313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8" name="AutoShape 31"/>
            <xdr:cNvSpPr>
              <a:spLocks noChangeShapeType="1"/>
            </xdr:cNvSpPr>
          </xdr:nvSpPr>
          <xdr:spPr bwMode="auto">
            <a:xfrm>
              <a:off x="4617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9" name="AutoShape 32"/>
            <xdr:cNvSpPr>
              <a:spLocks noChangeShapeType="1"/>
            </xdr:cNvSpPr>
          </xdr:nvSpPr>
          <xdr:spPr bwMode="auto">
            <a:xfrm>
              <a:off x="4650" y="30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0" name="AutoShape 33"/>
            <xdr:cNvSpPr>
              <a:spLocks noChangeShapeType="1"/>
            </xdr:cNvSpPr>
          </xdr:nvSpPr>
          <xdr:spPr bwMode="auto">
            <a:xfrm>
              <a:off x="4683" y="313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1" name="AutoShape 36"/>
            <xdr:cNvSpPr>
              <a:spLocks noChangeShapeType="1"/>
            </xdr:cNvSpPr>
          </xdr:nvSpPr>
          <xdr:spPr bwMode="auto">
            <a:xfrm flipH="1">
              <a:off x="4785" y="319"/>
              <a:ext cx="3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2" name="AutoShape 38"/>
            <xdr:cNvSpPr>
              <a:spLocks noChangeShapeType="1"/>
            </xdr:cNvSpPr>
          </xdr:nvSpPr>
          <xdr:spPr bwMode="auto">
            <a:xfrm flipH="1">
              <a:off x="4852" y="33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3" name="AutoShape 39"/>
            <xdr:cNvSpPr>
              <a:spLocks noChangeShapeType="1"/>
            </xdr:cNvSpPr>
          </xdr:nvSpPr>
          <xdr:spPr bwMode="auto">
            <a:xfrm flipH="1">
              <a:off x="4880" y="341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4" name="AutoShape 40"/>
            <xdr:cNvSpPr>
              <a:spLocks noChangeArrowheads="1"/>
            </xdr:cNvSpPr>
          </xdr:nvSpPr>
          <xdr:spPr bwMode="auto">
            <a:xfrm>
              <a:off x="4346" y="174"/>
              <a:ext cx="612" cy="141"/>
            </a:xfrm>
            <a:custGeom>
              <a:avLst/>
              <a:gdLst>
                <a:gd name="T0" fmla="*/ 0 w 508"/>
                <a:gd name="T1" fmla="*/ 84 h 136"/>
                <a:gd name="T2" fmla="*/ 461 w 508"/>
                <a:gd name="T3" fmla="*/ 55 h 136"/>
                <a:gd name="T4" fmla="*/ 1013 w 508"/>
                <a:gd name="T5" fmla="*/ 37 h 136"/>
                <a:gd name="T6" fmla="*/ 1602 w 508"/>
                <a:gd name="T7" fmla="*/ 13 h 136"/>
                <a:gd name="T8" fmla="*/ 2305 w 508"/>
                <a:gd name="T9" fmla="*/ 3 h 136"/>
                <a:gd name="T10" fmla="*/ 2767 w 508"/>
                <a:gd name="T11" fmla="*/ 0 h 136"/>
                <a:gd name="T12" fmla="*/ 3324 w 508"/>
                <a:gd name="T13" fmla="*/ 0 h 136"/>
                <a:gd name="T14" fmla="*/ 4015 w 508"/>
                <a:gd name="T15" fmla="*/ 0 h 136"/>
                <a:gd name="T16" fmla="*/ 4474 w 508"/>
                <a:gd name="T17" fmla="*/ 3 h 136"/>
                <a:gd name="T18" fmla="*/ 5121 w 508"/>
                <a:gd name="T19" fmla="*/ 10 h 136"/>
                <a:gd name="T20" fmla="*/ 5720 w 508"/>
                <a:gd name="T21" fmla="*/ 34 h 136"/>
                <a:gd name="T22" fmla="*/ 6040 w 508"/>
                <a:gd name="T23" fmla="*/ 47 h 136"/>
                <a:gd name="T24" fmla="*/ 6286 w 508"/>
                <a:gd name="T25" fmla="*/ 55 h 136"/>
                <a:gd name="T26" fmla="*/ 6891 w 508"/>
                <a:gd name="T27" fmla="*/ 84 h 136"/>
                <a:gd name="T28" fmla="*/ 6373 w 508"/>
                <a:gd name="T29" fmla="*/ 221 h 136"/>
                <a:gd name="T30" fmla="*/ 5686 w 508"/>
                <a:gd name="T31" fmla="*/ 198 h 136"/>
                <a:gd name="T32" fmla="*/ 5096 w 508"/>
                <a:gd name="T33" fmla="*/ 180 h 136"/>
                <a:gd name="T34" fmla="*/ 4015 w 508"/>
                <a:gd name="T35" fmla="*/ 163 h 136"/>
                <a:gd name="T36" fmla="*/ 3374 w 508"/>
                <a:gd name="T37" fmla="*/ 157 h 136"/>
                <a:gd name="T38" fmla="*/ 2693 w 508"/>
                <a:gd name="T39" fmla="*/ 163 h 136"/>
                <a:gd name="T40" fmla="*/ 1744 w 508"/>
                <a:gd name="T41" fmla="*/ 180 h 136"/>
                <a:gd name="T42" fmla="*/ 1061 w 508"/>
                <a:gd name="T43" fmla="*/ 202 h 136"/>
                <a:gd name="T44" fmla="*/ 555 w 508"/>
                <a:gd name="T45" fmla="*/ 225 h 136"/>
                <a:gd name="T46" fmla="*/ 0 w 508"/>
                <a:gd name="T47" fmla="*/ 84 h 1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508" h="136">
                  <a:moveTo>
                    <a:pt x="0" y="51"/>
                  </a:moveTo>
                  <a:lnTo>
                    <a:pt x="34" y="34"/>
                  </a:lnTo>
                  <a:lnTo>
                    <a:pt x="75" y="23"/>
                  </a:lnTo>
                  <a:lnTo>
                    <a:pt x="119" y="13"/>
                  </a:lnTo>
                  <a:lnTo>
                    <a:pt x="170" y="3"/>
                  </a:lnTo>
                  <a:lnTo>
                    <a:pt x="204" y="0"/>
                  </a:lnTo>
                  <a:lnTo>
                    <a:pt x="245" y="0"/>
                  </a:lnTo>
                  <a:lnTo>
                    <a:pt x="296" y="0"/>
                  </a:lnTo>
                  <a:lnTo>
                    <a:pt x="330" y="3"/>
                  </a:lnTo>
                  <a:lnTo>
                    <a:pt x="378" y="10"/>
                  </a:lnTo>
                  <a:lnTo>
                    <a:pt x="422" y="20"/>
                  </a:lnTo>
                  <a:lnTo>
                    <a:pt x="446" y="30"/>
                  </a:lnTo>
                  <a:lnTo>
                    <a:pt x="463" y="34"/>
                  </a:lnTo>
                  <a:lnTo>
                    <a:pt x="508" y="51"/>
                  </a:lnTo>
                  <a:lnTo>
                    <a:pt x="470" y="133"/>
                  </a:lnTo>
                  <a:lnTo>
                    <a:pt x="419" y="119"/>
                  </a:lnTo>
                  <a:lnTo>
                    <a:pt x="375" y="109"/>
                  </a:lnTo>
                  <a:lnTo>
                    <a:pt x="296" y="98"/>
                  </a:lnTo>
                  <a:lnTo>
                    <a:pt x="249" y="95"/>
                  </a:lnTo>
                  <a:lnTo>
                    <a:pt x="198" y="98"/>
                  </a:lnTo>
                  <a:lnTo>
                    <a:pt x="129" y="109"/>
                  </a:lnTo>
                  <a:lnTo>
                    <a:pt x="78" y="122"/>
                  </a:lnTo>
                  <a:lnTo>
                    <a:pt x="41" y="136"/>
                  </a:lnTo>
                  <a:lnTo>
                    <a:pt x="0" y="5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5" name="AutoShape 41"/>
            <xdr:cNvSpPr>
              <a:spLocks noChangeArrowheads="1"/>
            </xdr:cNvSpPr>
          </xdr:nvSpPr>
          <xdr:spPr bwMode="auto">
            <a:xfrm>
              <a:off x="4403" y="113"/>
              <a:ext cx="142" cy="83"/>
            </a:xfrm>
            <a:custGeom>
              <a:avLst/>
              <a:gdLst>
                <a:gd name="T0" fmla="*/ 315 w 119"/>
                <a:gd name="T1" fmla="*/ 112 h 81"/>
                <a:gd name="T2" fmla="*/ 315 w 119"/>
                <a:gd name="T3" fmla="*/ 92 h 81"/>
                <a:gd name="T4" fmla="*/ 209 w 119"/>
                <a:gd name="T5" fmla="*/ 55 h 81"/>
                <a:gd name="T6" fmla="*/ 42 w 119"/>
                <a:gd name="T7" fmla="*/ 48 h 81"/>
                <a:gd name="T8" fmla="*/ 0 w 119"/>
                <a:gd name="T9" fmla="*/ 20 h 81"/>
                <a:gd name="T10" fmla="*/ 209 w 119"/>
                <a:gd name="T11" fmla="*/ 13 h 81"/>
                <a:gd name="T12" fmla="*/ 315 w 119"/>
                <a:gd name="T13" fmla="*/ 41 h 81"/>
                <a:gd name="T14" fmla="*/ 481 w 119"/>
                <a:gd name="T15" fmla="*/ 37 h 81"/>
                <a:gd name="T16" fmla="*/ 481 w 119"/>
                <a:gd name="T17" fmla="*/ 6 h 81"/>
                <a:gd name="T18" fmla="*/ 610 w 119"/>
                <a:gd name="T19" fmla="*/ 3 h 81"/>
                <a:gd name="T20" fmla="*/ 728 w 119"/>
                <a:gd name="T21" fmla="*/ 3 h 81"/>
                <a:gd name="T22" fmla="*/ 809 w 119"/>
                <a:gd name="T23" fmla="*/ 20 h 81"/>
                <a:gd name="T24" fmla="*/ 1004 w 119"/>
                <a:gd name="T25" fmla="*/ 17 h 81"/>
                <a:gd name="T26" fmla="*/ 1039 w 119"/>
                <a:gd name="T27" fmla="*/ 0 h 81"/>
                <a:gd name="T28" fmla="*/ 1240 w 119"/>
                <a:gd name="T29" fmla="*/ 0 h 81"/>
                <a:gd name="T30" fmla="*/ 1335 w 119"/>
                <a:gd name="T31" fmla="*/ 13 h 81"/>
                <a:gd name="T32" fmla="*/ 1240 w 119"/>
                <a:gd name="T33" fmla="*/ 37 h 81"/>
                <a:gd name="T34" fmla="*/ 1298 w 119"/>
                <a:gd name="T35" fmla="*/ 61 h 81"/>
                <a:gd name="T36" fmla="*/ 1414 w 119"/>
                <a:gd name="T37" fmla="*/ 89 h 81"/>
                <a:gd name="T38" fmla="*/ 1039 w 119"/>
                <a:gd name="T39" fmla="*/ 96 h 81"/>
                <a:gd name="T40" fmla="*/ 841 w 119"/>
                <a:gd name="T41" fmla="*/ 99 h 81"/>
                <a:gd name="T42" fmla="*/ 610 w 119"/>
                <a:gd name="T43" fmla="*/ 103 h 81"/>
                <a:gd name="T44" fmla="*/ 315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27" y="81"/>
                  </a:moveTo>
                  <a:lnTo>
                    <a:pt x="27" y="64"/>
                  </a:lnTo>
                  <a:lnTo>
                    <a:pt x="17" y="41"/>
                  </a:lnTo>
                  <a:lnTo>
                    <a:pt x="3" y="34"/>
                  </a:lnTo>
                  <a:lnTo>
                    <a:pt x="0" y="20"/>
                  </a:lnTo>
                  <a:lnTo>
                    <a:pt x="17" y="13"/>
                  </a:lnTo>
                  <a:lnTo>
                    <a:pt x="27" y="27"/>
                  </a:lnTo>
                  <a:lnTo>
                    <a:pt x="41" y="23"/>
                  </a:lnTo>
                  <a:lnTo>
                    <a:pt x="41" y="6"/>
                  </a:lnTo>
                  <a:lnTo>
                    <a:pt x="51" y="3"/>
                  </a:lnTo>
                  <a:lnTo>
                    <a:pt x="61" y="3"/>
                  </a:lnTo>
                  <a:lnTo>
                    <a:pt x="68" y="20"/>
                  </a:lnTo>
                  <a:lnTo>
                    <a:pt x="85" y="17"/>
                  </a:lnTo>
                  <a:lnTo>
                    <a:pt x="88" y="0"/>
                  </a:lnTo>
                  <a:lnTo>
                    <a:pt x="105" y="0"/>
                  </a:lnTo>
                  <a:lnTo>
                    <a:pt x="112" y="13"/>
                  </a:lnTo>
                  <a:lnTo>
                    <a:pt x="105" y="23"/>
                  </a:lnTo>
                  <a:lnTo>
                    <a:pt x="109" y="47"/>
                  </a:lnTo>
                  <a:lnTo>
                    <a:pt x="119" y="61"/>
                  </a:lnTo>
                  <a:lnTo>
                    <a:pt x="88" y="68"/>
                  </a:lnTo>
                  <a:lnTo>
                    <a:pt x="71" y="71"/>
                  </a:lnTo>
                  <a:lnTo>
                    <a:pt x="51" y="75"/>
                  </a:lnTo>
                  <a:lnTo>
                    <a:pt x="27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6" name="AutoShape 42"/>
            <xdr:cNvSpPr>
              <a:spLocks noChangeArrowheads="1"/>
            </xdr:cNvSpPr>
          </xdr:nvSpPr>
          <xdr:spPr bwMode="auto">
            <a:xfrm>
              <a:off x="4288" y="141"/>
              <a:ext cx="102" cy="85"/>
            </a:xfrm>
            <a:custGeom>
              <a:avLst/>
              <a:gdLst>
                <a:gd name="T0" fmla="*/ 0 w 85"/>
                <a:gd name="T1" fmla="*/ 38 h 82"/>
                <a:gd name="T2" fmla="*/ 86 w 85"/>
                <a:gd name="T3" fmla="*/ 69 h 82"/>
                <a:gd name="T4" fmla="*/ 310 w 85"/>
                <a:gd name="T5" fmla="*/ 79 h 82"/>
                <a:gd name="T6" fmla="*/ 521 w 85"/>
                <a:gd name="T7" fmla="*/ 113 h 82"/>
                <a:gd name="T8" fmla="*/ 624 w 85"/>
                <a:gd name="T9" fmla="*/ 135 h 82"/>
                <a:gd name="T10" fmla="*/ 841 w 85"/>
                <a:gd name="T11" fmla="*/ 118 h 82"/>
                <a:gd name="T12" fmla="*/ 924 w 85"/>
                <a:gd name="T13" fmla="*/ 113 h 82"/>
                <a:gd name="T14" fmla="*/ 1080 w 85"/>
                <a:gd name="T15" fmla="*/ 108 h 82"/>
                <a:gd name="T16" fmla="*/ 1016 w 85"/>
                <a:gd name="T17" fmla="*/ 84 h 82"/>
                <a:gd name="T18" fmla="*/ 924 w 85"/>
                <a:gd name="T19" fmla="*/ 49 h 82"/>
                <a:gd name="T20" fmla="*/ 966 w 85"/>
                <a:gd name="T21" fmla="*/ 31 h 82"/>
                <a:gd name="T22" fmla="*/ 841 w 85"/>
                <a:gd name="T23" fmla="*/ 0 h 82"/>
                <a:gd name="T24" fmla="*/ 624 w 85"/>
                <a:gd name="T25" fmla="*/ 7 h 82"/>
                <a:gd name="T26" fmla="*/ 624 w 85"/>
                <a:gd name="T27" fmla="*/ 38 h 82"/>
                <a:gd name="T28" fmla="*/ 395 w 85"/>
                <a:gd name="T29" fmla="*/ 49 h 82"/>
                <a:gd name="T30" fmla="*/ 266 w 85"/>
                <a:gd name="T31" fmla="*/ 31 h 82"/>
                <a:gd name="T32" fmla="*/ 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0" y="24"/>
                  </a:moveTo>
                  <a:lnTo>
                    <a:pt x="7" y="41"/>
                  </a:lnTo>
                  <a:lnTo>
                    <a:pt x="24" y="48"/>
                  </a:lnTo>
                  <a:lnTo>
                    <a:pt x="41" y="68"/>
                  </a:lnTo>
                  <a:lnTo>
                    <a:pt x="48" y="82"/>
                  </a:lnTo>
                  <a:lnTo>
                    <a:pt x="65" y="71"/>
                  </a:lnTo>
                  <a:lnTo>
                    <a:pt x="72" y="68"/>
                  </a:lnTo>
                  <a:lnTo>
                    <a:pt x="85" y="65"/>
                  </a:lnTo>
                  <a:lnTo>
                    <a:pt x="79" y="51"/>
                  </a:lnTo>
                  <a:lnTo>
                    <a:pt x="72" y="31"/>
                  </a:lnTo>
                  <a:lnTo>
                    <a:pt x="75" y="17"/>
                  </a:lnTo>
                  <a:lnTo>
                    <a:pt x="65" y="0"/>
                  </a:lnTo>
                  <a:lnTo>
                    <a:pt x="48" y="7"/>
                  </a:lnTo>
                  <a:lnTo>
                    <a:pt x="48" y="24"/>
                  </a:lnTo>
                  <a:lnTo>
                    <a:pt x="31" y="31"/>
                  </a:lnTo>
                  <a:lnTo>
                    <a:pt x="21" y="17"/>
                  </a:lnTo>
                  <a:lnTo>
                    <a:pt x="0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7" name="AutoShape 43"/>
            <xdr:cNvSpPr>
              <a:spLocks noChangeArrowheads="1"/>
            </xdr:cNvSpPr>
          </xdr:nvSpPr>
          <xdr:spPr bwMode="auto">
            <a:xfrm>
              <a:off x="4749" y="113"/>
              <a:ext cx="142" cy="83"/>
            </a:xfrm>
            <a:custGeom>
              <a:avLst/>
              <a:gdLst>
                <a:gd name="T0" fmla="*/ 1089 w 119"/>
                <a:gd name="T1" fmla="*/ 112 h 81"/>
                <a:gd name="T2" fmla="*/ 1123 w 119"/>
                <a:gd name="T3" fmla="*/ 89 h 81"/>
                <a:gd name="T4" fmla="*/ 1215 w 119"/>
                <a:gd name="T5" fmla="*/ 55 h 81"/>
                <a:gd name="T6" fmla="*/ 1375 w 119"/>
                <a:gd name="T7" fmla="*/ 48 h 81"/>
                <a:gd name="T8" fmla="*/ 1414 w 119"/>
                <a:gd name="T9" fmla="*/ 17 h 81"/>
                <a:gd name="T10" fmla="*/ 1215 w 119"/>
                <a:gd name="T11" fmla="*/ 13 h 81"/>
                <a:gd name="T12" fmla="*/ 1089 w 119"/>
                <a:gd name="T13" fmla="*/ 41 h 81"/>
                <a:gd name="T14" fmla="*/ 930 w 119"/>
                <a:gd name="T15" fmla="*/ 37 h 81"/>
                <a:gd name="T16" fmla="*/ 930 w 119"/>
                <a:gd name="T17" fmla="*/ 6 h 81"/>
                <a:gd name="T18" fmla="*/ 841 w 119"/>
                <a:gd name="T19" fmla="*/ 3 h 81"/>
                <a:gd name="T20" fmla="*/ 685 w 119"/>
                <a:gd name="T21" fmla="*/ 0 h 81"/>
                <a:gd name="T22" fmla="*/ 610 w 119"/>
                <a:gd name="T23" fmla="*/ 20 h 81"/>
                <a:gd name="T24" fmla="*/ 403 w 119"/>
                <a:gd name="T25" fmla="*/ 17 h 81"/>
                <a:gd name="T26" fmla="*/ 363 w 119"/>
                <a:gd name="T27" fmla="*/ 0 h 81"/>
                <a:gd name="T28" fmla="*/ 175 w 119"/>
                <a:gd name="T29" fmla="*/ 0 h 81"/>
                <a:gd name="T30" fmla="*/ 123 w 119"/>
                <a:gd name="T31" fmla="*/ 13 h 81"/>
                <a:gd name="T32" fmla="*/ 175 w 119"/>
                <a:gd name="T33" fmla="*/ 37 h 81"/>
                <a:gd name="T34" fmla="*/ 175 w 119"/>
                <a:gd name="T35" fmla="*/ 58 h 81"/>
                <a:gd name="T36" fmla="*/ 0 w 119"/>
                <a:gd name="T37" fmla="*/ 89 h 81"/>
                <a:gd name="T38" fmla="*/ 363 w 119"/>
                <a:gd name="T39" fmla="*/ 92 h 81"/>
                <a:gd name="T40" fmla="*/ 610 w 119"/>
                <a:gd name="T41" fmla="*/ 96 h 81"/>
                <a:gd name="T42" fmla="*/ 841 w 119"/>
                <a:gd name="T43" fmla="*/ 103 h 81"/>
                <a:gd name="T44" fmla="*/ 1089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92" y="81"/>
                  </a:moveTo>
                  <a:lnTo>
                    <a:pt x="95" y="61"/>
                  </a:lnTo>
                  <a:lnTo>
                    <a:pt x="102" y="41"/>
                  </a:lnTo>
                  <a:lnTo>
                    <a:pt x="116" y="34"/>
                  </a:lnTo>
                  <a:lnTo>
                    <a:pt x="119" y="17"/>
                  </a:lnTo>
                  <a:lnTo>
                    <a:pt x="102" y="13"/>
                  </a:lnTo>
                  <a:lnTo>
                    <a:pt x="92" y="27"/>
                  </a:lnTo>
                  <a:lnTo>
                    <a:pt x="78" y="23"/>
                  </a:lnTo>
                  <a:lnTo>
                    <a:pt x="78" y="6"/>
                  </a:lnTo>
                  <a:lnTo>
                    <a:pt x="71" y="3"/>
                  </a:lnTo>
                  <a:lnTo>
                    <a:pt x="58" y="0"/>
                  </a:lnTo>
                  <a:lnTo>
                    <a:pt x="51" y="20"/>
                  </a:lnTo>
                  <a:lnTo>
                    <a:pt x="34" y="17"/>
                  </a:lnTo>
                  <a:lnTo>
                    <a:pt x="31" y="0"/>
                  </a:lnTo>
                  <a:lnTo>
                    <a:pt x="14" y="0"/>
                  </a:lnTo>
                  <a:lnTo>
                    <a:pt x="10" y="13"/>
                  </a:lnTo>
                  <a:lnTo>
                    <a:pt x="14" y="23"/>
                  </a:lnTo>
                  <a:lnTo>
                    <a:pt x="14" y="44"/>
                  </a:lnTo>
                  <a:lnTo>
                    <a:pt x="0" y="61"/>
                  </a:lnTo>
                  <a:lnTo>
                    <a:pt x="31" y="64"/>
                  </a:lnTo>
                  <a:lnTo>
                    <a:pt x="51" y="68"/>
                  </a:lnTo>
                  <a:lnTo>
                    <a:pt x="71" y="75"/>
                  </a:lnTo>
                  <a:lnTo>
                    <a:pt x="92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8" name="AutoShape 44"/>
            <xdr:cNvSpPr>
              <a:spLocks noChangeArrowheads="1"/>
            </xdr:cNvSpPr>
          </xdr:nvSpPr>
          <xdr:spPr bwMode="auto">
            <a:xfrm>
              <a:off x="4580" y="99"/>
              <a:ext cx="135" cy="77"/>
            </a:xfrm>
            <a:custGeom>
              <a:avLst/>
              <a:gdLst>
                <a:gd name="T0" fmla="*/ 86 w 113"/>
                <a:gd name="T1" fmla="*/ 103 h 75"/>
                <a:gd name="T2" fmla="*/ 176 w 113"/>
                <a:gd name="T3" fmla="*/ 73 h 75"/>
                <a:gd name="T4" fmla="*/ 123 w 113"/>
                <a:gd name="T5" fmla="*/ 45 h 75"/>
                <a:gd name="T6" fmla="*/ 0 w 113"/>
                <a:gd name="T7" fmla="*/ 34 h 75"/>
                <a:gd name="T8" fmla="*/ 50 w 113"/>
                <a:gd name="T9" fmla="*/ 3 h 75"/>
                <a:gd name="T10" fmla="*/ 252 w 113"/>
                <a:gd name="T11" fmla="*/ 3 h 75"/>
                <a:gd name="T12" fmla="*/ 324 w 113"/>
                <a:gd name="T13" fmla="*/ 34 h 75"/>
                <a:gd name="T14" fmla="*/ 493 w 113"/>
                <a:gd name="T15" fmla="*/ 17 h 75"/>
                <a:gd name="T16" fmla="*/ 535 w 113"/>
                <a:gd name="T17" fmla="*/ 0 h 75"/>
                <a:gd name="T18" fmla="*/ 662 w 113"/>
                <a:gd name="T19" fmla="*/ 0 h 75"/>
                <a:gd name="T20" fmla="*/ 787 w 113"/>
                <a:gd name="T21" fmla="*/ 3 h 75"/>
                <a:gd name="T22" fmla="*/ 823 w 113"/>
                <a:gd name="T23" fmla="*/ 34 h 75"/>
                <a:gd name="T24" fmla="*/ 1027 w 113"/>
                <a:gd name="T25" fmla="*/ 38 h 75"/>
                <a:gd name="T26" fmla="*/ 1113 w 113"/>
                <a:gd name="T27" fmla="*/ 7 h 75"/>
                <a:gd name="T28" fmla="*/ 1358 w 113"/>
                <a:gd name="T29" fmla="*/ 10 h 75"/>
                <a:gd name="T30" fmla="*/ 1305 w 113"/>
                <a:gd name="T31" fmla="*/ 41 h 75"/>
                <a:gd name="T32" fmla="*/ 1227 w 113"/>
                <a:gd name="T33" fmla="*/ 48 h 75"/>
                <a:gd name="T34" fmla="*/ 1192 w 113"/>
                <a:gd name="T35" fmla="*/ 81 h 75"/>
                <a:gd name="T36" fmla="*/ 1284 w 113"/>
                <a:gd name="T37" fmla="*/ 107 h 75"/>
                <a:gd name="T38" fmla="*/ 912 w 113"/>
                <a:gd name="T39" fmla="*/ 103 h 75"/>
                <a:gd name="T40" fmla="*/ 662 w 113"/>
                <a:gd name="T41" fmla="*/ 97 h 75"/>
                <a:gd name="T42" fmla="*/ 413 w 113"/>
                <a:gd name="T43" fmla="*/ 103 h 75"/>
                <a:gd name="T44" fmla="*/ 86 w 113"/>
                <a:gd name="T45" fmla="*/ 103 h 75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3" h="75">
                  <a:moveTo>
                    <a:pt x="7" y="72"/>
                  </a:moveTo>
                  <a:lnTo>
                    <a:pt x="14" y="51"/>
                  </a:lnTo>
                  <a:lnTo>
                    <a:pt x="10" y="31"/>
                  </a:lnTo>
                  <a:lnTo>
                    <a:pt x="0" y="20"/>
                  </a:lnTo>
                  <a:lnTo>
                    <a:pt x="4" y="3"/>
                  </a:lnTo>
                  <a:lnTo>
                    <a:pt x="21" y="3"/>
                  </a:lnTo>
                  <a:lnTo>
                    <a:pt x="27" y="20"/>
                  </a:lnTo>
                  <a:lnTo>
                    <a:pt x="41" y="17"/>
                  </a:lnTo>
                  <a:lnTo>
                    <a:pt x="44" y="0"/>
                  </a:lnTo>
                  <a:lnTo>
                    <a:pt x="55" y="0"/>
                  </a:lnTo>
                  <a:lnTo>
                    <a:pt x="65" y="3"/>
                  </a:lnTo>
                  <a:lnTo>
                    <a:pt x="68" y="20"/>
                  </a:lnTo>
                  <a:lnTo>
                    <a:pt x="85" y="24"/>
                  </a:lnTo>
                  <a:lnTo>
                    <a:pt x="92" y="7"/>
                  </a:lnTo>
                  <a:lnTo>
                    <a:pt x="113" y="10"/>
                  </a:lnTo>
                  <a:lnTo>
                    <a:pt x="109" y="27"/>
                  </a:lnTo>
                  <a:lnTo>
                    <a:pt x="102" y="34"/>
                  </a:lnTo>
                  <a:lnTo>
                    <a:pt x="99" y="55"/>
                  </a:lnTo>
                  <a:lnTo>
                    <a:pt x="106" y="75"/>
                  </a:lnTo>
                  <a:lnTo>
                    <a:pt x="75" y="72"/>
                  </a:lnTo>
                  <a:lnTo>
                    <a:pt x="55" y="68"/>
                  </a:lnTo>
                  <a:lnTo>
                    <a:pt x="34" y="72"/>
                  </a:lnTo>
                  <a:lnTo>
                    <a:pt x="7" y="72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9" name="AutoShape 45"/>
            <xdr:cNvSpPr>
              <a:spLocks noChangeArrowheads="1"/>
            </xdr:cNvSpPr>
          </xdr:nvSpPr>
          <xdr:spPr bwMode="auto">
            <a:xfrm>
              <a:off x="4909" y="141"/>
              <a:ext cx="102" cy="85"/>
            </a:xfrm>
            <a:custGeom>
              <a:avLst/>
              <a:gdLst>
                <a:gd name="T0" fmla="*/ 1080 w 85"/>
                <a:gd name="T1" fmla="*/ 38 h 82"/>
                <a:gd name="T2" fmla="*/ 1056 w 85"/>
                <a:gd name="T3" fmla="*/ 69 h 82"/>
                <a:gd name="T4" fmla="*/ 780 w 85"/>
                <a:gd name="T5" fmla="*/ 79 h 82"/>
                <a:gd name="T6" fmla="*/ 595 w 85"/>
                <a:gd name="T7" fmla="*/ 113 h 82"/>
                <a:gd name="T8" fmla="*/ 521 w 85"/>
                <a:gd name="T9" fmla="*/ 135 h 82"/>
                <a:gd name="T10" fmla="*/ 310 w 85"/>
                <a:gd name="T11" fmla="*/ 118 h 82"/>
                <a:gd name="T12" fmla="*/ 175 w 85"/>
                <a:gd name="T13" fmla="*/ 113 h 82"/>
                <a:gd name="T14" fmla="*/ 0 w 85"/>
                <a:gd name="T15" fmla="*/ 108 h 82"/>
                <a:gd name="T16" fmla="*/ 86 w 85"/>
                <a:gd name="T17" fmla="*/ 84 h 82"/>
                <a:gd name="T18" fmla="*/ 175 w 85"/>
                <a:gd name="T19" fmla="*/ 49 h 82"/>
                <a:gd name="T20" fmla="*/ 175 w 85"/>
                <a:gd name="T21" fmla="*/ 31 h 82"/>
                <a:gd name="T22" fmla="*/ 310 w 85"/>
                <a:gd name="T23" fmla="*/ 0 h 82"/>
                <a:gd name="T24" fmla="*/ 521 w 85"/>
                <a:gd name="T25" fmla="*/ 7 h 82"/>
                <a:gd name="T26" fmla="*/ 521 w 85"/>
                <a:gd name="T27" fmla="*/ 38 h 82"/>
                <a:gd name="T28" fmla="*/ 701 w 85"/>
                <a:gd name="T29" fmla="*/ 49 h 82"/>
                <a:gd name="T30" fmla="*/ 880 w 85"/>
                <a:gd name="T31" fmla="*/ 31 h 82"/>
                <a:gd name="T32" fmla="*/ 108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85" y="24"/>
                  </a:moveTo>
                  <a:lnTo>
                    <a:pt x="82" y="41"/>
                  </a:lnTo>
                  <a:lnTo>
                    <a:pt x="61" y="48"/>
                  </a:lnTo>
                  <a:lnTo>
                    <a:pt x="47" y="68"/>
                  </a:lnTo>
                  <a:lnTo>
                    <a:pt x="41" y="82"/>
                  </a:lnTo>
                  <a:lnTo>
                    <a:pt x="24" y="71"/>
                  </a:lnTo>
                  <a:lnTo>
                    <a:pt x="13" y="68"/>
                  </a:lnTo>
                  <a:lnTo>
                    <a:pt x="0" y="65"/>
                  </a:lnTo>
                  <a:lnTo>
                    <a:pt x="7" y="51"/>
                  </a:lnTo>
                  <a:lnTo>
                    <a:pt x="13" y="31"/>
                  </a:lnTo>
                  <a:lnTo>
                    <a:pt x="13" y="17"/>
                  </a:lnTo>
                  <a:lnTo>
                    <a:pt x="24" y="0"/>
                  </a:lnTo>
                  <a:lnTo>
                    <a:pt x="41" y="7"/>
                  </a:lnTo>
                  <a:lnTo>
                    <a:pt x="41" y="24"/>
                  </a:lnTo>
                  <a:lnTo>
                    <a:pt x="54" y="31"/>
                  </a:lnTo>
                  <a:lnTo>
                    <a:pt x="68" y="17"/>
                  </a:lnTo>
                  <a:lnTo>
                    <a:pt x="85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0" name="AutoShape 46"/>
            <xdr:cNvSpPr>
              <a:spLocks noChangeArrowheads="1"/>
            </xdr:cNvSpPr>
          </xdr:nvSpPr>
          <xdr:spPr bwMode="auto">
            <a:xfrm>
              <a:off x="4296" y="159"/>
              <a:ext cx="77" cy="24"/>
            </a:xfrm>
            <a:custGeom>
              <a:avLst/>
              <a:gdLst>
                <a:gd name="T0" fmla="*/ 0 w 65"/>
                <a:gd name="T1" fmla="*/ 24 h 24"/>
                <a:gd name="T2" fmla="*/ 150 w 65"/>
                <a:gd name="T3" fmla="*/ 20 h 24"/>
                <a:gd name="T4" fmla="*/ 289 w 65"/>
                <a:gd name="T5" fmla="*/ 14 h 24"/>
                <a:gd name="T6" fmla="*/ 467 w 65"/>
                <a:gd name="T7" fmla="*/ 7 h 24"/>
                <a:gd name="T8" fmla="*/ 588 w 65"/>
                <a:gd name="T9" fmla="*/ 3 h 24"/>
                <a:gd name="T10" fmla="*/ 697 w 65"/>
                <a:gd name="T11" fmla="*/ 0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5" h="24">
                  <a:moveTo>
                    <a:pt x="0" y="24"/>
                  </a:moveTo>
                  <a:lnTo>
                    <a:pt x="14" y="20"/>
                  </a:lnTo>
                  <a:lnTo>
                    <a:pt x="27" y="14"/>
                  </a:lnTo>
                  <a:lnTo>
                    <a:pt x="44" y="7"/>
                  </a:lnTo>
                  <a:lnTo>
                    <a:pt x="55" y="3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1" name="AutoShape 47"/>
            <xdr:cNvSpPr>
              <a:spLocks noChangeArrowheads="1"/>
            </xdr:cNvSpPr>
          </xdr:nvSpPr>
          <xdr:spPr bwMode="auto">
            <a:xfrm>
              <a:off x="4407" y="131"/>
              <a:ext cx="127" cy="16"/>
            </a:xfrm>
            <a:custGeom>
              <a:avLst/>
              <a:gdLst>
                <a:gd name="T0" fmla="*/ 0 w 106"/>
                <a:gd name="T1" fmla="*/ 8 h 17"/>
                <a:gd name="T2" fmla="*/ 211 w 106"/>
                <a:gd name="T3" fmla="*/ 8 h 17"/>
                <a:gd name="T4" fmla="*/ 434 w 106"/>
                <a:gd name="T5" fmla="*/ 8 h 17"/>
                <a:gd name="T6" fmla="*/ 607 w 106"/>
                <a:gd name="T7" fmla="*/ 6 h 17"/>
                <a:gd name="T8" fmla="*/ 810 w 106"/>
                <a:gd name="T9" fmla="*/ 3 h 17"/>
                <a:gd name="T10" fmla="*/ 1071 w 106"/>
                <a:gd name="T11" fmla="*/ 0 h 17"/>
                <a:gd name="T12" fmla="*/ 1329 w 106"/>
                <a:gd name="T13" fmla="*/ 0 h 17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06" h="17">
                  <a:moveTo>
                    <a:pt x="0" y="17"/>
                  </a:moveTo>
                  <a:lnTo>
                    <a:pt x="17" y="13"/>
                  </a:lnTo>
                  <a:lnTo>
                    <a:pt x="34" y="10"/>
                  </a:lnTo>
                  <a:lnTo>
                    <a:pt x="48" y="6"/>
                  </a:lnTo>
                  <a:lnTo>
                    <a:pt x="65" y="3"/>
                  </a:lnTo>
                  <a:lnTo>
                    <a:pt x="85" y="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2" name="AutoShape 48"/>
            <xdr:cNvSpPr>
              <a:spLocks noChangeArrowheads="1"/>
            </xdr:cNvSpPr>
          </xdr:nvSpPr>
          <xdr:spPr bwMode="auto">
            <a:xfrm>
              <a:off x="4585" y="116"/>
              <a:ext cx="125" cy="9"/>
            </a:xfrm>
            <a:custGeom>
              <a:avLst/>
              <a:gdLst>
                <a:gd name="T0" fmla="*/ 0 w 105"/>
                <a:gd name="T1" fmla="*/ 3 h 10"/>
                <a:gd name="T2" fmla="*/ 148 w 105"/>
                <a:gd name="T3" fmla="*/ 3 h 10"/>
                <a:gd name="T4" fmla="*/ 388 w 105"/>
                <a:gd name="T5" fmla="*/ 0 h 10"/>
                <a:gd name="T6" fmla="*/ 600 w 105"/>
                <a:gd name="T7" fmla="*/ 3 h 10"/>
                <a:gd name="T8" fmla="*/ 780 w 105"/>
                <a:gd name="T9" fmla="*/ 3 h 10"/>
                <a:gd name="T10" fmla="*/ 968 w 105"/>
                <a:gd name="T11" fmla="*/ 5 h 10"/>
                <a:gd name="T12" fmla="*/ 1118 w 105"/>
                <a:gd name="T13" fmla="*/ 5 h 10"/>
                <a:gd name="T14" fmla="*/ 1206 w 105"/>
                <a:gd name="T15" fmla="*/ 5 h 1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5" h="10">
                  <a:moveTo>
                    <a:pt x="0" y="3"/>
                  </a:moveTo>
                  <a:lnTo>
                    <a:pt x="13" y="3"/>
                  </a:lnTo>
                  <a:lnTo>
                    <a:pt x="34" y="0"/>
                  </a:lnTo>
                  <a:lnTo>
                    <a:pt x="51" y="3"/>
                  </a:lnTo>
                  <a:lnTo>
                    <a:pt x="68" y="3"/>
                  </a:lnTo>
                  <a:lnTo>
                    <a:pt x="85" y="7"/>
                  </a:lnTo>
                  <a:lnTo>
                    <a:pt x="98" y="10"/>
                  </a:lnTo>
                  <a:lnTo>
                    <a:pt x="105" y="1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3" name="AutoShape 49"/>
            <xdr:cNvSpPr>
              <a:spLocks noChangeArrowheads="1"/>
            </xdr:cNvSpPr>
          </xdr:nvSpPr>
          <xdr:spPr bwMode="auto">
            <a:xfrm>
              <a:off x="4761" y="131"/>
              <a:ext cx="122" cy="16"/>
            </a:xfrm>
            <a:custGeom>
              <a:avLst/>
              <a:gdLst>
                <a:gd name="T0" fmla="*/ 0 w 102"/>
                <a:gd name="T1" fmla="*/ 0 h 17"/>
                <a:gd name="T2" fmla="*/ 176 w 102"/>
                <a:gd name="T3" fmla="*/ 0 h 17"/>
                <a:gd name="T4" fmla="*/ 325 w 102"/>
                <a:gd name="T5" fmla="*/ 0 h 17"/>
                <a:gd name="T6" fmla="*/ 512 w 102"/>
                <a:gd name="T7" fmla="*/ 3 h 17"/>
                <a:gd name="T8" fmla="*/ 670 w 102"/>
                <a:gd name="T9" fmla="*/ 6 h 17"/>
                <a:gd name="T10" fmla="*/ 883 w 102"/>
                <a:gd name="T11" fmla="*/ 8 h 17"/>
                <a:gd name="T12" fmla="*/ 1048 w 102"/>
                <a:gd name="T13" fmla="*/ 8 h 17"/>
                <a:gd name="T14" fmla="*/ 1131 w 102"/>
                <a:gd name="T15" fmla="*/ 8 h 17"/>
                <a:gd name="T16" fmla="*/ 1253 w 102"/>
                <a:gd name="T17" fmla="*/ 8 h 17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102" h="17">
                  <a:moveTo>
                    <a:pt x="0" y="0"/>
                  </a:moveTo>
                  <a:lnTo>
                    <a:pt x="14" y="0"/>
                  </a:lnTo>
                  <a:lnTo>
                    <a:pt x="27" y="0"/>
                  </a:lnTo>
                  <a:lnTo>
                    <a:pt x="41" y="3"/>
                  </a:lnTo>
                  <a:lnTo>
                    <a:pt x="55" y="6"/>
                  </a:lnTo>
                  <a:lnTo>
                    <a:pt x="72" y="10"/>
                  </a:lnTo>
                  <a:lnTo>
                    <a:pt x="85" y="13"/>
                  </a:lnTo>
                  <a:lnTo>
                    <a:pt x="92" y="13"/>
                  </a:lnTo>
                  <a:lnTo>
                    <a:pt x="1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4" name="AutoShape 50"/>
            <xdr:cNvSpPr>
              <a:spLocks noChangeArrowheads="1"/>
            </xdr:cNvSpPr>
          </xdr:nvSpPr>
          <xdr:spPr bwMode="auto">
            <a:xfrm>
              <a:off x="4925" y="159"/>
              <a:ext cx="82" cy="24"/>
            </a:xfrm>
            <a:custGeom>
              <a:avLst/>
              <a:gdLst>
                <a:gd name="T0" fmla="*/ 0 w 69"/>
                <a:gd name="T1" fmla="*/ 0 h 24"/>
                <a:gd name="T2" fmla="*/ 160 w 69"/>
                <a:gd name="T3" fmla="*/ 0 h 24"/>
                <a:gd name="T4" fmla="*/ 307 w 69"/>
                <a:gd name="T5" fmla="*/ 7 h 24"/>
                <a:gd name="T6" fmla="*/ 537 w 69"/>
                <a:gd name="T7" fmla="*/ 14 h 24"/>
                <a:gd name="T8" fmla="*/ 613 w 69"/>
                <a:gd name="T9" fmla="*/ 17 h 24"/>
                <a:gd name="T10" fmla="*/ 775 w 69"/>
                <a:gd name="T11" fmla="*/ 24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9" h="24">
                  <a:moveTo>
                    <a:pt x="0" y="0"/>
                  </a:moveTo>
                  <a:lnTo>
                    <a:pt x="14" y="0"/>
                  </a:lnTo>
                  <a:lnTo>
                    <a:pt x="28" y="7"/>
                  </a:lnTo>
                  <a:lnTo>
                    <a:pt x="48" y="14"/>
                  </a:lnTo>
                  <a:lnTo>
                    <a:pt x="55" y="17"/>
                  </a:lnTo>
                  <a:lnTo>
                    <a:pt x="69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5" name="AutoShape 51"/>
            <xdr:cNvSpPr>
              <a:spLocks noChangeArrowheads="1"/>
            </xdr:cNvSpPr>
          </xdr:nvSpPr>
          <xdr:spPr bwMode="auto">
            <a:xfrm>
              <a:off x="4325" y="180"/>
              <a:ext cx="51" cy="14"/>
            </a:xfrm>
            <a:custGeom>
              <a:avLst/>
              <a:gdLst>
                <a:gd name="T0" fmla="*/ 0 w 44"/>
                <a:gd name="T1" fmla="*/ 14 h 14"/>
                <a:gd name="T2" fmla="*/ 160 w 44"/>
                <a:gd name="T3" fmla="*/ 7 h 14"/>
                <a:gd name="T4" fmla="*/ 351 w 44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14">
                  <a:moveTo>
                    <a:pt x="0" y="14"/>
                  </a:moveTo>
                  <a:lnTo>
                    <a:pt x="20" y="7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6" name="AutoShape 52"/>
            <xdr:cNvSpPr>
              <a:spLocks noChangeArrowheads="1"/>
            </xdr:cNvSpPr>
          </xdr:nvSpPr>
          <xdr:spPr bwMode="auto">
            <a:xfrm>
              <a:off x="4428" y="149"/>
              <a:ext cx="106" cy="17"/>
            </a:xfrm>
            <a:custGeom>
              <a:avLst/>
              <a:gdLst>
                <a:gd name="T0" fmla="*/ 0 w 89"/>
                <a:gd name="T1" fmla="*/ 17 h 17"/>
                <a:gd name="T2" fmla="*/ 202 w 89"/>
                <a:gd name="T3" fmla="*/ 10 h 17"/>
                <a:gd name="T4" fmla="*/ 505 w 89"/>
                <a:gd name="T5" fmla="*/ 3 h 17"/>
                <a:gd name="T6" fmla="*/ 780 w 89"/>
                <a:gd name="T7" fmla="*/ 0 h 17"/>
                <a:gd name="T8" fmla="*/ 1031 w 89"/>
                <a:gd name="T9" fmla="*/ 0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17">
                  <a:moveTo>
                    <a:pt x="0" y="17"/>
                  </a:moveTo>
                  <a:lnTo>
                    <a:pt x="17" y="10"/>
                  </a:lnTo>
                  <a:lnTo>
                    <a:pt x="44" y="3"/>
                  </a:lnTo>
                  <a:lnTo>
                    <a:pt x="68" y="0"/>
                  </a:lnTo>
                  <a:lnTo>
                    <a:pt x="8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7" name="AutoShape 53"/>
            <xdr:cNvSpPr>
              <a:spLocks noChangeArrowheads="1"/>
            </xdr:cNvSpPr>
          </xdr:nvSpPr>
          <xdr:spPr bwMode="auto">
            <a:xfrm>
              <a:off x="4596" y="137"/>
              <a:ext cx="102" cy="6"/>
            </a:xfrm>
            <a:custGeom>
              <a:avLst/>
              <a:gdLst>
                <a:gd name="T0" fmla="*/ 0 w 85"/>
                <a:gd name="T1" fmla="*/ 0 h 7"/>
                <a:gd name="T2" fmla="*/ 258 w 85"/>
                <a:gd name="T3" fmla="*/ 0 h 7"/>
                <a:gd name="T4" fmla="*/ 569 w 85"/>
                <a:gd name="T5" fmla="*/ 0 h 7"/>
                <a:gd name="T6" fmla="*/ 841 w 85"/>
                <a:gd name="T7" fmla="*/ 3 h 7"/>
                <a:gd name="T8" fmla="*/ 1080 w 85"/>
                <a:gd name="T9" fmla="*/ 3 h 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7">
                  <a:moveTo>
                    <a:pt x="0" y="0"/>
                  </a:moveTo>
                  <a:lnTo>
                    <a:pt x="20" y="0"/>
                  </a:lnTo>
                  <a:lnTo>
                    <a:pt x="44" y="0"/>
                  </a:lnTo>
                  <a:lnTo>
                    <a:pt x="65" y="4"/>
                  </a:lnTo>
                  <a:lnTo>
                    <a:pt x="85" y="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8" name="AutoShape 54"/>
            <xdr:cNvSpPr>
              <a:spLocks noChangeArrowheads="1"/>
            </xdr:cNvSpPr>
          </xdr:nvSpPr>
          <xdr:spPr bwMode="auto">
            <a:xfrm>
              <a:off x="4766" y="149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58 w 85"/>
                <a:gd name="T3" fmla="*/ 3 h 17"/>
                <a:gd name="T4" fmla="*/ 595 w 85"/>
                <a:gd name="T5" fmla="*/ 7 h 17"/>
                <a:gd name="T6" fmla="*/ 880 w 85"/>
                <a:gd name="T7" fmla="*/ 13 h 17"/>
                <a:gd name="T8" fmla="*/ 1080 w 85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0" y="3"/>
                  </a:lnTo>
                  <a:lnTo>
                    <a:pt x="47" y="7"/>
                  </a:lnTo>
                  <a:lnTo>
                    <a:pt x="68" y="13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9" name="AutoShape 55"/>
            <xdr:cNvSpPr>
              <a:spLocks noChangeArrowheads="1"/>
            </xdr:cNvSpPr>
          </xdr:nvSpPr>
          <xdr:spPr bwMode="auto">
            <a:xfrm>
              <a:off x="4925" y="180"/>
              <a:ext cx="53" cy="14"/>
            </a:xfrm>
            <a:custGeom>
              <a:avLst/>
              <a:gdLst>
                <a:gd name="T0" fmla="*/ 0 w 45"/>
                <a:gd name="T1" fmla="*/ 0 h 14"/>
                <a:gd name="T2" fmla="*/ 139 w 45"/>
                <a:gd name="T3" fmla="*/ 4 h 14"/>
                <a:gd name="T4" fmla="*/ 236 w 45"/>
                <a:gd name="T5" fmla="*/ 7 h 14"/>
                <a:gd name="T6" fmla="*/ 373 w 45"/>
                <a:gd name="T7" fmla="*/ 14 h 14"/>
                <a:gd name="T8" fmla="*/ 439 w 45"/>
                <a:gd name="T9" fmla="*/ 14 h 14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5" h="14">
                  <a:moveTo>
                    <a:pt x="0" y="0"/>
                  </a:moveTo>
                  <a:lnTo>
                    <a:pt x="14" y="4"/>
                  </a:lnTo>
                  <a:lnTo>
                    <a:pt x="24" y="7"/>
                  </a:lnTo>
                  <a:lnTo>
                    <a:pt x="38" y="14"/>
                  </a:lnTo>
                  <a:lnTo>
                    <a:pt x="45" y="1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0" name="AutoShape 56"/>
            <xdr:cNvSpPr>
              <a:spLocks noChangeArrowheads="1"/>
            </xdr:cNvSpPr>
          </xdr:nvSpPr>
          <xdr:spPr bwMode="auto">
            <a:xfrm>
              <a:off x="4337" y="194"/>
              <a:ext cx="44" cy="17"/>
            </a:xfrm>
            <a:custGeom>
              <a:avLst/>
              <a:gdLst>
                <a:gd name="T0" fmla="*/ 0 w 38"/>
                <a:gd name="T1" fmla="*/ 17 h 17"/>
                <a:gd name="T2" fmla="*/ 137 w 38"/>
                <a:gd name="T3" fmla="*/ 10 h 17"/>
                <a:gd name="T4" fmla="*/ 294 w 3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17">
                  <a:moveTo>
                    <a:pt x="0" y="17"/>
                  </a:moveTo>
                  <a:lnTo>
                    <a:pt x="17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1" name="AutoShape 57"/>
            <xdr:cNvSpPr>
              <a:spLocks noChangeArrowheads="1"/>
            </xdr:cNvSpPr>
          </xdr:nvSpPr>
          <xdr:spPr bwMode="auto">
            <a:xfrm>
              <a:off x="4436" y="162"/>
              <a:ext cx="98" cy="21"/>
            </a:xfrm>
            <a:custGeom>
              <a:avLst/>
              <a:gdLst>
                <a:gd name="T0" fmla="*/ 0 w 82"/>
                <a:gd name="T1" fmla="*/ 21 h 21"/>
                <a:gd name="T2" fmla="*/ 375 w 82"/>
                <a:gd name="T3" fmla="*/ 14 h 21"/>
                <a:gd name="T4" fmla="*/ 615 w 82"/>
                <a:gd name="T5" fmla="*/ 7 h 21"/>
                <a:gd name="T6" fmla="*/ 790 w 82"/>
                <a:gd name="T7" fmla="*/ 4 h 21"/>
                <a:gd name="T8" fmla="*/ 997 w 82"/>
                <a:gd name="T9" fmla="*/ 0 h 21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2" h="21">
                  <a:moveTo>
                    <a:pt x="0" y="21"/>
                  </a:moveTo>
                  <a:lnTo>
                    <a:pt x="31" y="14"/>
                  </a:lnTo>
                  <a:lnTo>
                    <a:pt x="51" y="7"/>
                  </a:lnTo>
                  <a:lnTo>
                    <a:pt x="65" y="4"/>
                  </a:lnTo>
                  <a:lnTo>
                    <a:pt x="82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2" name="AutoShape 58"/>
            <xdr:cNvSpPr>
              <a:spLocks noChangeArrowheads="1"/>
            </xdr:cNvSpPr>
          </xdr:nvSpPr>
          <xdr:spPr bwMode="auto">
            <a:xfrm>
              <a:off x="4592" y="156"/>
              <a:ext cx="106" cy="2"/>
            </a:xfrm>
            <a:custGeom>
              <a:avLst/>
              <a:gdLst>
                <a:gd name="T0" fmla="*/ 0 w 89"/>
                <a:gd name="T1" fmla="*/ 1 h 3"/>
                <a:gd name="T2" fmla="*/ 318 w 89"/>
                <a:gd name="T3" fmla="*/ 0 h 3"/>
                <a:gd name="T4" fmla="*/ 550 w 89"/>
                <a:gd name="T5" fmla="*/ 0 h 3"/>
                <a:gd name="T6" fmla="*/ 803 w 89"/>
                <a:gd name="T7" fmla="*/ 1 h 3"/>
                <a:gd name="T8" fmla="*/ 1031 w 89"/>
                <a:gd name="T9" fmla="*/ 1 h 3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3">
                  <a:moveTo>
                    <a:pt x="0" y="3"/>
                  </a:moveTo>
                  <a:lnTo>
                    <a:pt x="28" y="0"/>
                  </a:lnTo>
                  <a:lnTo>
                    <a:pt x="48" y="0"/>
                  </a:lnTo>
                  <a:lnTo>
                    <a:pt x="69" y="3"/>
                  </a:lnTo>
                  <a:lnTo>
                    <a:pt x="89" y="3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3" name="AutoShape 59"/>
            <xdr:cNvSpPr>
              <a:spLocks noChangeArrowheads="1"/>
            </xdr:cNvSpPr>
          </xdr:nvSpPr>
          <xdr:spPr bwMode="auto">
            <a:xfrm>
              <a:off x="4761" y="162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66 w 85"/>
                <a:gd name="T3" fmla="*/ 4 h 17"/>
                <a:gd name="T4" fmla="*/ 490 w 85"/>
                <a:gd name="T5" fmla="*/ 7 h 17"/>
                <a:gd name="T6" fmla="*/ 706 w 85"/>
                <a:gd name="T7" fmla="*/ 11 h 17"/>
                <a:gd name="T8" fmla="*/ 880 w 85"/>
                <a:gd name="T9" fmla="*/ 14 h 17"/>
                <a:gd name="T10" fmla="*/ 1080 w 85"/>
                <a:gd name="T11" fmla="*/ 17 h 17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1" y="4"/>
                  </a:lnTo>
                  <a:lnTo>
                    <a:pt x="38" y="7"/>
                  </a:lnTo>
                  <a:lnTo>
                    <a:pt x="55" y="11"/>
                  </a:lnTo>
                  <a:lnTo>
                    <a:pt x="68" y="14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4" name="AutoShape 60"/>
            <xdr:cNvSpPr>
              <a:spLocks noChangeArrowheads="1"/>
            </xdr:cNvSpPr>
          </xdr:nvSpPr>
          <xdr:spPr bwMode="auto">
            <a:xfrm>
              <a:off x="4918" y="194"/>
              <a:ext cx="47" cy="17"/>
            </a:xfrm>
            <a:custGeom>
              <a:avLst/>
              <a:gdLst>
                <a:gd name="T0" fmla="*/ 0 w 40"/>
                <a:gd name="T1" fmla="*/ 0 h 17"/>
                <a:gd name="T2" fmla="*/ 123 w 40"/>
                <a:gd name="T3" fmla="*/ 7 h 17"/>
                <a:gd name="T4" fmla="*/ 195 w 40"/>
                <a:gd name="T5" fmla="*/ 10 h 17"/>
                <a:gd name="T6" fmla="*/ 324 w 40"/>
                <a:gd name="T7" fmla="*/ 14 h 17"/>
                <a:gd name="T8" fmla="*/ 381 w 40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0" h="17">
                  <a:moveTo>
                    <a:pt x="0" y="0"/>
                  </a:moveTo>
                  <a:lnTo>
                    <a:pt x="13" y="7"/>
                  </a:lnTo>
                  <a:lnTo>
                    <a:pt x="20" y="10"/>
                  </a:lnTo>
                  <a:lnTo>
                    <a:pt x="34" y="14"/>
                  </a:lnTo>
                  <a:lnTo>
                    <a:pt x="4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5" name="AutoShape 61"/>
            <xdr:cNvSpPr>
              <a:spLocks noChangeArrowheads="1"/>
            </xdr:cNvSpPr>
          </xdr:nvSpPr>
          <xdr:spPr bwMode="auto">
            <a:xfrm>
              <a:off x="4354" y="192"/>
              <a:ext cx="595" cy="52"/>
            </a:xfrm>
            <a:custGeom>
              <a:avLst/>
              <a:gdLst>
                <a:gd name="T0" fmla="*/ 0 w 494"/>
                <a:gd name="T1" fmla="*/ 58 h 51"/>
                <a:gd name="T2" fmla="*/ 410 w 494"/>
                <a:gd name="T3" fmla="*/ 48 h 51"/>
                <a:gd name="T4" fmla="*/ 866 w 494"/>
                <a:gd name="T5" fmla="*/ 23 h 51"/>
                <a:gd name="T6" fmla="*/ 1378 w 494"/>
                <a:gd name="T7" fmla="*/ 13 h 51"/>
                <a:gd name="T8" fmla="*/ 1925 w 494"/>
                <a:gd name="T9" fmla="*/ 6 h 51"/>
                <a:gd name="T10" fmla="*/ 2396 w 494"/>
                <a:gd name="T11" fmla="*/ 3 h 51"/>
                <a:gd name="T12" fmla="*/ 2953 w 494"/>
                <a:gd name="T13" fmla="*/ 0 h 51"/>
                <a:gd name="T14" fmla="*/ 3418 w 494"/>
                <a:gd name="T15" fmla="*/ 0 h 51"/>
                <a:gd name="T16" fmla="*/ 3964 w 494"/>
                <a:gd name="T17" fmla="*/ 3 h 51"/>
                <a:gd name="T18" fmla="*/ 4426 w 494"/>
                <a:gd name="T19" fmla="*/ 6 h 51"/>
                <a:gd name="T20" fmla="*/ 4924 w 494"/>
                <a:gd name="T21" fmla="*/ 13 h 51"/>
                <a:gd name="T22" fmla="*/ 5434 w 494"/>
                <a:gd name="T23" fmla="*/ 20 h 51"/>
                <a:gd name="T24" fmla="*/ 6028 w 494"/>
                <a:gd name="T25" fmla="*/ 48 h 51"/>
                <a:gd name="T26" fmla="*/ 6469 w 494"/>
                <a:gd name="T27" fmla="*/ 58 h 51"/>
                <a:gd name="T28" fmla="*/ 6691 w 494"/>
                <a:gd name="T29" fmla="*/ 65 h 51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494" h="51">
                  <a:moveTo>
                    <a:pt x="0" y="44"/>
                  </a:moveTo>
                  <a:lnTo>
                    <a:pt x="30" y="34"/>
                  </a:lnTo>
                  <a:lnTo>
                    <a:pt x="64" y="23"/>
                  </a:lnTo>
                  <a:lnTo>
                    <a:pt x="102" y="13"/>
                  </a:lnTo>
                  <a:lnTo>
                    <a:pt x="143" y="6"/>
                  </a:lnTo>
                  <a:lnTo>
                    <a:pt x="177" y="3"/>
                  </a:lnTo>
                  <a:lnTo>
                    <a:pt x="218" y="0"/>
                  </a:lnTo>
                  <a:lnTo>
                    <a:pt x="252" y="0"/>
                  </a:lnTo>
                  <a:lnTo>
                    <a:pt x="293" y="3"/>
                  </a:lnTo>
                  <a:lnTo>
                    <a:pt x="327" y="6"/>
                  </a:lnTo>
                  <a:lnTo>
                    <a:pt x="364" y="13"/>
                  </a:lnTo>
                  <a:lnTo>
                    <a:pt x="402" y="20"/>
                  </a:lnTo>
                  <a:lnTo>
                    <a:pt x="446" y="34"/>
                  </a:lnTo>
                  <a:lnTo>
                    <a:pt x="477" y="44"/>
                  </a:lnTo>
                  <a:lnTo>
                    <a:pt x="494" y="5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6" name="AutoShape 62"/>
            <xdr:cNvSpPr>
              <a:spLocks noChangeArrowheads="1"/>
            </xdr:cNvSpPr>
          </xdr:nvSpPr>
          <xdr:spPr bwMode="auto">
            <a:xfrm>
              <a:off x="4363" y="213"/>
              <a:ext cx="578" cy="45"/>
            </a:xfrm>
            <a:custGeom>
              <a:avLst/>
              <a:gdLst>
                <a:gd name="T0" fmla="*/ 0 w 480"/>
                <a:gd name="T1" fmla="*/ 55 h 44"/>
                <a:gd name="T2" fmla="*/ 409 w 480"/>
                <a:gd name="T3" fmla="*/ 45 h 44"/>
                <a:gd name="T4" fmla="*/ 946 w 480"/>
                <a:gd name="T5" fmla="*/ 21 h 44"/>
                <a:gd name="T6" fmla="*/ 1409 w 480"/>
                <a:gd name="T7" fmla="*/ 14 h 44"/>
                <a:gd name="T8" fmla="*/ 2010 w 480"/>
                <a:gd name="T9" fmla="*/ 3 h 44"/>
                <a:gd name="T10" fmla="*/ 2483 w 480"/>
                <a:gd name="T11" fmla="*/ 0 h 44"/>
                <a:gd name="T12" fmla="*/ 3175 w 480"/>
                <a:gd name="T13" fmla="*/ 0 h 44"/>
                <a:gd name="T14" fmla="*/ 3855 w 480"/>
                <a:gd name="T15" fmla="*/ 3 h 44"/>
                <a:gd name="T16" fmla="*/ 4500 w 480"/>
                <a:gd name="T17" fmla="*/ 7 h 44"/>
                <a:gd name="T18" fmla="*/ 4901 w 480"/>
                <a:gd name="T19" fmla="*/ 14 h 44"/>
                <a:gd name="T20" fmla="*/ 5419 w 480"/>
                <a:gd name="T21" fmla="*/ 21 h 44"/>
                <a:gd name="T22" fmla="*/ 5819 w 480"/>
                <a:gd name="T23" fmla="*/ 45 h 44"/>
                <a:gd name="T24" fmla="*/ 6199 w 480"/>
                <a:gd name="T25" fmla="*/ 52 h 44"/>
                <a:gd name="T26" fmla="*/ 6469 w 480"/>
                <a:gd name="T27" fmla="*/ 58 h 4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80" h="44">
                  <a:moveTo>
                    <a:pt x="0" y="41"/>
                  </a:moveTo>
                  <a:lnTo>
                    <a:pt x="30" y="31"/>
                  </a:lnTo>
                  <a:lnTo>
                    <a:pt x="71" y="21"/>
                  </a:lnTo>
                  <a:lnTo>
                    <a:pt x="105" y="14"/>
                  </a:lnTo>
                  <a:lnTo>
                    <a:pt x="149" y="3"/>
                  </a:lnTo>
                  <a:lnTo>
                    <a:pt x="184" y="0"/>
                  </a:lnTo>
                  <a:lnTo>
                    <a:pt x="235" y="0"/>
                  </a:lnTo>
                  <a:lnTo>
                    <a:pt x="286" y="3"/>
                  </a:lnTo>
                  <a:lnTo>
                    <a:pt x="334" y="7"/>
                  </a:lnTo>
                  <a:lnTo>
                    <a:pt x="364" y="14"/>
                  </a:lnTo>
                  <a:lnTo>
                    <a:pt x="402" y="21"/>
                  </a:lnTo>
                  <a:lnTo>
                    <a:pt x="432" y="31"/>
                  </a:lnTo>
                  <a:lnTo>
                    <a:pt x="460" y="38"/>
                  </a:lnTo>
                  <a:lnTo>
                    <a:pt x="480" y="4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7" name="AutoShape 63"/>
            <xdr:cNvSpPr>
              <a:spLocks noChangeArrowheads="1"/>
            </xdr:cNvSpPr>
          </xdr:nvSpPr>
          <xdr:spPr bwMode="auto">
            <a:xfrm>
              <a:off x="4370" y="235"/>
              <a:ext cx="559" cy="41"/>
            </a:xfrm>
            <a:custGeom>
              <a:avLst/>
              <a:gdLst>
                <a:gd name="T0" fmla="*/ 0 w 464"/>
                <a:gd name="T1" fmla="*/ 54 h 40"/>
                <a:gd name="T2" fmla="*/ 325 w 464"/>
                <a:gd name="T3" fmla="*/ 44 h 40"/>
                <a:gd name="T4" fmla="*/ 652 w 464"/>
                <a:gd name="T5" fmla="*/ 37 h 40"/>
                <a:gd name="T6" fmla="*/ 1063 w 464"/>
                <a:gd name="T7" fmla="*/ 17 h 40"/>
                <a:gd name="T8" fmla="*/ 1477 w 464"/>
                <a:gd name="T9" fmla="*/ 10 h 40"/>
                <a:gd name="T10" fmla="*/ 1930 w 464"/>
                <a:gd name="T11" fmla="*/ 3 h 40"/>
                <a:gd name="T12" fmla="*/ 2419 w 464"/>
                <a:gd name="T13" fmla="*/ 3 h 40"/>
                <a:gd name="T14" fmla="*/ 2962 w 464"/>
                <a:gd name="T15" fmla="*/ 0 h 40"/>
                <a:gd name="T16" fmla="*/ 3424 w 464"/>
                <a:gd name="T17" fmla="*/ 0 h 40"/>
                <a:gd name="T18" fmla="*/ 3748 w 464"/>
                <a:gd name="T19" fmla="*/ 3 h 40"/>
                <a:gd name="T20" fmla="*/ 4252 w 464"/>
                <a:gd name="T21" fmla="*/ 6 h 40"/>
                <a:gd name="T22" fmla="*/ 4690 w 464"/>
                <a:gd name="T23" fmla="*/ 10 h 40"/>
                <a:gd name="T24" fmla="*/ 5153 w 464"/>
                <a:gd name="T25" fmla="*/ 17 h 40"/>
                <a:gd name="T26" fmla="*/ 5562 w 464"/>
                <a:gd name="T27" fmla="*/ 41 h 40"/>
                <a:gd name="T28" fmla="*/ 6012 w 464"/>
                <a:gd name="T29" fmla="*/ 51 h 40"/>
                <a:gd name="T30" fmla="*/ 6294 w 464"/>
                <a:gd name="T31" fmla="*/ 54 h 40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464" h="40">
                  <a:moveTo>
                    <a:pt x="0" y="40"/>
                  </a:moveTo>
                  <a:lnTo>
                    <a:pt x="24" y="30"/>
                  </a:lnTo>
                  <a:lnTo>
                    <a:pt x="48" y="23"/>
                  </a:lnTo>
                  <a:lnTo>
                    <a:pt x="79" y="17"/>
                  </a:lnTo>
                  <a:lnTo>
                    <a:pt x="109" y="10"/>
                  </a:lnTo>
                  <a:lnTo>
                    <a:pt x="143" y="3"/>
                  </a:lnTo>
                  <a:lnTo>
                    <a:pt x="178" y="3"/>
                  </a:lnTo>
                  <a:lnTo>
                    <a:pt x="218" y="0"/>
                  </a:lnTo>
                  <a:lnTo>
                    <a:pt x="253" y="0"/>
                  </a:lnTo>
                  <a:lnTo>
                    <a:pt x="276" y="3"/>
                  </a:lnTo>
                  <a:lnTo>
                    <a:pt x="314" y="6"/>
                  </a:lnTo>
                  <a:lnTo>
                    <a:pt x="345" y="10"/>
                  </a:lnTo>
                  <a:lnTo>
                    <a:pt x="379" y="17"/>
                  </a:lnTo>
                  <a:lnTo>
                    <a:pt x="409" y="27"/>
                  </a:lnTo>
                  <a:lnTo>
                    <a:pt x="443" y="37"/>
                  </a:lnTo>
                  <a:lnTo>
                    <a:pt x="464" y="4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8" name="AutoShape 64"/>
            <xdr:cNvSpPr>
              <a:spLocks noChangeArrowheads="1"/>
            </xdr:cNvSpPr>
          </xdr:nvSpPr>
          <xdr:spPr bwMode="auto">
            <a:xfrm>
              <a:off x="4383" y="255"/>
              <a:ext cx="538" cy="42"/>
            </a:xfrm>
            <a:custGeom>
              <a:avLst/>
              <a:gdLst>
                <a:gd name="T0" fmla="*/ 0 w 446"/>
                <a:gd name="T1" fmla="*/ 55 h 41"/>
                <a:gd name="T2" fmla="*/ 411 w 446"/>
                <a:gd name="T3" fmla="*/ 45 h 41"/>
                <a:gd name="T4" fmla="*/ 883 w 446"/>
                <a:gd name="T5" fmla="*/ 20 h 41"/>
                <a:gd name="T6" fmla="*/ 1410 w 446"/>
                <a:gd name="T7" fmla="*/ 10 h 41"/>
                <a:gd name="T8" fmla="*/ 1931 w 446"/>
                <a:gd name="T9" fmla="*/ 3 h 41"/>
                <a:gd name="T10" fmla="*/ 2443 w 446"/>
                <a:gd name="T11" fmla="*/ 0 h 41"/>
                <a:gd name="T12" fmla="*/ 3099 w 446"/>
                <a:gd name="T13" fmla="*/ 0 h 41"/>
                <a:gd name="T14" fmla="*/ 3821 w 446"/>
                <a:gd name="T15" fmla="*/ 3 h 41"/>
                <a:gd name="T16" fmla="*/ 4374 w 446"/>
                <a:gd name="T17" fmla="*/ 7 h 41"/>
                <a:gd name="T18" fmla="*/ 4930 w 446"/>
                <a:gd name="T19" fmla="*/ 14 h 41"/>
                <a:gd name="T20" fmla="*/ 5448 w 446"/>
                <a:gd name="T21" fmla="*/ 38 h 41"/>
                <a:gd name="T22" fmla="*/ 5920 w 446"/>
                <a:gd name="T23" fmla="*/ 48 h 41"/>
                <a:gd name="T24" fmla="*/ 6166 w 446"/>
                <a:gd name="T25" fmla="*/ 55 h 41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446" h="41">
                  <a:moveTo>
                    <a:pt x="0" y="41"/>
                  </a:moveTo>
                  <a:lnTo>
                    <a:pt x="30" y="31"/>
                  </a:lnTo>
                  <a:lnTo>
                    <a:pt x="64" y="20"/>
                  </a:lnTo>
                  <a:lnTo>
                    <a:pt x="102" y="10"/>
                  </a:lnTo>
                  <a:lnTo>
                    <a:pt x="139" y="3"/>
                  </a:lnTo>
                  <a:lnTo>
                    <a:pt x="177" y="0"/>
                  </a:lnTo>
                  <a:lnTo>
                    <a:pt x="225" y="0"/>
                  </a:lnTo>
                  <a:lnTo>
                    <a:pt x="276" y="3"/>
                  </a:lnTo>
                  <a:lnTo>
                    <a:pt x="317" y="7"/>
                  </a:lnTo>
                  <a:lnTo>
                    <a:pt x="357" y="14"/>
                  </a:lnTo>
                  <a:lnTo>
                    <a:pt x="395" y="24"/>
                  </a:lnTo>
                  <a:lnTo>
                    <a:pt x="429" y="34"/>
                  </a:lnTo>
                  <a:lnTo>
                    <a:pt x="446" y="4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9" name="AutoShape 65"/>
            <xdr:cNvSpPr>
              <a:spLocks noChangeShapeType="1"/>
            </xdr:cNvSpPr>
          </xdr:nvSpPr>
          <xdr:spPr bwMode="auto">
            <a:xfrm>
              <a:off x="4346" y="188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0" name="AutoShape 66"/>
            <xdr:cNvSpPr>
              <a:spLocks noChangeShapeType="1"/>
            </xdr:cNvSpPr>
          </xdr:nvSpPr>
          <xdr:spPr bwMode="auto">
            <a:xfrm>
              <a:off x="4453" y="16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1" name="AutoShape 69"/>
            <xdr:cNvSpPr>
              <a:spLocks noChangeShapeType="1"/>
            </xdr:cNvSpPr>
          </xdr:nvSpPr>
          <xdr:spPr bwMode="auto">
            <a:xfrm flipH="1">
              <a:off x="4662" y="144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2" name="AutoShape 70"/>
            <xdr:cNvSpPr>
              <a:spLocks noChangeShapeType="1"/>
            </xdr:cNvSpPr>
          </xdr:nvSpPr>
          <xdr:spPr bwMode="auto">
            <a:xfrm flipH="1">
              <a:off x="4793" y="15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3" name="AutoShape 71"/>
            <xdr:cNvSpPr>
              <a:spLocks noChangeShapeType="1"/>
            </xdr:cNvSpPr>
          </xdr:nvSpPr>
          <xdr:spPr bwMode="auto">
            <a:xfrm flipH="1">
              <a:off x="4835" y="1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4" name="AutoShape 72"/>
            <xdr:cNvSpPr>
              <a:spLocks noChangeShapeType="1"/>
            </xdr:cNvSpPr>
          </xdr:nvSpPr>
          <xdr:spPr bwMode="auto">
            <a:xfrm flipH="1">
              <a:off x="4945" y="188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5" name="AutoShape 73"/>
            <xdr:cNvSpPr>
              <a:spLocks noChangeShapeType="1"/>
            </xdr:cNvSpPr>
          </xdr:nvSpPr>
          <xdr:spPr bwMode="auto">
            <a:xfrm>
              <a:off x="4486" y="18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6" name="AutoShape 75"/>
            <xdr:cNvSpPr>
              <a:spLocks noChangeShapeType="1"/>
            </xdr:cNvSpPr>
          </xdr:nvSpPr>
          <xdr:spPr bwMode="auto">
            <a:xfrm flipH="1">
              <a:off x="4806" y="188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7" name="AutoShape 76"/>
            <xdr:cNvSpPr>
              <a:spLocks noChangeShapeType="1"/>
            </xdr:cNvSpPr>
          </xdr:nvSpPr>
          <xdr:spPr bwMode="auto">
            <a:xfrm flipH="1">
              <a:off x="492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8" name="AutoShape 77"/>
            <xdr:cNvSpPr>
              <a:spLocks noChangeShapeType="1"/>
            </xdr:cNvSpPr>
          </xdr:nvSpPr>
          <xdr:spPr bwMode="auto">
            <a:xfrm>
              <a:off x="4366" y="215"/>
              <a:ext cx="10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9" name="AutoShape 78"/>
            <xdr:cNvSpPr>
              <a:spLocks noChangeShapeType="1"/>
            </xdr:cNvSpPr>
          </xdr:nvSpPr>
          <xdr:spPr bwMode="auto">
            <a:xfrm>
              <a:off x="4460" y="19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0" name="AutoShape 80"/>
            <xdr:cNvSpPr>
              <a:spLocks noChangeShapeType="1"/>
            </xdr:cNvSpPr>
          </xdr:nvSpPr>
          <xdr:spPr bwMode="auto">
            <a:xfrm>
              <a:off x="4547" y="177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1" name="AutoShape 85"/>
            <xdr:cNvSpPr>
              <a:spLocks noChangeShapeType="1"/>
            </xdr:cNvSpPr>
          </xdr:nvSpPr>
          <xdr:spPr bwMode="auto">
            <a:xfrm flipH="1">
              <a:off x="4744" y="177"/>
              <a:ext cx="4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2" name="AutoShape 86"/>
            <xdr:cNvSpPr>
              <a:spLocks noChangeShapeType="1"/>
            </xdr:cNvSpPr>
          </xdr:nvSpPr>
          <xdr:spPr bwMode="auto">
            <a:xfrm flipH="1">
              <a:off x="4773" y="180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3" name="AutoShape 87"/>
            <xdr:cNvSpPr>
              <a:spLocks noChangeShapeType="1"/>
            </xdr:cNvSpPr>
          </xdr:nvSpPr>
          <xdr:spPr bwMode="auto">
            <a:xfrm flipH="1">
              <a:off x="4831" y="192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4" name="AutoShape 88"/>
            <xdr:cNvSpPr>
              <a:spLocks noChangeShapeType="1"/>
            </xdr:cNvSpPr>
          </xdr:nvSpPr>
          <xdr:spPr bwMode="auto">
            <a:xfrm flipH="1">
              <a:off x="4860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5" name="AutoShape 89"/>
            <xdr:cNvSpPr>
              <a:spLocks noChangeShapeType="1"/>
            </xdr:cNvSpPr>
          </xdr:nvSpPr>
          <xdr:spPr bwMode="auto">
            <a:xfrm flipH="1">
              <a:off x="4888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6" name="AutoShape 90"/>
            <xdr:cNvSpPr>
              <a:spLocks noChangeShapeType="1"/>
            </xdr:cNvSpPr>
          </xdr:nvSpPr>
          <xdr:spPr bwMode="auto">
            <a:xfrm>
              <a:off x="4436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7" name="AutoShape 91"/>
            <xdr:cNvSpPr>
              <a:spLocks noChangeShapeType="1"/>
            </xdr:cNvSpPr>
          </xdr:nvSpPr>
          <xdr:spPr bwMode="auto">
            <a:xfrm>
              <a:off x="4395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8" name="AutoShape 92"/>
            <xdr:cNvSpPr>
              <a:spLocks noChangeShapeType="1"/>
            </xdr:cNvSpPr>
          </xdr:nvSpPr>
          <xdr:spPr bwMode="auto">
            <a:xfrm>
              <a:off x="441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9" name="AutoShape 93"/>
            <xdr:cNvSpPr>
              <a:spLocks noChangeShapeType="1"/>
            </xdr:cNvSpPr>
          </xdr:nvSpPr>
          <xdr:spPr bwMode="auto">
            <a:xfrm>
              <a:off x="4387" y="227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0" name="AutoShape 94"/>
            <xdr:cNvSpPr>
              <a:spLocks noChangeShapeType="1"/>
            </xdr:cNvSpPr>
          </xdr:nvSpPr>
          <xdr:spPr bwMode="auto">
            <a:xfrm>
              <a:off x="4453" y="213"/>
              <a:ext cx="6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1" name="AutoShape 95"/>
            <xdr:cNvSpPr>
              <a:spLocks noChangeArrowheads="1"/>
            </xdr:cNvSpPr>
          </xdr:nvSpPr>
          <xdr:spPr bwMode="auto">
            <a:xfrm>
              <a:off x="4363" y="252"/>
              <a:ext cx="68" cy="63"/>
            </a:xfrm>
            <a:custGeom>
              <a:avLst/>
              <a:gdLst>
                <a:gd name="T0" fmla="*/ 0 w 57"/>
                <a:gd name="T1" fmla="*/ 6 h 61"/>
                <a:gd name="T2" fmla="*/ 123 w 57"/>
                <a:gd name="T3" fmla="*/ 3 h 61"/>
                <a:gd name="T4" fmla="*/ 249 w 57"/>
                <a:gd name="T5" fmla="*/ 0 h 61"/>
                <a:gd name="T6" fmla="*/ 359 w 57"/>
                <a:gd name="T7" fmla="*/ 0 h 61"/>
                <a:gd name="T8" fmla="*/ 475 w 57"/>
                <a:gd name="T9" fmla="*/ 6 h 61"/>
                <a:gd name="T10" fmla="*/ 512 w 57"/>
                <a:gd name="T11" fmla="*/ 31 h 61"/>
                <a:gd name="T12" fmla="*/ 676 w 57"/>
                <a:gd name="T13" fmla="*/ 80 h 61"/>
                <a:gd name="T14" fmla="*/ 315 w 57"/>
                <a:gd name="T15" fmla="*/ 95 h 61"/>
                <a:gd name="T16" fmla="*/ 0 w 57"/>
                <a:gd name="T17" fmla="*/ 6 h 61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7" h="61">
                  <a:moveTo>
                    <a:pt x="0" y="6"/>
                  </a:moveTo>
                  <a:lnTo>
                    <a:pt x="10" y="3"/>
                  </a:lnTo>
                  <a:lnTo>
                    <a:pt x="20" y="0"/>
                  </a:lnTo>
                  <a:lnTo>
                    <a:pt x="30" y="0"/>
                  </a:lnTo>
                  <a:lnTo>
                    <a:pt x="40" y="6"/>
                  </a:lnTo>
                  <a:lnTo>
                    <a:pt x="44" y="17"/>
                  </a:lnTo>
                  <a:lnTo>
                    <a:pt x="57" y="51"/>
                  </a:lnTo>
                  <a:lnTo>
                    <a:pt x="27" y="61"/>
                  </a:lnTo>
                  <a:lnTo>
                    <a:pt x="0" y="6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2" name="AutoShape 96"/>
            <xdr:cNvSpPr>
              <a:spLocks noChangeArrowheads="1"/>
            </xdr:cNvSpPr>
          </xdr:nvSpPr>
          <xdr:spPr bwMode="auto">
            <a:xfrm>
              <a:off x="4889" y="259"/>
              <a:ext cx="49" cy="49"/>
            </a:xfrm>
            <a:custGeom>
              <a:avLst/>
              <a:gdLst>
                <a:gd name="T0" fmla="*/ 508 w 41"/>
                <a:gd name="T1" fmla="*/ 4 h 48"/>
                <a:gd name="T2" fmla="*/ 361 w 41"/>
                <a:gd name="T3" fmla="*/ 0 h 48"/>
                <a:gd name="T4" fmla="*/ 251 w 41"/>
                <a:gd name="T5" fmla="*/ 0 h 48"/>
                <a:gd name="T6" fmla="*/ 123 w 41"/>
                <a:gd name="T7" fmla="*/ 14 h 48"/>
                <a:gd name="T8" fmla="*/ 42 w 41"/>
                <a:gd name="T9" fmla="*/ 48 h 48"/>
                <a:gd name="T10" fmla="*/ 0 w 41"/>
                <a:gd name="T11" fmla="*/ 62 h 48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41" h="48">
                  <a:moveTo>
                    <a:pt x="41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0" y="14"/>
                  </a:lnTo>
                  <a:lnTo>
                    <a:pt x="3" y="34"/>
                  </a:lnTo>
                  <a:lnTo>
                    <a:pt x="0" y="48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3" name="AutoShape 97"/>
            <xdr:cNvSpPr>
              <a:spLocks noChangeShapeType="1"/>
            </xdr:cNvSpPr>
          </xdr:nvSpPr>
          <xdr:spPr bwMode="auto">
            <a:xfrm>
              <a:off x="4363" y="235"/>
              <a:ext cx="6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4" name="AutoShape 98"/>
            <xdr:cNvSpPr>
              <a:spLocks noChangeShapeType="1"/>
            </xdr:cNvSpPr>
          </xdr:nvSpPr>
          <xdr:spPr bwMode="auto">
            <a:xfrm>
              <a:off x="4411" y="241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5" name="AutoShape 99"/>
            <xdr:cNvSpPr>
              <a:spLocks noChangeShapeType="1"/>
            </xdr:cNvSpPr>
          </xdr:nvSpPr>
          <xdr:spPr bwMode="auto">
            <a:xfrm>
              <a:off x="4444" y="235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6" name="AutoShape 100"/>
            <xdr:cNvSpPr>
              <a:spLocks noChangeShapeType="1"/>
            </xdr:cNvSpPr>
          </xdr:nvSpPr>
          <xdr:spPr bwMode="auto">
            <a:xfrm>
              <a:off x="4431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7" name="AutoShape 101"/>
            <xdr:cNvSpPr>
              <a:spLocks noChangeShapeType="1"/>
            </xdr:cNvSpPr>
          </xdr:nvSpPr>
          <xdr:spPr bwMode="auto">
            <a:xfrm>
              <a:off x="4460" y="255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8" name="AutoShape 102"/>
            <xdr:cNvSpPr>
              <a:spLocks noChangeShapeType="1"/>
            </xdr:cNvSpPr>
          </xdr:nvSpPr>
          <xdr:spPr bwMode="auto">
            <a:xfrm>
              <a:off x="4453" y="281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9" name="AutoShape 103"/>
            <xdr:cNvSpPr>
              <a:spLocks noChangeShapeType="1"/>
            </xdr:cNvSpPr>
          </xdr:nvSpPr>
          <xdr:spPr bwMode="auto">
            <a:xfrm>
              <a:off x="4469" y="177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0" name="AutoShape 104"/>
            <xdr:cNvSpPr>
              <a:spLocks noChangeShapeType="1"/>
            </xdr:cNvSpPr>
          </xdr:nvSpPr>
          <xdr:spPr bwMode="auto">
            <a:xfrm>
              <a:off x="4495" y="17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1" name="AutoShape 105"/>
            <xdr:cNvSpPr>
              <a:spLocks noChangeShapeType="1"/>
            </xdr:cNvSpPr>
          </xdr:nvSpPr>
          <xdr:spPr bwMode="auto">
            <a:xfrm>
              <a:off x="4518" y="166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2" name="AutoShape 106"/>
            <xdr:cNvSpPr>
              <a:spLocks noChangeShapeType="1"/>
            </xdr:cNvSpPr>
          </xdr:nvSpPr>
          <xdr:spPr bwMode="auto">
            <a:xfrm>
              <a:off x="4444" y="180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3" name="AutoShape 109"/>
            <xdr:cNvSpPr>
              <a:spLocks noChangeShapeType="1"/>
            </xdr:cNvSpPr>
          </xdr:nvSpPr>
          <xdr:spPr bwMode="auto">
            <a:xfrm flipH="1">
              <a:off x="4798" y="170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4" name="AutoShape 111"/>
            <xdr:cNvSpPr>
              <a:spLocks noChangeShapeType="1"/>
            </xdr:cNvSpPr>
          </xdr:nvSpPr>
          <xdr:spPr bwMode="auto">
            <a:xfrm flipH="1">
              <a:off x="4765" y="162"/>
              <a:ext cx="6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5" name="AutoShape 113"/>
            <xdr:cNvSpPr>
              <a:spLocks noChangeShapeType="1"/>
            </xdr:cNvSpPr>
          </xdr:nvSpPr>
          <xdr:spPr bwMode="auto">
            <a:xfrm>
              <a:off x="4480" y="20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6" name="AutoShape 114"/>
            <xdr:cNvSpPr>
              <a:spLocks noChangeShapeType="1"/>
            </xdr:cNvSpPr>
          </xdr:nvSpPr>
          <xdr:spPr bwMode="auto">
            <a:xfrm>
              <a:off x="4506" y="20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7" name="AutoShape 115"/>
            <xdr:cNvSpPr>
              <a:spLocks noChangeShapeType="1"/>
            </xdr:cNvSpPr>
          </xdr:nvSpPr>
          <xdr:spPr bwMode="auto">
            <a:xfrm>
              <a:off x="4535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8" name="AutoShape 116"/>
            <xdr:cNvSpPr>
              <a:spLocks noChangeShapeType="1"/>
            </xdr:cNvSpPr>
          </xdr:nvSpPr>
          <xdr:spPr bwMode="auto">
            <a:xfrm>
              <a:off x="4568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9" name="AutoShape 118"/>
            <xdr:cNvSpPr>
              <a:spLocks noChangeShapeType="1"/>
            </xdr:cNvSpPr>
          </xdr:nvSpPr>
          <xdr:spPr bwMode="auto">
            <a:xfrm>
              <a:off x="4629" y="192"/>
              <a:ext cx="2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0" name="AutoShape 119"/>
            <xdr:cNvSpPr>
              <a:spLocks noChangeShapeType="1"/>
            </xdr:cNvSpPr>
          </xdr:nvSpPr>
          <xdr:spPr bwMode="auto">
            <a:xfrm flipH="1">
              <a:off x="4657" y="192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1" name="AutoShape 120"/>
            <xdr:cNvSpPr>
              <a:spLocks noChangeShapeType="1"/>
            </xdr:cNvSpPr>
          </xdr:nvSpPr>
          <xdr:spPr bwMode="auto">
            <a:xfrm flipH="1">
              <a:off x="4687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2" name="AutoShape 122"/>
            <xdr:cNvSpPr>
              <a:spLocks noChangeShapeType="1"/>
            </xdr:cNvSpPr>
          </xdr:nvSpPr>
          <xdr:spPr bwMode="auto">
            <a:xfrm flipH="1">
              <a:off x="4753" y="20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3" name="AutoShape 123"/>
            <xdr:cNvSpPr>
              <a:spLocks noChangeShapeType="1"/>
            </xdr:cNvSpPr>
          </xdr:nvSpPr>
          <xdr:spPr bwMode="auto">
            <a:xfrm flipH="1">
              <a:off x="4785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4" name="AutoShape 124"/>
            <xdr:cNvSpPr>
              <a:spLocks noChangeShapeType="1"/>
            </xdr:cNvSpPr>
          </xdr:nvSpPr>
          <xdr:spPr bwMode="auto">
            <a:xfrm flipH="1">
              <a:off x="4814" y="210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5" name="AutoShape 125"/>
            <xdr:cNvSpPr>
              <a:spLocks noChangeShapeType="1"/>
            </xdr:cNvSpPr>
          </xdr:nvSpPr>
          <xdr:spPr bwMode="auto">
            <a:xfrm flipH="1">
              <a:off x="4839" y="215"/>
              <a:ext cx="2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6" name="AutoShape 126"/>
            <xdr:cNvSpPr>
              <a:spLocks noChangeShapeType="1"/>
            </xdr:cNvSpPr>
          </xdr:nvSpPr>
          <xdr:spPr bwMode="auto">
            <a:xfrm flipH="1">
              <a:off x="4863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7" name="AutoShape 127"/>
            <xdr:cNvSpPr>
              <a:spLocks noChangeShapeType="1"/>
            </xdr:cNvSpPr>
          </xdr:nvSpPr>
          <xdr:spPr bwMode="auto">
            <a:xfrm flipH="1">
              <a:off x="4901" y="230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8" name="AutoShape 128"/>
            <xdr:cNvSpPr>
              <a:spLocks noChangeShapeType="1"/>
            </xdr:cNvSpPr>
          </xdr:nvSpPr>
          <xdr:spPr bwMode="auto">
            <a:xfrm flipH="1">
              <a:off x="4934" y="241"/>
              <a:ext cx="4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9" name="AutoShape 129"/>
            <xdr:cNvSpPr>
              <a:spLocks noChangeShapeType="1"/>
            </xdr:cNvSpPr>
          </xdr:nvSpPr>
          <xdr:spPr bwMode="auto">
            <a:xfrm flipH="1">
              <a:off x="4922" y="198"/>
              <a:ext cx="7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0" name="AutoShape 130"/>
            <xdr:cNvSpPr>
              <a:spLocks noChangeShapeType="1"/>
            </xdr:cNvSpPr>
          </xdr:nvSpPr>
          <xdr:spPr bwMode="auto">
            <a:xfrm flipH="1">
              <a:off x="4950" y="210"/>
              <a:ext cx="8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1" name="AutoShape 131"/>
            <xdr:cNvSpPr>
              <a:spLocks noChangeShapeType="1"/>
            </xdr:cNvSpPr>
          </xdr:nvSpPr>
          <xdr:spPr bwMode="auto">
            <a:xfrm flipH="1">
              <a:off x="4601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2" name="AutoShape 132"/>
            <xdr:cNvSpPr>
              <a:spLocks noChangeShapeType="1"/>
            </xdr:cNvSpPr>
          </xdr:nvSpPr>
          <xdr:spPr bwMode="auto">
            <a:xfrm>
              <a:off x="4683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3" name="AutoShape 133"/>
            <xdr:cNvSpPr>
              <a:spLocks noChangeShapeType="1"/>
            </xdr:cNvSpPr>
          </xdr:nvSpPr>
          <xdr:spPr bwMode="auto">
            <a:xfrm>
              <a:off x="4346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4" name="AutoShape 134"/>
            <xdr:cNvSpPr>
              <a:spLocks noChangeShapeType="1"/>
            </xdr:cNvSpPr>
          </xdr:nvSpPr>
          <xdr:spPr bwMode="auto">
            <a:xfrm>
              <a:off x="4374" y="202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5" name="AutoShape 135"/>
            <xdr:cNvSpPr>
              <a:spLocks noChangeShapeType="1"/>
            </xdr:cNvSpPr>
          </xdr:nvSpPr>
          <xdr:spPr bwMode="auto">
            <a:xfrm>
              <a:off x="4551" y="21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6" name="AutoShape 136"/>
            <xdr:cNvSpPr>
              <a:spLocks noChangeShapeType="1"/>
            </xdr:cNvSpPr>
          </xdr:nvSpPr>
          <xdr:spPr bwMode="auto">
            <a:xfrm>
              <a:off x="4588" y="213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7" name="AutoShape 137"/>
            <xdr:cNvSpPr>
              <a:spLocks noChangeShapeType="1"/>
            </xdr:cNvSpPr>
          </xdr:nvSpPr>
          <xdr:spPr bwMode="auto">
            <a:xfrm>
              <a:off x="4571" y="238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8" name="AutoShape 138"/>
            <xdr:cNvSpPr>
              <a:spLocks noChangeShapeType="1"/>
            </xdr:cNvSpPr>
          </xdr:nvSpPr>
          <xdr:spPr bwMode="auto">
            <a:xfrm>
              <a:off x="4559" y="2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9" name="AutoShape 140"/>
            <xdr:cNvSpPr>
              <a:spLocks noChangeShapeType="1"/>
            </xdr:cNvSpPr>
          </xdr:nvSpPr>
          <xdr:spPr bwMode="auto">
            <a:xfrm flipH="1">
              <a:off x="4699" y="215"/>
              <a:ext cx="3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0" name="AutoShape 141"/>
            <xdr:cNvSpPr>
              <a:spLocks noChangeShapeType="1"/>
            </xdr:cNvSpPr>
          </xdr:nvSpPr>
          <xdr:spPr bwMode="auto">
            <a:xfrm flipH="1">
              <a:off x="4732" y="215"/>
              <a:ext cx="4" cy="2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1" name="AutoShape 142"/>
            <xdr:cNvSpPr>
              <a:spLocks noChangeShapeType="1"/>
            </xdr:cNvSpPr>
          </xdr:nvSpPr>
          <xdr:spPr bwMode="auto">
            <a:xfrm flipH="1">
              <a:off x="4842" y="235"/>
              <a:ext cx="8" cy="2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2" name="AutoShape 143"/>
            <xdr:cNvSpPr>
              <a:spLocks noChangeShapeType="1"/>
            </xdr:cNvSpPr>
          </xdr:nvSpPr>
          <xdr:spPr bwMode="auto">
            <a:xfrm flipH="1">
              <a:off x="4872" y="245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3" name="AutoShape 146"/>
            <xdr:cNvSpPr>
              <a:spLocks noChangeShapeType="1"/>
            </xdr:cNvSpPr>
          </xdr:nvSpPr>
          <xdr:spPr bwMode="auto">
            <a:xfrm flipH="1">
              <a:off x="4737" y="259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4" name="AutoShape 147"/>
            <xdr:cNvSpPr>
              <a:spLocks noChangeShapeType="1"/>
            </xdr:cNvSpPr>
          </xdr:nvSpPr>
          <xdr:spPr bwMode="auto">
            <a:xfrm flipH="1">
              <a:off x="4852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5" name="AutoShape 148"/>
            <xdr:cNvSpPr>
              <a:spLocks noChangeShapeType="1"/>
            </xdr:cNvSpPr>
          </xdr:nvSpPr>
          <xdr:spPr bwMode="auto">
            <a:xfrm flipH="1">
              <a:off x="4831" y="273"/>
              <a:ext cx="2" cy="2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6" name="AutoShape 149"/>
            <xdr:cNvSpPr>
              <a:spLocks noChangeShapeType="1"/>
            </xdr:cNvSpPr>
          </xdr:nvSpPr>
          <xdr:spPr bwMode="auto">
            <a:xfrm flipH="1">
              <a:off x="4863" y="281"/>
              <a:ext cx="8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7" name="AutoShape 150"/>
            <xdr:cNvSpPr>
              <a:spLocks noChangeArrowheads="1"/>
            </xdr:cNvSpPr>
          </xdr:nvSpPr>
          <xdr:spPr bwMode="auto">
            <a:xfrm>
              <a:off x="4612" y="213"/>
              <a:ext cx="65" cy="63"/>
            </a:xfrm>
            <a:custGeom>
              <a:avLst/>
              <a:gdLst>
                <a:gd name="T0" fmla="*/ 0 w 55"/>
                <a:gd name="T1" fmla="*/ 95 h 61"/>
                <a:gd name="T2" fmla="*/ 0 w 55"/>
                <a:gd name="T3" fmla="*/ 31 h 61"/>
                <a:gd name="T4" fmla="*/ 41 w 55"/>
                <a:gd name="T5" fmla="*/ 7 h 61"/>
                <a:gd name="T6" fmla="*/ 110 w 55"/>
                <a:gd name="T7" fmla="*/ 3 h 61"/>
                <a:gd name="T8" fmla="*/ 215 w 55"/>
                <a:gd name="T9" fmla="*/ 0 h 61"/>
                <a:gd name="T10" fmla="*/ 320 w 55"/>
                <a:gd name="T11" fmla="*/ 0 h 61"/>
                <a:gd name="T12" fmla="*/ 420 w 55"/>
                <a:gd name="T13" fmla="*/ 0 h 61"/>
                <a:gd name="T14" fmla="*/ 528 w 55"/>
                <a:gd name="T15" fmla="*/ 7 h 61"/>
                <a:gd name="T16" fmla="*/ 571 w 55"/>
                <a:gd name="T17" fmla="*/ 10 h 61"/>
                <a:gd name="T18" fmla="*/ 571 w 55"/>
                <a:gd name="T19" fmla="*/ 31 h 61"/>
                <a:gd name="T20" fmla="*/ 571 w 55"/>
                <a:gd name="T21" fmla="*/ 95 h 61"/>
                <a:gd name="T22" fmla="*/ 0 w 55"/>
                <a:gd name="T23" fmla="*/ 95 h 6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55" h="61">
                  <a:moveTo>
                    <a:pt x="0" y="61"/>
                  </a:moveTo>
                  <a:lnTo>
                    <a:pt x="0" y="17"/>
                  </a:lnTo>
                  <a:lnTo>
                    <a:pt x="4" y="7"/>
                  </a:lnTo>
                  <a:lnTo>
                    <a:pt x="11" y="3"/>
                  </a:lnTo>
                  <a:lnTo>
                    <a:pt x="21" y="0"/>
                  </a:lnTo>
                  <a:lnTo>
                    <a:pt x="31" y="0"/>
                  </a:lnTo>
                  <a:lnTo>
                    <a:pt x="41" y="0"/>
                  </a:lnTo>
                  <a:lnTo>
                    <a:pt x="52" y="7"/>
                  </a:lnTo>
                  <a:lnTo>
                    <a:pt x="55" y="10"/>
                  </a:lnTo>
                  <a:lnTo>
                    <a:pt x="55" y="17"/>
                  </a:lnTo>
                  <a:lnTo>
                    <a:pt x="55" y="61"/>
                  </a:lnTo>
                  <a:lnTo>
                    <a:pt x="0" y="6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8" name="AutoShape 151"/>
            <xdr:cNvSpPr>
              <a:spLocks noChangeArrowheads="1"/>
            </xdr:cNvSpPr>
          </xdr:nvSpPr>
          <xdr:spPr bwMode="auto">
            <a:xfrm>
              <a:off x="4621" y="219"/>
              <a:ext cx="48" cy="56"/>
            </a:xfrm>
            <a:custGeom>
              <a:avLst/>
              <a:gdLst>
                <a:gd name="T0" fmla="*/ 0 w 41"/>
                <a:gd name="T1" fmla="*/ 89 h 54"/>
                <a:gd name="T2" fmla="*/ 0 w 41"/>
                <a:gd name="T3" fmla="*/ 28 h 54"/>
                <a:gd name="T4" fmla="*/ 40 w 41"/>
                <a:gd name="T5" fmla="*/ 7 h 54"/>
                <a:gd name="T6" fmla="*/ 64 w 41"/>
                <a:gd name="T7" fmla="*/ 0 h 54"/>
                <a:gd name="T8" fmla="*/ 152 w 41"/>
                <a:gd name="T9" fmla="*/ 0 h 54"/>
                <a:gd name="T10" fmla="*/ 224 w 41"/>
                <a:gd name="T11" fmla="*/ 0 h 54"/>
                <a:gd name="T12" fmla="*/ 274 w 41"/>
                <a:gd name="T13" fmla="*/ 0 h 54"/>
                <a:gd name="T14" fmla="*/ 344 w 41"/>
                <a:gd name="T15" fmla="*/ 3 h 54"/>
                <a:gd name="T16" fmla="*/ 372 w 41"/>
                <a:gd name="T17" fmla="*/ 10 h 54"/>
                <a:gd name="T18" fmla="*/ 372 w 41"/>
                <a:gd name="T19" fmla="*/ 31 h 54"/>
                <a:gd name="T20" fmla="*/ 372 w 41"/>
                <a:gd name="T21" fmla="*/ 89 h 54"/>
                <a:gd name="T22" fmla="*/ 0 w 41"/>
                <a:gd name="T23" fmla="*/ 89 h 5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0" y="14"/>
                  </a:lnTo>
                  <a:lnTo>
                    <a:pt x="4" y="7"/>
                  </a:lnTo>
                  <a:lnTo>
                    <a:pt x="7" y="0"/>
                  </a:lnTo>
                  <a:lnTo>
                    <a:pt x="17" y="0"/>
                  </a:lnTo>
                  <a:lnTo>
                    <a:pt x="24" y="0"/>
                  </a:lnTo>
                  <a:lnTo>
                    <a:pt x="31" y="0"/>
                  </a:lnTo>
                  <a:lnTo>
                    <a:pt x="38" y="3"/>
                  </a:lnTo>
                  <a:lnTo>
                    <a:pt x="41" y="10"/>
                  </a:lnTo>
                  <a:lnTo>
                    <a:pt x="41" y="17"/>
                  </a:lnTo>
                  <a:lnTo>
                    <a:pt x="41" y="54"/>
                  </a:lnTo>
                  <a:lnTo>
                    <a:pt x="0" y="5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9" name="AutoShape 152"/>
            <xdr:cNvSpPr>
              <a:spLocks noChangeArrowheads="1"/>
            </xdr:cNvSpPr>
          </xdr:nvSpPr>
          <xdr:spPr bwMode="auto">
            <a:xfrm>
              <a:off x="4477" y="223"/>
              <a:ext cx="72" cy="66"/>
            </a:xfrm>
            <a:custGeom>
              <a:avLst/>
              <a:gdLst>
                <a:gd name="T0" fmla="*/ 67 w 61"/>
                <a:gd name="T1" fmla="*/ 79 h 65"/>
                <a:gd name="T2" fmla="*/ 0 w 61"/>
                <a:gd name="T3" fmla="*/ 21 h 65"/>
                <a:gd name="T4" fmla="*/ 0 w 61"/>
                <a:gd name="T5" fmla="*/ 14 h 65"/>
                <a:gd name="T6" fmla="*/ 67 w 61"/>
                <a:gd name="T7" fmla="*/ 7 h 65"/>
                <a:gd name="T8" fmla="*/ 148 w 61"/>
                <a:gd name="T9" fmla="*/ 0 h 65"/>
                <a:gd name="T10" fmla="*/ 280 w 61"/>
                <a:gd name="T11" fmla="*/ 0 h 65"/>
                <a:gd name="T12" fmla="*/ 377 w 61"/>
                <a:gd name="T13" fmla="*/ 0 h 65"/>
                <a:gd name="T14" fmla="*/ 445 w 61"/>
                <a:gd name="T15" fmla="*/ 4 h 65"/>
                <a:gd name="T16" fmla="*/ 519 w 61"/>
                <a:gd name="T17" fmla="*/ 7 h 65"/>
                <a:gd name="T18" fmla="*/ 558 w 61"/>
                <a:gd name="T19" fmla="*/ 14 h 65"/>
                <a:gd name="T20" fmla="*/ 620 w 61"/>
                <a:gd name="T21" fmla="*/ 69 h 65"/>
                <a:gd name="T22" fmla="*/ 67 w 61"/>
                <a:gd name="T23" fmla="*/ 79 h 6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5">
                  <a:moveTo>
                    <a:pt x="7" y="65"/>
                  </a:moveTo>
                  <a:lnTo>
                    <a:pt x="0" y="21"/>
                  </a:lnTo>
                  <a:lnTo>
                    <a:pt x="0" y="14"/>
                  </a:lnTo>
                  <a:lnTo>
                    <a:pt x="7" y="7"/>
                  </a:lnTo>
                  <a:lnTo>
                    <a:pt x="14" y="0"/>
                  </a:lnTo>
                  <a:lnTo>
                    <a:pt x="27" y="0"/>
                  </a:lnTo>
                  <a:lnTo>
                    <a:pt x="37" y="0"/>
                  </a:lnTo>
                  <a:lnTo>
                    <a:pt x="44" y="4"/>
                  </a:lnTo>
                  <a:lnTo>
                    <a:pt x="51" y="7"/>
                  </a:lnTo>
                  <a:lnTo>
                    <a:pt x="54" y="14"/>
                  </a:lnTo>
                  <a:lnTo>
                    <a:pt x="61" y="55"/>
                  </a:lnTo>
                  <a:lnTo>
                    <a:pt x="7" y="6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0" name="AutoShape 153"/>
            <xdr:cNvSpPr>
              <a:spLocks noChangeArrowheads="1"/>
            </xdr:cNvSpPr>
          </xdr:nvSpPr>
          <xdr:spPr bwMode="auto">
            <a:xfrm>
              <a:off x="4486" y="230"/>
              <a:ext cx="56" cy="56"/>
            </a:xfrm>
            <a:custGeom>
              <a:avLst/>
              <a:gdLst>
                <a:gd name="T0" fmla="*/ 85 w 47"/>
                <a:gd name="T1" fmla="*/ 69 h 55"/>
                <a:gd name="T2" fmla="*/ 0 w 47"/>
                <a:gd name="T3" fmla="*/ 17 h 55"/>
                <a:gd name="T4" fmla="*/ 0 w 47"/>
                <a:gd name="T5" fmla="*/ 10 h 55"/>
                <a:gd name="T6" fmla="*/ 85 w 47"/>
                <a:gd name="T7" fmla="*/ 4 h 55"/>
                <a:gd name="T8" fmla="*/ 120 w 47"/>
                <a:gd name="T9" fmla="*/ 0 h 55"/>
                <a:gd name="T10" fmla="*/ 242 w 47"/>
                <a:gd name="T11" fmla="*/ 0 h 55"/>
                <a:gd name="T12" fmla="*/ 310 w 47"/>
                <a:gd name="T13" fmla="*/ 0 h 55"/>
                <a:gd name="T14" fmla="*/ 399 w 47"/>
                <a:gd name="T15" fmla="*/ 4 h 55"/>
                <a:gd name="T16" fmla="*/ 428 w 47"/>
                <a:gd name="T17" fmla="*/ 7 h 55"/>
                <a:gd name="T18" fmla="*/ 475 w 47"/>
                <a:gd name="T19" fmla="*/ 14 h 55"/>
                <a:gd name="T20" fmla="*/ 549 w 47"/>
                <a:gd name="T21" fmla="*/ 65 h 55"/>
                <a:gd name="T22" fmla="*/ 85 w 47"/>
                <a:gd name="T23" fmla="*/ 69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7" y="55"/>
                  </a:moveTo>
                  <a:lnTo>
                    <a:pt x="0" y="17"/>
                  </a:lnTo>
                  <a:lnTo>
                    <a:pt x="0" y="10"/>
                  </a:lnTo>
                  <a:lnTo>
                    <a:pt x="7" y="4"/>
                  </a:lnTo>
                  <a:lnTo>
                    <a:pt x="10" y="0"/>
                  </a:lnTo>
                  <a:lnTo>
                    <a:pt x="20" y="0"/>
                  </a:lnTo>
                  <a:lnTo>
                    <a:pt x="27" y="0"/>
                  </a:lnTo>
                  <a:lnTo>
                    <a:pt x="34" y="4"/>
                  </a:lnTo>
                  <a:lnTo>
                    <a:pt x="37" y="7"/>
                  </a:lnTo>
                  <a:lnTo>
                    <a:pt x="41" y="14"/>
                  </a:lnTo>
                  <a:lnTo>
                    <a:pt x="47" y="51"/>
                  </a:lnTo>
                  <a:lnTo>
                    <a:pt x="7" y="5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1" name="AutoShape 154"/>
            <xdr:cNvSpPr>
              <a:spLocks noChangeArrowheads="1"/>
            </xdr:cNvSpPr>
          </xdr:nvSpPr>
          <xdr:spPr bwMode="auto">
            <a:xfrm>
              <a:off x="4757" y="219"/>
              <a:ext cx="73" cy="70"/>
            </a:xfrm>
            <a:custGeom>
              <a:avLst/>
              <a:gdLst>
                <a:gd name="T0" fmla="*/ 0 w 61"/>
                <a:gd name="T1" fmla="*/ 86 h 68"/>
                <a:gd name="T2" fmla="*/ 86 w 61"/>
                <a:gd name="T3" fmla="*/ 14 h 68"/>
                <a:gd name="T4" fmla="*/ 123 w 61"/>
                <a:gd name="T5" fmla="*/ 7 h 68"/>
                <a:gd name="T6" fmla="*/ 253 w 61"/>
                <a:gd name="T7" fmla="*/ 3 h 68"/>
                <a:gd name="T8" fmla="*/ 364 w 61"/>
                <a:gd name="T9" fmla="*/ 0 h 68"/>
                <a:gd name="T10" fmla="*/ 512 w 61"/>
                <a:gd name="T11" fmla="*/ 3 h 68"/>
                <a:gd name="T12" fmla="*/ 625 w 61"/>
                <a:gd name="T13" fmla="*/ 7 h 68"/>
                <a:gd name="T14" fmla="*/ 712 w 61"/>
                <a:gd name="T15" fmla="*/ 14 h 68"/>
                <a:gd name="T16" fmla="*/ 748 w 61"/>
                <a:gd name="T17" fmla="*/ 31 h 68"/>
                <a:gd name="T18" fmla="*/ 748 w 61"/>
                <a:gd name="T19" fmla="*/ 41 h 68"/>
                <a:gd name="T20" fmla="*/ 669 w 61"/>
                <a:gd name="T21" fmla="*/ 101 h 68"/>
                <a:gd name="T22" fmla="*/ 0 w 61"/>
                <a:gd name="T23" fmla="*/ 86 h 68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8">
                  <a:moveTo>
                    <a:pt x="0" y="58"/>
                  </a:moveTo>
                  <a:lnTo>
                    <a:pt x="7" y="14"/>
                  </a:lnTo>
                  <a:lnTo>
                    <a:pt x="10" y="7"/>
                  </a:lnTo>
                  <a:lnTo>
                    <a:pt x="20" y="3"/>
                  </a:lnTo>
                  <a:lnTo>
                    <a:pt x="30" y="0"/>
                  </a:lnTo>
                  <a:lnTo>
                    <a:pt x="41" y="3"/>
                  </a:lnTo>
                  <a:lnTo>
                    <a:pt x="51" y="7"/>
                  </a:lnTo>
                  <a:lnTo>
                    <a:pt x="58" y="14"/>
                  </a:lnTo>
                  <a:lnTo>
                    <a:pt x="61" y="17"/>
                  </a:lnTo>
                  <a:lnTo>
                    <a:pt x="61" y="27"/>
                  </a:lnTo>
                  <a:lnTo>
                    <a:pt x="54" y="68"/>
                  </a:lnTo>
                  <a:lnTo>
                    <a:pt x="0" y="5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2" name="AutoShape 155"/>
            <xdr:cNvSpPr>
              <a:spLocks noChangeArrowheads="1"/>
            </xdr:cNvSpPr>
          </xdr:nvSpPr>
          <xdr:spPr bwMode="auto">
            <a:xfrm>
              <a:off x="4766" y="230"/>
              <a:ext cx="56" cy="56"/>
            </a:xfrm>
            <a:custGeom>
              <a:avLst/>
              <a:gdLst>
                <a:gd name="T0" fmla="*/ 0 w 47"/>
                <a:gd name="T1" fmla="*/ 65 h 55"/>
                <a:gd name="T2" fmla="*/ 71 w 47"/>
                <a:gd name="T3" fmla="*/ 10 h 55"/>
                <a:gd name="T4" fmla="*/ 120 w 47"/>
                <a:gd name="T5" fmla="*/ 4 h 55"/>
                <a:gd name="T6" fmla="*/ 203 w 47"/>
                <a:gd name="T7" fmla="*/ 0 h 55"/>
                <a:gd name="T8" fmla="*/ 260 w 47"/>
                <a:gd name="T9" fmla="*/ 0 h 55"/>
                <a:gd name="T10" fmla="*/ 399 w 47"/>
                <a:gd name="T11" fmla="*/ 0 h 55"/>
                <a:gd name="T12" fmla="*/ 467 w 47"/>
                <a:gd name="T13" fmla="*/ 4 h 55"/>
                <a:gd name="T14" fmla="*/ 510 w 47"/>
                <a:gd name="T15" fmla="*/ 7 h 55"/>
                <a:gd name="T16" fmla="*/ 549 w 47"/>
                <a:gd name="T17" fmla="*/ 14 h 55"/>
                <a:gd name="T18" fmla="*/ 549 w 47"/>
                <a:gd name="T19" fmla="*/ 21 h 55"/>
                <a:gd name="T20" fmla="*/ 467 w 47"/>
                <a:gd name="T21" fmla="*/ 69 h 55"/>
                <a:gd name="T22" fmla="*/ 0 w 47"/>
                <a:gd name="T23" fmla="*/ 65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0" y="51"/>
                  </a:moveTo>
                  <a:lnTo>
                    <a:pt x="6" y="10"/>
                  </a:lnTo>
                  <a:lnTo>
                    <a:pt x="10" y="4"/>
                  </a:lnTo>
                  <a:lnTo>
                    <a:pt x="17" y="0"/>
                  </a:lnTo>
                  <a:lnTo>
                    <a:pt x="23" y="0"/>
                  </a:lnTo>
                  <a:lnTo>
                    <a:pt x="34" y="0"/>
                  </a:lnTo>
                  <a:lnTo>
                    <a:pt x="40" y="4"/>
                  </a:lnTo>
                  <a:lnTo>
                    <a:pt x="44" y="7"/>
                  </a:lnTo>
                  <a:lnTo>
                    <a:pt x="47" y="14"/>
                  </a:lnTo>
                  <a:lnTo>
                    <a:pt x="47" y="21"/>
                  </a:lnTo>
                  <a:lnTo>
                    <a:pt x="40" y="55"/>
                  </a:lnTo>
                  <a:lnTo>
                    <a:pt x="0" y="5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3" name="AutoShape 156"/>
            <xdr:cNvSpPr>
              <a:spLocks noChangeArrowheads="1"/>
            </xdr:cNvSpPr>
          </xdr:nvSpPr>
          <xdr:spPr bwMode="auto">
            <a:xfrm>
              <a:off x="4366" y="263"/>
              <a:ext cx="56" cy="49"/>
            </a:xfrm>
            <a:custGeom>
              <a:avLst/>
              <a:gdLst>
                <a:gd name="T0" fmla="*/ 0 w 48"/>
                <a:gd name="T1" fmla="*/ 3 h 48"/>
                <a:gd name="T2" fmla="*/ 121 w 48"/>
                <a:gd name="T3" fmla="*/ 0 h 48"/>
                <a:gd name="T4" fmla="*/ 218 w 48"/>
                <a:gd name="T5" fmla="*/ 0 h 48"/>
                <a:gd name="T6" fmla="*/ 268 w 48"/>
                <a:gd name="T7" fmla="*/ 3 h 48"/>
                <a:gd name="T8" fmla="*/ 315 w 48"/>
                <a:gd name="T9" fmla="*/ 38 h 48"/>
                <a:gd name="T10" fmla="*/ 418 w 48"/>
                <a:gd name="T11" fmla="*/ 55 h 48"/>
                <a:gd name="T12" fmla="*/ 218 w 48"/>
                <a:gd name="T13" fmla="*/ 62 h 48"/>
                <a:gd name="T14" fmla="*/ 0 w 48"/>
                <a:gd name="T15" fmla="*/ 3 h 4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8" h="48">
                  <a:moveTo>
                    <a:pt x="0" y="3"/>
                  </a:moveTo>
                  <a:lnTo>
                    <a:pt x="14" y="0"/>
                  </a:lnTo>
                  <a:lnTo>
                    <a:pt x="24" y="0"/>
                  </a:lnTo>
                  <a:lnTo>
                    <a:pt x="31" y="3"/>
                  </a:lnTo>
                  <a:lnTo>
                    <a:pt x="37" y="24"/>
                  </a:lnTo>
                  <a:lnTo>
                    <a:pt x="48" y="41"/>
                  </a:lnTo>
                  <a:lnTo>
                    <a:pt x="24" y="48"/>
                  </a:lnTo>
                  <a:lnTo>
                    <a:pt x="0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4" name="AutoShape 157"/>
            <xdr:cNvSpPr>
              <a:spLocks noChangeArrowheads="1"/>
            </xdr:cNvSpPr>
          </xdr:nvSpPr>
          <xdr:spPr bwMode="auto">
            <a:xfrm>
              <a:off x="4877" y="252"/>
              <a:ext cx="64" cy="59"/>
            </a:xfrm>
            <a:custGeom>
              <a:avLst/>
              <a:gdLst>
                <a:gd name="T0" fmla="*/ 585 w 54"/>
                <a:gd name="T1" fmla="*/ 3 h 58"/>
                <a:gd name="T2" fmla="*/ 478 w 54"/>
                <a:gd name="T3" fmla="*/ 0 h 58"/>
                <a:gd name="T4" fmla="*/ 331 w 54"/>
                <a:gd name="T5" fmla="*/ 0 h 58"/>
                <a:gd name="T6" fmla="*/ 213 w 54"/>
                <a:gd name="T7" fmla="*/ 3 h 58"/>
                <a:gd name="T8" fmla="*/ 108 w 54"/>
                <a:gd name="T9" fmla="*/ 20 h 58"/>
                <a:gd name="T10" fmla="*/ 0 w 54"/>
                <a:gd name="T11" fmla="*/ 65 h 58"/>
                <a:gd name="T12" fmla="*/ 289 w 54"/>
                <a:gd name="T13" fmla="*/ 72 h 58"/>
                <a:gd name="T14" fmla="*/ 585 w 54"/>
                <a:gd name="T15" fmla="*/ 3 h 5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54" h="58">
                  <a:moveTo>
                    <a:pt x="54" y="3"/>
                  </a:moveTo>
                  <a:lnTo>
                    <a:pt x="44" y="0"/>
                  </a:lnTo>
                  <a:lnTo>
                    <a:pt x="30" y="0"/>
                  </a:lnTo>
                  <a:lnTo>
                    <a:pt x="20" y="3"/>
                  </a:lnTo>
                  <a:lnTo>
                    <a:pt x="10" y="20"/>
                  </a:lnTo>
                  <a:lnTo>
                    <a:pt x="0" y="51"/>
                  </a:lnTo>
                  <a:lnTo>
                    <a:pt x="27" y="58"/>
                  </a:lnTo>
                  <a:lnTo>
                    <a:pt x="54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5" name="AutoShape 158"/>
            <xdr:cNvSpPr>
              <a:spLocks noChangeArrowheads="1"/>
            </xdr:cNvSpPr>
          </xdr:nvSpPr>
          <xdr:spPr bwMode="auto">
            <a:xfrm>
              <a:off x="4889" y="259"/>
              <a:ext cx="44" cy="53"/>
            </a:xfrm>
            <a:custGeom>
              <a:avLst/>
              <a:gdLst>
                <a:gd name="T0" fmla="*/ 420 w 37"/>
                <a:gd name="T1" fmla="*/ 4 h 52"/>
                <a:gd name="T2" fmla="*/ 345 w 37"/>
                <a:gd name="T3" fmla="*/ 0 h 52"/>
                <a:gd name="T4" fmla="*/ 230 w 37"/>
                <a:gd name="T5" fmla="*/ 0 h 52"/>
                <a:gd name="T6" fmla="*/ 145 w 37"/>
                <a:gd name="T7" fmla="*/ 11 h 52"/>
                <a:gd name="T8" fmla="*/ 81 w 37"/>
                <a:gd name="T9" fmla="*/ 24 h 52"/>
                <a:gd name="T10" fmla="*/ 0 w 37"/>
                <a:gd name="T11" fmla="*/ 59 h 52"/>
                <a:gd name="T12" fmla="*/ 230 w 37"/>
                <a:gd name="T13" fmla="*/ 66 h 52"/>
                <a:gd name="T14" fmla="*/ 420 w 37"/>
                <a:gd name="T15" fmla="*/ 4 h 5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52">
                  <a:moveTo>
                    <a:pt x="37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3" y="11"/>
                  </a:lnTo>
                  <a:lnTo>
                    <a:pt x="7" y="24"/>
                  </a:lnTo>
                  <a:lnTo>
                    <a:pt x="0" y="45"/>
                  </a:lnTo>
                  <a:lnTo>
                    <a:pt x="20" y="52"/>
                  </a:lnTo>
                  <a:lnTo>
                    <a:pt x="37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6" name="AutoShape 159"/>
            <xdr:cNvSpPr>
              <a:spLocks noChangeArrowheads="1"/>
            </xdr:cNvSpPr>
          </xdr:nvSpPr>
          <xdr:spPr bwMode="auto">
            <a:xfrm>
              <a:off x="4449" y="341"/>
              <a:ext cx="393" cy="24"/>
            </a:xfrm>
            <a:custGeom>
              <a:avLst/>
              <a:gdLst>
                <a:gd name="T0" fmla="*/ 0 w 327"/>
                <a:gd name="T1" fmla="*/ 24 h 24"/>
                <a:gd name="T2" fmla="*/ 270 w 327"/>
                <a:gd name="T3" fmla="*/ 17 h 24"/>
                <a:gd name="T4" fmla="*/ 630 w 327"/>
                <a:gd name="T5" fmla="*/ 10 h 24"/>
                <a:gd name="T6" fmla="*/ 1254 w 327"/>
                <a:gd name="T7" fmla="*/ 3 h 24"/>
                <a:gd name="T8" fmla="*/ 1648 w 327"/>
                <a:gd name="T9" fmla="*/ 0 h 24"/>
                <a:gd name="T10" fmla="*/ 2064 w 327"/>
                <a:gd name="T11" fmla="*/ 0 h 24"/>
                <a:gd name="T12" fmla="*/ 2463 w 327"/>
                <a:gd name="T13" fmla="*/ 0 h 24"/>
                <a:gd name="T14" fmla="*/ 2775 w 327"/>
                <a:gd name="T15" fmla="*/ 3 h 24"/>
                <a:gd name="T16" fmla="*/ 3258 w 327"/>
                <a:gd name="T17" fmla="*/ 7 h 24"/>
                <a:gd name="T18" fmla="*/ 3679 w 327"/>
                <a:gd name="T19" fmla="*/ 13 h 24"/>
                <a:gd name="T20" fmla="*/ 3966 w 327"/>
                <a:gd name="T21" fmla="*/ 17 h 24"/>
                <a:gd name="T22" fmla="*/ 4275 w 327"/>
                <a:gd name="T23" fmla="*/ 24 h 2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327" h="24">
                  <a:moveTo>
                    <a:pt x="0" y="24"/>
                  </a:moveTo>
                  <a:lnTo>
                    <a:pt x="21" y="17"/>
                  </a:lnTo>
                  <a:lnTo>
                    <a:pt x="48" y="10"/>
                  </a:lnTo>
                  <a:lnTo>
                    <a:pt x="96" y="3"/>
                  </a:lnTo>
                  <a:lnTo>
                    <a:pt x="126" y="0"/>
                  </a:lnTo>
                  <a:lnTo>
                    <a:pt x="157" y="0"/>
                  </a:lnTo>
                  <a:lnTo>
                    <a:pt x="188" y="0"/>
                  </a:lnTo>
                  <a:lnTo>
                    <a:pt x="211" y="3"/>
                  </a:lnTo>
                  <a:lnTo>
                    <a:pt x="249" y="7"/>
                  </a:lnTo>
                  <a:lnTo>
                    <a:pt x="280" y="13"/>
                  </a:lnTo>
                  <a:lnTo>
                    <a:pt x="303" y="17"/>
                  </a:lnTo>
                  <a:lnTo>
                    <a:pt x="327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7" name="AutoShape 160"/>
            <xdr:cNvSpPr>
              <a:spLocks noChangeArrowheads="1"/>
            </xdr:cNvSpPr>
          </xdr:nvSpPr>
          <xdr:spPr bwMode="auto">
            <a:xfrm>
              <a:off x="4247" y="459"/>
              <a:ext cx="142" cy="178"/>
            </a:xfrm>
            <a:custGeom>
              <a:avLst/>
              <a:gdLst>
                <a:gd name="T0" fmla="*/ 50 w 119"/>
                <a:gd name="T1" fmla="*/ 300 h 171"/>
                <a:gd name="T2" fmla="*/ 0 w 119"/>
                <a:gd name="T3" fmla="*/ 246 h 171"/>
                <a:gd name="T4" fmla="*/ 175 w 119"/>
                <a:gd name="T5" fmla="*/ 190 h 171"/>
                <a:gd name="T6" fmla="*/ 363 w 119"/>
                <a:gd name="T7" fmla="*/ 143 h 171"/>
                <a:gd name="T8" fmla="*/ 517 w 119"/>
                <a:gd name="T9" fmla="*/ 102 h 171"/>
                <a:gd name="T10" fmla="*/ 779 w 119"/>
                <a:gd name="T11" fmla="*/ 72 h 171"/>
                <a:gd name="T12" fmla="*/ 975 w 119"/>
                <a:gd name="T13" fmla="*/ 35 h 171"/>
                <a:gd name="T14" fmla="*/ 1251 w 119"/>
                <a:gd name="T15" fmla="*/ 0 h 171"/>
                <a:gd name="T16" fmla="*/ 1340 w 119"/>
                <a:gd name="T17" fmla="*/ 39 h 171"/>
                <a:gd name="T18" fmla="*/ 1414 w 119"/>
                <a:gd name="T19" fmla="*/ 72 h 171"/>
                <a:gd name="T20" fmla="*/ 1414 w 119"/>
                <a:gd name="T21" fmla="*/ 110 h 171"/>
                <a:gd name="T22" fmla="*/ 1375 w 119"/>
                <a:gd name="T23" fmla="*/ 156 h 171"/>
                <a:gd name="T24" fmla="*/ 1251 w 119"/>
                <a:gd name="T25" fmla="*/ 211 h 171"/>
                <a:gd name="T26" fmla="*/ 1089 w 119"/>
                <a:gd name="T27" fmla="*/ 250 h 171"/>
                <a:gd name="T28" fmla="*/ 856 w 119"/>
                <a:gd name="T29" fmla="*/ 276 h 171"/>
                <a:gd name="T30" fmla="*/ 517 w 119"/>
                <a:gd name="T31" fmla="*/ 300 h 171"/>
                <a:gd name="T32" fmla="*/ 297 w 119"/>
                <a:gd name="T33" fmla="*/ 300 h 171"/>
                <a:gd name="T34" fmla="*/ 86 w 119"/>
                <a:gd name="T35" fmla="*/ 300 h 171"/>
                <a:gd name="T36" fmla="*/ 50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1" y="82"/>
                  </a:lnTo>
                  <a:lnTo>
                    <a:pt x="44" y="58"/>
                  </a:lnTo>
                  <a:lnTo>
                    <a:pt x="65" y="41"/>
                  </a:lnTo>
                  <a:lnTo>
                    <a:pt x="82" y="21"/>
                  </a:lnTo>
                  <a:lnTo>
                    <a:pt x="106" y="0"/>
                  </a:lnTo>
                  <a:lnTo>
                    <a:pt x="113" y="24"/>
                  </a:lnTo>
                  <a:lnTo>
                    <a:pt x="119" y="41"/>
                  </a:lnTo>
                  <a:lnTo>
                    <a:pt x="119" y="62"/>
                  </a:lnTo>
                  <a:lnTo>
                    <a:pt x="116" y="89"/>
                  </a:lnTo>
                  <a:lnTo>
                    <a:pt x="106" y="120"/>
                  </a:lnTo>
                  <a:lnTo>
                    <a:pt x="92" y="143"/>
                  </a:lnTo>
                  <a:lnTo>
                    <a:pt x="72" y="157"/>
                  </a:lnTo>
                  <a:lnTo>
                    <a:pt x="44" y="171"/>
                  </a:lnTo>
                  <a:lnTo>
                    <a:pt x="24" y="171"/>
                  </a:lnTo>
                  <a:lnTo>
                    <a:pt x="7" y="171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8" name="AutoShape 161"/>
            <xdr:cNvSpPr>
              <a:spLocks noChangeArrowheads="1"/>
            </xdr:cNvSpPr>
          </xdr:nvSpPr>
          <xdr:spPr bwMode="auto">
            <a:xfrm>
              <a:off x="4255" y="585"/>
              <a:ext cx="19" cy="41"/>
            </a:xfrm>
            <a:custGeom>
              <a:avLst/>
              <a:gdLst>
                <a:gd name="T0" fmla="*/ 78 w 17"/>
                <a:gd name="T1" fmla="*/ 54 h 40"/>
                <a:gd name="T2" fmla="*/ 32 w 17"/>
                <a:gd name="T3" fmla="*/ 37 h 40"/>
                <a:gd name="T4" fmla="*/ 0 w 17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0">
                  <a:moveTo>
                    <a:pt x="17" y="40"/>
                  </a:moveTo>
                  <a:lnTo>
                    <a:pt x="7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9" name="AutoShape 162"/>
            <xdr:cNvSpPr>
              <a:spLocks noChangeArrowheads="1"/>
            </xdr:cNvSpPr>
          </xdr:nvSpPr>
          <xdr:spPr bwMode="auto">
            <a:xfrm>
              <a:off x="4272" y="552"/>
              <a:ext cx="23" cy="59"/>
            </a:xfrm>
            <a:custGeom>
              <a:avLst/>
              <a:gdLst>
                <a:gd name="T0" fmla="*/ 141 w 20"/>
                <a:gd name="T1" fmla="*/ 72 h 58"/>
                <a:gd name="T2" fmla="*/ 43 w 20"/>
                <a:gd name="T3" fmla="*/ 48 h 58"/>
                <a:gd name="T4" fmla="*/ 0 w 20"/>
                <a:gd name="T5" fmla="*/ 17 h 58"/>
                <a:gd name="T6" fmla="*/ 43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20" y="58"/>
                  </a:moveTo>
                  <a:lnTo>
                    <a:pt x="6" y="34"/>
                  </a:lnTo>
                  <a:lnTo>
                    <a:pt x="0" y="17"/>
                  </a:lnTo>
                  <a:lnTo>
                    <a:pt x="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0" name="AutoShape 163"/>
            <xdr:cNvSpPr>
              <a:spLocks noChangeArrowheads="1"/>
            </xdr:cNvSpPr>
          </xdr:nvSpPr>
          <xdr:spPr bwMode="auto">
            <a:xfrm>
              <a:off x="4354" y="506"/>
              <a:ext cx="35" cy="23"/>
            </a:xfrm>
            <a:custGeom>
              <a:avLst/>
              <a:gdLst>
                <a:gd name="T0" fmla="*/ 0 w 30"/>
                <a:gd name="T1" fmla="*/ 23 h 23"/>
                <a:gd name="T2" fmla="*/ 146 w 30"/>
                <a:gd name="T3" fmla="*/ 13 h 23"/>
                <a:gd name="T4" fmla="*/ 263 w 3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3">
                  <a:moveTo>
                    <a:pt x="0" y="23"/>
                  </a:moveTo>
                  <a:lnTo>
                    <a:pt x="17" y="13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1" name="AutoShape 164"/>
            <xdr:cNvSpPr>
              <a:spLocks noChangeArrowheads="1"/>
            </xdr:cNvSpPr>
          </xdr:nvSpPr>
          <xdr:spPr bwMode="auto">
            <a:xfrm>
              <a:off x="4342" y="527"/>
              <a:ext cx="44" cy="20"/>
            </a:xfrm>
            <a:custGeom>
              <a:avLst/>
              <a:gdLst>
                <a:gd name="T0" fmla="*/ 0 w 37"/>
                <a:gd name="T1" fmla="*/ 20 h 20"/>
                <a:gd name="T2" fmla="*/ 230 w 37"/>
                <a:gd name="T3" fmla="*/ 10 h 20"/>
                <a:gd name="T4" fmla="*/ 42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0" y="20"/>
                  </a:moveTo>
                  <a:lnTo>
                    <a:pt x="20" y="10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2" name="AutoShape 165"/>
            <xdr:cNvSpPr>
              <a:spLocks noChangeArrowheads="1"/>
            </xdr:cNvSpPr>
          </xdr:nvSpPr>
          <xdr:spPr bwMode="auto">
            <a:xfrm>
              <a:off x="4334" y="556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78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0" y="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3" name="AutoShape 166"/>
            <xdr:cNvSpPr>
              <a:spLocks noChangeArrowheads="1"/>
            </xdr:cNvSpPr>
          </xdr:nvSpPr>
          <xdr:spPr bwMode="auto">
            <a:xfrm>
              <a:off x="4317" y="581"/>
              <a:ext cx="57" cy="6"/>
            </a:xfrm>
            <a:custGeom>
              <a:avLst/>
              <a:gdLst>
                <a:gd name="T0" fmla="*/ 0 w 48"/>
                <a:gd name="T1" fmla="*/ 3 h 7"/>
                <a:gd name="T2" fmla="*/ 268 w 48"/>
                <a:gd name="T3" fmla="*/ 3 h 7"/>
                <a:gd name="T4" fmla="*/ 533 w 48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7">
                  <a:moveTo>
                    <a:pt x="0" y="7"/>
                  </a:moveTo>
                  <a:lnTo>
                    <a:pt x="24" y="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4" name="AutoShape 167"/>
            <xdr:cNvSpPr>
              <a:spLocks noChangeArrowheads="1"/>
            </xdr:cNvSpPr>
          </xdr:nvSpPr>
          <xdr:spPr bwMode="auto">
            <a:xfrm>
              <a:off x="4296" y="602"/>
              <a:ext cx="65" cy="9"/>
            </a:xfrm>
            <a:custGeom>
              <a:avLst/>
              <a:gdLst>
                <a:gd name="T0" fmla="*/ 0 w 55"/>
                <a:gd name="T1" fmla="*/ 5 h 10"/>
                <a:gd name="T2" fmla="*/ 281 w 55"/>
                <a:gd name="T3" fmla="*/ 5 h 10"/>
                <a:gd name="T4" fmla="*/ 571 w 55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10">
                  <a:moveTo>
                    <a:pt x="0" y="10"/>
                  </a:moveTo>
                  <a:lnTo>
                    <a:pt x="27" y="6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5" name="AutoShape 168"/>
            <xdr:cNvSpPr>
              <a:spLocks noChangeArrowheads="1"/>
            </xdr:cNvSpPr>
          </xdr:nvSpPr>
          <xdr:spPr bwMode="auto">
            <a:xfrm>
              <a:off x="4275" y="626"/>
              <a:ext cx="60" cy="3"/>
            </a:xfrm>
            <a:custGeom>
              <a:avLst/>
              <a:gdLst>
                <a:gd name="T0" fmla="*/ 0 w 51"/>
                <a:gd name="T1" fmla="*/ 0 h 4"/>
                <a:gd name="T2" fmla="*/ 234 w 51"/>
                <a:gd name="T3" fmla="*/ 2 h 4"/>
                <a:gd name="T4" fmla="*/ 499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0" y="0"/>
                  </a:moveTo>
                  <a:lnTo>
                    <a:pt x="24" y="4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6" name="AutoShape 169"/>
            <xdr:cNvSpPr>
              <a:spLocks noChangeArrowheads="1"/>
            </xdr:cNvSpPr>
          </xdr:nvSpPr>
          <xdr:spPr bwMode="auto">
            <a:xfrm>
              <a:off x="4247" y="463"/>
              <a:ext cx="127" cy="177"/>
            </a:xfrm>
            <a:custGeom>
              <a:avLst/>
              <a:gdLst>
                <a:gd name="T0" fmla="*/ 0 w 106"/>
                <a:gd name="T1" fmla="*/ 300 h 170"/>
                <a:gd name="T2" fmla="*/ 303 w 106"/>
                <a:gd name="T3" fmla="*/ 275 h 170"/>
                <a:gd name="T4" fmla="*/ 558 w 106"/>
                <a:gd name="T5" fmla="*/ 245 h 170"/>
                <a:gd name="T6" fmla="*/ 766 w 106"/>
                <a:gd name="T7" fmla="*/ 204 h 170"/>
                <a:gd name="T8" fmla="*/ 947 w 106"/>
                <a:gd name="T9" fmla="*/ 155 h 170"/>
                <a:gd name="T10" fmla="*/ 1111 w 106"/>
                <a:gd name="T11" fmla="*/ 102 h 170"/>
                <a:gd name="T12" fmla="*/ 1205 w 106"/>
                <a:gd name="T13" fmla="*/ 51 h 170"/>
                <a:gd name="T14" fmla="*/ 1329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0" y="170"/>
                  </a:moveTo>
                  <a:lnTo>
                    <a:pt x="24" y="156"/>
                  </a:lnTo>
                  <a:lnTo>
                    <a:pt x="44" y="139"/>
                  </a:lnTo>
                  <a:lnTo>
                    <a:pt x="61" y="116"/>
                  </a:lnTo>
                  <a:lnTo>
                    <a:pt x="75" y="88"/>
                  </a:lnTo>
                  <a:lnTo>
                    <a:pt x="89" y="58"/>
                  </a:lnTo>
                  <a:lnTo>
                    <a:pt x="96" y="3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7" name="AutoShape 170"/>
            <xdr:cNvSpPr>
              <a:spLocks noChangeArrowheads="1"/>
            </xdr:cNvSpPr>
          </xdr:nvSpPr>
          <xdr:spPr bwMode="auto">
            <a:xfrm>
              <a:off x="4337" y="488"/>
              <a:ext cx="16" cy="41"/>
            </a:xfrm>
            <a:custGeom>
              <a:avLst/>
              <a:gdLst>
                <a:gd name="T0" fmla="*/ 91 w 14"/>
                <a:gd name="T1" fmla="*/ 54 h 40"/>
                <a:gd name="T2" fmla="*/ 43 w 14"/>
                <a:gd name="T3" fmla="*/ 44 h 40"/>
                <a:gd name="T4" fmla="*/ 0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14" y="40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8" name="AutoShape 171"/>
            <xdr:cNvSpPr>
              <a:spLocks noChangeArrowheads="1"/>
            </xdr:cNvSpPr>
          </xdr:nvSpPr>
          <xdr:spPr bwMode="auto">
            <a:xfrm>
              <a:off x="4317" y="509"/>
              <a:ext cx="19" cy="52"/>
            </a:xfrm>
            <a:custGeom>
              <a:avLst/>
              <a:gdLst>
                <a:gd name="T0" fmla="*/ 78 w 17"/>
                <a:gd name="T1" fmla="*/ 65 h 51"/>
                <a:gd name="T2" fmla="*/ 32 w 17"/>
                <a:gd name="T3" fmla="*/ 51 h 51"/>
                <a:gd name="T4" fmla="*/ 3 w 17"/>
                <a:gd name="T5" fmla="*/ 20 h 51"/>
                <a:gd name="T6" fmla="*/ 0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17" y="51"/>
                  </a:moveTo>
                  <a:lnTo>
                    <a:pt x="7" y="37"/>
                  </a:lnTo>
                  <a:lnTo>
                    <a:pt x="3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9" name="AutoShape 172"/>
            <xdr:cNvSpPr>
              <a:spLocks noChangeArrowheads="1"/>
            </xdr:cNvSpPr>
          </xdr:nvSpPr>
          <xdr:spPr bwMode="auto">
            <a:xfrm>
              <a:off x="4296" y="527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5 w 17"/>
                <a:gd name="T3" fmla="*/ 66 h 58"/>
                <a:gd name="T4" fmla="*/ 0 w 17"/>
                <a:gd name="T5" fmla="*/ 34 h 58"/>
                <a:gd name="T6" fmla="*/ 0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10" y="41"/>
                  </a:lnTo>
                  <a:lnTo>
                    <a:pt x="0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0" name="AutoShape 173"/>
            <xdr:cNvSpPr>
              <a:spLocks noChangeArrowheads="1"/>
            </xdr:cNvSpPr>
          </xdr:nvSpPr>
          <xdr:spPr bwMode="auto">
            <a:xfrm>
              <a:off x="4259" y="634"/>
              <a:ext cx="147" cy="188"/>
            </a:xfrm>
            <a:custGeom>
              <a:avLst/>
              <a:gdLst>
                <a:gd name="T0" fmla="*/ 50 w 123"/>
                <a:gd name="T1" fmla="*/ 302 h 181"/>
                <a:gd name="T2" fmla="*/ 0 w 123"/>
                <a:gd name="T3" fmla="*/ 250 h 181"/>
                <a:gd name="T4" fmla="*/ 176 w 123"/>
                <a:gd name="T5" fmla="*/ 197 h 181"/>
                <a:gd name="T6" fmla="*/ 375 w 123"/>
                <a:gd name="T7" fmla="*/ 144 h 181"/>
                <a:gd name="T8" fmla="*/ 577 w 123"/>
                <a:gd name="T9" fmla="*/ 97 h 181"/>
                <a:gd name="T10" fmla="*/ 834 w 123"/>
                <a:gd name="T11" fmla="*/ 71 h 181"/>
                <a:gd name="T12" fmla="*/ 1047 w 123"/>
                <a:gd name="T13" fmla="*/ 35 h 181"/>
                <a:gd name="T14" fmla="*/ 1361 w 123"/>
                <a:gd name="T15" fmla="*/ 0 h 181"/>
                <a:gd name="T16" fmla="*/ 1408 w 123"/>
                <a:gd name="T17" fmla="*/ 38 h 181"/>
                <a:gd name="T18" fmla="*/ 1495 w 123"/>
                <a:gd name="T19" fmla="*/ 71 h 181"/>
                <a:gd name="T20" fmla="*/ 1495 w 123"/>
                <a:gd name="T21" fmla="*/ 112 h 181"/>
                <a:gd name="T22" fmla="*/ 1451 w 123"/>
                <a:gd name="T23" fmla="*/ 157 h 181"/>
                <a:gd name="T24" fmla="*/ 1316 w 123"/>
                <a:gd name="T25" fmla="*/ 210 h 181"/>
                <a:gd name="T26" fmla="*/ 1164 w 123"/>
                <a:gd name="T27" fmla="*/ 254 h 181"/>
                <a:gd name="T28" fmla="*/ 913 w 123"/>
                <a:gd name="T29" fmla="*/ 279 h 181"/>
                <a:gd name="T30" fmla="*/ 553 w 123"/>
                <a:gd name="T31" fmla="*/ 302 h 181"/>
                <a:gd name="T32" fmla="*/ 300 w 123"/>
                <a:gd name="T33" fmla="*/ 302 h 181"/>
                <a:gd name="T34" fmla="*/ 86 w 123"/>
                <a:gd name="T35" fmla="*/ 307 h 181"/>
                <a:gd name="T36" fmla="*/ 50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4" y="178"/>
                  </a:moveTo>
                  <a:lnTo>
                    <a:pt x="0" y="147"/>
                  </a:lnTo>
                  <a:lnTo>
                    <a:pt x="14" y="116"/>
                  </a:lnTo>
                  <a:lnTo>
                    <a:pt x="31" y="85"/>
                  </a:lnTo>
                  <a:lnTo>
                    <a:pt x="48" y="58"/>
                  </a:lnTo>
                  <a:lnTo>
                    <a:pt x="69" y="41"/>
                  </a:lnTo>
                  <a:lnTo>
                    <a:pt x="86" y="21"/>
                  </a:lnTo>
                  <a:lnTo>
                    <a:pt x="113" y="0"/>
                  </a:lnTo>
                  <a:lnTo>
                    <a:pt x="116" y="24"/>
                  </a:lnTo>
                  <a:lnTo>
                    <a:pt x="123" y="41"/>
                  </a:lnTo>
                  <a:lnTo>
                    <a:pt x="123" y="65"/>
                  </a:lnTo>
                  <a:lnTo>
                    <a:pt x="120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8"/>
                  </a:lnTo>
                  <a:lnTo>
                    <a:pt x="24" y="178"/>
                  </a:lnTo>
                  <a:lnTo>
                    <a:pt x="7" y="181"/>
                  </a:lnTo>
                  <a:lnTo>
                    <a:pt x="4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1" name="AutoShape 174"/>
            <xdr:cNvSpPr>
              <a:spLocks noChangeArrowheads="1"/>
            </xdr:cNvSpPr>
          </xdr:nvSpPr>
          <xdr:spPr bwMode="auto">
            <a:xfrm>
              <a:off x="4267" y="763"/>
              <a:ext cx="19" cy="45"/>
            </a:xfrm>
            <a:custGeom>
              <a:avLst/>
              <a:gdLst>
                <a:gd name="T0" fmla="*/ 78 w 17"/>
                <a:gd name="T1" fmla="*/ 58 h 44"/>
                <a:gd name="T2" fmla="*/ 32 w 17"/>
                <a:gd name="T3" fmla="*/ 41 h 44"/>
                <a:gd name="T4" fmla="*/ 0 w 17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4">
                  <a:moveTo>
                    <a:pt x="17" y="44"/>
                  </a:moveTo>
                  <a:lnTo>
                    <a:pt x="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2" name="AutoShape 175"/>
            <xdr:cNvSpPr>
              <a:spLocks noChangeArrowheads="1"/>
            </xdr:cNvSpPr>
          </xdr:nvSpPr>
          <xdr:spPr bwMode="auto">
            <a:xfrm>
              <a:off x="4288" y="730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 w 17"/>
                <a:gd name="T3" fmla="*/ 60 h 58"/>
                <a:gd name="T4" fmla="*/ 0 w 17"/>
                <a:gd name="T5" fmla="*/ 31 h 58"/>
                <a:gd name="T6" fmla="*/ 4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4" y="38"/>
                  </a:lnTo>
                  <a:lnTo>
                    <a:pt x="0" y="17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3" name="AutoShape 176"/>
            <xdr:cNvSpPr>
              <a:spLocks noChangeArrowheads="1"/>
            </xdr:cNvSpPr>
          </xdr:nvSpPr>
          <xdr:spPr bwMode="auto">
            <a:xfrm>
              <a:off x="4370" y="681"/>
              <a:ext cx="36" cy="22"/>
            </a:xfrm>
            <a:custGeom>
              <a:avLst/>
              <a:gdLst>
                <a:gd name="T0" fmla="*/ 0 w 31"/>
                <a:gd name="T1" fmla="*/ 11 h 23"/>
                <a:gd name="T2" fmla="*/ 139 w 31"/>
                <a:gd name="T3" fmla="*/ 11 h 23"/>
                <a:gd name="T4" fmla="*/ 252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0" y="23"/>
                  </a:moveTo>
                  <a:lnTo>
                    <a:pt x="17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4" name="AutoShape 177"/>
            <xdr:cNvSpPr>
              <a:spLocks noChangeArrowheads="1"/>
            </xdr:cNvSpPr>
          </xdr:nvSpPr>
          <xdr:spPr bwMode="auto">
            <a:xfrm>
              <a:off x="4357" y="702"/>
              <a:ext cx="44" cy="19"/>
            </a:xfrm>
            <a:custGeom>
              <a:avLst/>
              <a:gdLst>
                <a:gd name="T0" fmla="*/ 0 w 38"/>
                <a:gd name="T1" fmla="*/ 10 h 20"/>
                <a:gd name="T2" fmla="*/ 186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4" y="1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5" name="AutoShape 178"/>
            <xdr:cNvSpPr>
              <a:spLocks noChangeArrowheads="1"/>
            </xdr:cNvSpPr>
          </xdr:nvSpPr>
          <xdr:spPr bwMode="auto">
            <a:xfrm>
              <a:off x="4349" y="735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94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1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6" name="AutoShape 179"/>
            <xdr:cNvSpPr>
              <a:spLocks noChangeArrowheads="1"/>
            </xdr:cNvSpPr>
          </xdr:nvSpPr>
          <xdr:spPr bwMode="auto">
            <a:xfrm>
              <a:off x="4329" y="763"/>
              <a:ext cx="60" cy="6"/>
            </a:xfrm>
            <a:custGeom>
              <a:avLst/>
              <a:gdLst>
                <a:gd name="T0" fmla="*/ 0 w 51"/>
                <a:gd name="T1" fmla="*/ 3 h 7"/>
                <a:gd name="T2" fmla="*/ 275 w 51"/>
                <a:gd name="T3" fmla="*/ 3 h 7"/>
                <a:gd name="T4" fmla="*/ 499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0" y="7"/>
                  </a:moveTo>
                  <a:lnTo>
                    <a:pt x="28" y="3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7" name="AutoShape 180"/>
            <xdr:cNvSpPr>
              <a:spLocks noChangeArrowheads="1"/>
            </xdr:cNvSpPr>
          </xdr:nvSpPr>
          <xdr:spPr bwMode="auto">
            <a:xfrm>
              <a:off x="4308" y="783"/>
              <a:ext cx="69" cy="10"/>
            </a:xfrm>
            <a:custGeom>
              <a:avLst/>
              <a:gdLst>
                <a:gd name="T0" fmla="*/ 0 w 58"/>
                <a:gd name="T1" fmla="*/ 5 h 11"/>
                <a:gd name="T2" fmla="*/ 356 w 58"/>
                <a:gd name="T3" fmla="*/ 5 h 11"/>
                <a:gd name="T4" fmla="*/ 663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0" y="11"/>
                  </a:moveTo>
                  <a:lnTo>
                    <a:pt x="31" y="7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8" name="AutoShape 181"/>
            <xdr:cNvSpPr>
              <a:spLocks noChangeArrowheads="1"/>
            </xdr:cNvSpPr>
          </xdr:nvSpPr>
          <xdr:spPr bwMode="auto">
            <a:xfrm>
              <a:off x="4288" y="809"/>
              <a:ext cx="65" cy="3"/>
            </a:xfrm>
            <a:custGeom>
              <a:avLst/>
              <a:gdLst>
                <a:gd name="T0" fmla="*/ 0 w 55"/>
                <a:gd name="T1" fmla="*/ 0 h 4"/>
                <a:gd name="T2" fmla="*/ 245 w 55"/>
                <a:gd name="T3" fmla="*/ 2 h 4"/>
                <a:gd name="T4" fmla="*/ 571 w 55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4">
                  <a:moveTo>
                    <a:pt x="0" y="0"/>
                  </a:moveTo>
                  <a:lnTo>
                    <a:pt x="24" y="4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9" name="AutoShape 182"/>
            <xdr:cNvSpPr>
              <a:spLocks noChangeArrowheads="1"/>
            </xdr:cNvSpPr>
          </xdr:nvSpPr>
          <xdr:spPr bwMode="auto">
            <a:xfrm>
              <a:off x="4259" y="638"/>
              <a:ext cx="130" cy="184"/>
            </a:xfrm>
            <a:custGeom>
              <a:avLst/>
              <a:gdLst>
                <a:gd name="T0" fmla="*/ 0 w 109"/>
                <a:gd name="T1" fmla="*/ 306 h 177"/>
                <a:gd name="T2" fmla="*/ 326 w 109"/>
                <a:gd name="T3" fmla="*/ 280 h 177"/>
                <a:gd name="T4" fmla="*/ 534 w 109"/>
                <a:gd name="T5" fmla="*/ 252 h 177"/>
                <a:gd name="T6" fmla="*/ 766 w 109"/>
                <a:gd name="T7" fmla="*/ 204 h 177"/>
                <a:gd name="T8" fmla="*/ 931 w 109"/>
                <a:gd name="T9" fmla="*/ 159 h 177"/>
                <a:gd name="T10" fmla="*/ 1085 w 109"/>
                <a:gd name="T11" fmla="*/ 105 h 177"/>
                <a:gd name="T12" fmla="*/ 1215 w 109"/>
                <a:gd name="T13" fmla="*/ 50 h 177"/>
                <a:gd name="T14" fmla="*/ 1289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0" y="177"/>
                  </a:moveTo>
                  <a:lnTo>
                    <a:pt x="28" y="163"/>
                  </a:lnTo>
                  <a:lnTo>
                    <a:pt x="45" y="146"/>
                  </a:lnTo>
                  <a:lnTo>
                    <a:pt x="65" y="119"/>
                  </a:lnTo>
                  <a:lnTo>
                    <a:pt x="79" y="92"/>
                  </a:lnTo>
                  <a:lnTo>
                    <a:pt x="92" y="61"/>
                  </a:lnTo>
                  <a:lnTo>
                    <a:pt x="103" y="30"/>
                  </a:lnTo>
                  <a:lnTo>
                    <a:pt x="10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0" name="AutoShape 183"/>
            <xdr:cNvSpPr>
              <a:spLocks noChangeArrowheads="1"/>
            </xdr:cNvSpPr>
          </xdr:nvSpPr>
          <xdr:spPr bwMode="auto">
            <a:xfrm>
              <a:off x="4354" y="663"/>
              <a:ext cx="14" cy="44"/>
            </a:xfrm>
            <a:custGeom>
              <a:avLst/>
              <a:gdLst>
                <a:gd name="T0" fmla="*/ 34 w 13"/>
                <a:gd name="T1" fmla="*/ 44 h 44"/>
                <a:gd name="T2" fmla="*/ 22 w 13"/>
                <a:gd name="T3" fmla="*/ 30 h 44"/>
                <a:gd name="T4" fmla="*/ 0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13" y="44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1" name="AutoShape 184"/>
            <xdr:cNvSpPr>
              <a:spLocks noChangeArrowheads="1"/>
            </xdr:cNvSpPr>
          </xdr:nvSpPr>
          <xdr:spPr bwMode="auto">
            <a:xfrm>
              <a:off x="4334" y="684"/>
              <a:ext cx="19" cy="56"/>
            </a:xfrm>
            <a:custGeom>
              <a:avLst/>
              <a:gdLst>
                <a:gd name="T0" fmla="*/ 78 w 17"/>
                <a:gd name="T1" fmla="*/ 69 h 55"/>
                <a:gd name="T2" fmla="*/ 32 w 17"/>
                <a:gd name="T3" fmla="*/ 55 h 55"/>
                <a:gd name="T4" fmla="*/ 0 w 17"/>
                <a:gd name="T5" fmla="*/ 24 h 55"/>
                <a:gd name="T6" fmla="*/ 0 w 17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5">
                  <a:moveTo>
                    <a:pt x="17" y="55"/>
                  </a:moveTo>
                  <a:lnTo>
                    <a:pt x="7" y="41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2" name="AutoShape 185"/>
            <xdr:cNvSpPr>
              <a:spLocks noChangeArrowheads="1"/>
            </xdr:cNvSpPr>
          </xdr:nvSpPr>
          <xdr:spPr bwMode="auto">
            <a:xfrm>
              <a:off x="4308" y="705"/>
              <a:ext cx="19" cy="64"/>
            </a:xfrm>
            <a:custGeom>
              <a:avLst/>
              <a:gdLst>
                <a:gd name="T0" fmla="*/ 78 w 17"/>
                <a:gd name="T1" fmla="*/ 96 h 62"/>
                <a:gd name="T2" fmla="*/ 68 w 17"/>
                <a:gd name="T3" fmla="*/ 71 h 62"/>
                <a:gd name="T4" fmla="*/ 0 w 17"/>
                <a:gd name="T5" fmla="*/ 35 h 62"/>
                <a:gd name="T6" fmla="*/ 0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17" y="62"/>
                  </a:moveTo>
                  <a:lnTo>
                    <a:pt x="14" y="45"/>
                  </a:lnTo>
                  <a:lnTo>
                    <a:pt x="0" y="2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3" name="AutoShape 186"/>
            <xdr:cNvSpPr>
              <a:spLocks noChangeArrowheads="1"/>
            </xdr:cNvSpPr>
          </xdr:nvSpPr>
          <xdr:spPr bwMode="auto">
            <a:xfrm>
              <a:off x="4251" y="319"/>
              <a:ext cx="89" cy="161"/>
            </a:xfrm>
            <a:custGeom>
              <a:avLst/>
              <a:gdLst>
                <a:gd name="T0" fmla="*/ 628 w 75"/>
                <a:gd name="T1" fmla="*/ 286 h 154"/>
                <a:gd name="T2" fmla="*/ 778 w 75"/>
                <a:gd name="T3" fmla="*/ 248 h 154"/>
                <a:gd name="T4" fmla="*/ 829 w 75"/>
                <a:gd name="T5" fmla="*/ 202 h 154"/>
                <a:gd name="T6" fmla="*/ 778 w 75"/>
                <a:gd name="T7" fmla="*/ 153 h 154"/>
                <a:gd name="T8" fmla="*/ 745 w 75"/>
                <a:gd name="T9" fmla="*/ 109 h 154"/>
                <a:gd name="T10" fmla="*/ 669 w 75"/>
                <a:gd name="T11" fmla="*/ 76 h 154"/>
                <a:gd name="T12" fmla="*/ 593 w 75"/>
                <a:gd name="T13" fmla="*/ 43 h 154"/>
                <a:gd name="T14" fmla="*/ 482 w 75"/>
                <a:gd name="T15" fmla="*/ 0 h 154"/>
                <a:gd name="T16" fmla="*/ 364 w 75"/>
                <a:gd name="T17" fmla="*/ 31 h 154"/>
                <a:gd name="T18" fmla="*/ 214 w 75"/>
                <a:gd name="T19" fmla="*/ 51 h 154"/>
                <a:gd name="T20" fmla="*/ 142 w 75"/>
                <a:gd name="T21" fmla="*/ 76 h 154"/>
                <a:gd name="T22" fmla="*/ 61 w 75"/>
                <a:gd name="T23" fmla="*/ 121 h 154"/>
                <a:gd name="T24" fmla="*/ 0 w 75"/>
                <a:gd name="T25" fmla="*/ 166 h 154"/>
                <a:gd name="T26" fmla="*/ 36 w 75"/>
                <a:gd name="T27" fmla="*/ 202 h 154"/>
                <a:gd name="T28" fmla="*/ 108 w 75"/>
                <a:gd name="T29" fmla="*/ 236 h 154"/>
                <a:gd name="T30" fmla="*/ 297 w 75"/>
                <a:gd name="T31" fmla="*/ 268 h 154"/>
                <a:gd name="T32" fmla="*/ 432 w 75"/>
                <a:gd name="T33" fmla="*/ 280 h 154"/>
                <a:gd name="T34" fmla="*/ 593 w 75"/>
                <a:gd name="T35" fmla="*/ 286 h 154"/>
                <a:gd name="T36" fmla="*/ 628 w 75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5" h="154">
                  <a:moveTo>
                    <a:pt x="57" y="154"/>
                  </a:moveTo>
                  <a:lnTo>
                    <a:pt x="71" y="133"/>
                  </a:lnTo>
                  <a:lnTo>
                    <a:pt x="75" y="109"/>
                  </a:lnTo>
                  <a:lnTo>
                    <a:pt x="71" y="82"/>
                  </a:lnTo>
                  <a:lnTo>
                    <a:pt x="68" y="58"/>
                  </a:lnTo>
                  <a:lnTo>
                    <a:pt x="61" y="41"/>
                  </a:lnTo>
                  <a:lnTo>
                    <a:pt x="54" y="24"/>
                  </a:lnTo>
                  <a:lnTo>
                    <a:pt x="44" y="0"/>
                  </a:lnTo>
                  <a:lnTo>
                    <a:pt x="34" y="17"/>
                  </a:lnTo>
                  <a:lnTo>
                    <a:pt x="20" y="28"/>
                  </a:lnTo>
                  <a:lnTo>
                    <a:pt x="13" y="41"/>
                  </a:lnTo>
                  <a:lnTo>
                    <a:pt x="6" y="65"/>
                  </a:lnTo>
                  <a:lnTo>
                    <a:pt x="0" y="89"/>
                  </a:lnTo>
                  <a:lnTo>
                    <a:pt x="3" y="109"/>
                  </a:lnTo>
                  <a:lnTo>
                    <a:pt x="10" y="126"/>
                  </a:lnTo>
                  <a:lnTo>
                    <a:pt x="27" y="143"/>
                  </a:lnTo>
                  <a:lnTo>
                    <a:pt x="40" y="150"/>
                  </a:lnTo>
                  <a:lnTo>
                    <a:pt x="54" y="154"/>
                  </a:lnTo>
                  <a:lnTo>
                    <a:pt x="57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4" name="AutoShape 187"/>
            <xdr:cNvSpPr>
              <a:spLocks noChangeArrowheads="1"/>
            </xdr:cNvSpPr>
          </xdr:nvSpPr>
          <xdr:spPr bwMode="auto">
            <a:xfrm>
              <a:off x="4308" y="441"/>
              <a:ext cx="32" cy="24"/>
            </a:xfrm>
            <a:custGeom>
              <a:avLst/>
              <a:gdLst>
                <a:gd name="T0" fmla="*/ 0 w 28"/>
                <a:gd name="T1" fmla="*/ 24 h 24"/>
                <a:gd name="T2" fmla="*/ 91 w 28"/>
                <a:gd name="T3" fmla="*/ 17 h 24"/>
                <a:gd name="T4" fmla="*/ 182 w 28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24">
                  <a:moveTo>
                    <a:pt x="0" y="24"/>
                  </a:moveTo>
                  <a:lnTo>
                    <a:pt x="14" y="17"/>
                  </a:lnTo>
                  <a:lnTo>
                    <a:pt x="2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5" name="AutoShape 188"/>
            <xdr:cNvSpPr>
              <a:spLocks noChangeArrowheads="1"/>
            </xdr:cNvSpPr>
          </xdr:nvSpPr>
          <xdr:spPr bwMode="auto">
            <a:xfrm>
              <a:off x="4300" y="41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39 w 31"/>
                <a:gd name="T3" fmla="*/ 38 h 37"/>
                <a:gd name="T4" fmla="*/ 226 w 31"/>
                <a:gd name="T5" fmla="*/ 10 h 37"/>
                <a:gd name="T6" fmla="*/ 252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7" y="24"/>
                  </a:lnTo>
                  <a:lnTo>
                    <a:pt x="28" y="10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6" name="AutoShape 189"/>
            <xdr:cNvSpPr>
              <a:spLocks noChangeArrowheads="1"/>
            </xdr:cNvSpPr>
          </xdr:nvSpPr>
          <xdr:spPr bwMode="auto">
            <a:xfrm>
              <a:off x="4275" y="349"/>
              <a:ext cx="16" cy="27"/>
            </a:xfrm>
            <a:custGeom>
              <a:avLst/>
              <a:gdLst>
                <a:gd name="T0" fmla="*/ 91 w 14"/>
                <a:gd name="T1" fmla="*/ 27 h 27"/>
                <a:gd name="T2" fmla="*/ 3 w 14"/>
                <a:gd name="T3" fmla="*/ 17 h 27"/>
                <a:gd name="T4" fmla="*/ 0 w 1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27">
                  <a:moveTo>
                    <a:pt x="14" y="27"/>
                  </a:moveTo>
                  <a:lnTo>
                    <a:pt x="3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7" name="AutoShape 190"/>
            <xdr:cNvSpPr>
              <a:spLocks noChangeArrowheads="1"/>
            </xdr:cNvSpPr>
          </xdr:nvSpPr>
          <xdr:spPr bwMode="auto">
            <a:xfrm>
              <a:off x="4267" y="366"/>
              <a:ext cx="24" cy="23"/>
            </a:xfrm>
            <a:custGeom>
              <a:avLst/>
              <a:gdLst>
                <a:gd name="T0" fmla="*/ 136 w 21"/>
                <a:gd name="T1" fmla="*/ 23 h 23"/>
                <a:gd name="T2" fmla="*/ 43 w 21"/>
                <a:gd name="T3" fmla="*/ 13 h 23"/>
                <a:gd name="T4" fmla="*/ 0 w 2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1" h="23">
                  <a:moveTo>
                    <a:pt x="21" y="23"/>
                  </a:moveTo>
                  <a:lnTo>
                    <a:pt x="7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8" name="AutoShape 191"/>
            <xdr:cNvSpPr>
              <a:spLocks noChangeArrowheads="1"/>
            </xdr:cNvSpPr>
          </xdr:nvSpPr>
          <xdr:spPr bwMode="auto">
            <a:xfrm>
              <a:off x="4259" y="388"/>
              <a:ext cx="32" cy="17"/>
            </a:xfrm>
            <a:custGeom>
              <a:avLst/>
              <a:gdLst>
                <a:gd name="T0" fmla="*/ 182 w 28"/>
                <a:gd name="T1" fmla="*/ 17 h 17"/>
                <a:gd name="T2" fmla="*/ 91 w 28"/>
                <a:gd name="T3" fmla="*/ 10 h 17"/>
                <a:gd name="T4" fmla="*/ 0 w 2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17">
                  <a:moveTo>
                    <a:pt x="28" y="17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9" name="AutoShape 192"/>
            <xdr:cNvSpPr>
              <a:spLocks noChangeArrowheads="1"/>
            </xdr:cNvSpPr>
          </xdr:nvSpPr>
          <xdr:spPr bwMode="auto">
            <a:xfrm>
              <a:off x="4255" y="410"/>
              <a:ext cx="36" cy="19"/>
            </a:xfrm>
            <a:custGeom>
              <a:avLst/>
              <a:gdLst>
                <a:gd name="T0" fmla="*/ 252 w 31"/>
                <a:gd name="T1" fmla="*/ 10 h 20"/>
                <a:gd name="T2" fmla="*/ 117 w 31"/>
                <a:gd name="T3" fmla="*/ 10 h 20"/>
                <a:gd name="T4" fmla="*/ 0 w 31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0">
                  <a:moveTo>
                    <a:pt x="31" y="20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0" name="AutoShape 193"/>
            <xdr:cNvSpPr>
              <a:spLocks noChangeArrowheads="1"/>
            </xdr:cNvSpPr>
          </xdr:nvSpPr>
          <xdr:spPr bwMode="auto">
            <a:xfrm>
              <a:off x="4255" y="431"/>
              <a:ext cx="44" cy="19"/>
            </a:xfrm>
            <a:custGeom>
              <a:avLst/>
              <a:gdLst>
                <a:gd name="T0" fmla="*/ 420 w 37"/>
                <a:gd name="T1" fmla="*/ 10 h 20"/>
                <a:gd name="T2" fmla="*/ 19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1" name="AutoShape 194"/>
            <xdr:cNvSpPr>
              <a:spLocks noChangeArrowheads="1"/>
            </xdr:cNvSpPr>
          </xdr:nvSpPr>
          <xdr:spPr bwMode="auto">
            <a:xfrm>
              <a:off x="4264" y="451"/>
              <a:ext cx="43" cy="17"/>
            </a:xfrm>
            <a:custGeom>
              <a:avLst/>
              <a:gdLst>
                <a:gd name="T0" fmla="*/ 302 w 37"/>
                <a:gd name="T1" fmla="*/ 17 h 17"/>
                <a:gd name="T2" fmla="*/ 139 w 37"/>
                <a:gd name="T3" fmla="*/ 11 h 17"/>
                <a:gd name="T4" fmla="*/ 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37" y="17"/>
                  </a:moveTo>
                  <a:lnTo>
                    <a:pt x="1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2" name="AutoShape 195"/>
            <xdr:cNvSpPr>
              <a:spLocks noChangeArrowheads="1"/>
            </xdr:cNvSpPr>
          </xdr:nvSpPr>
          <xdr:spPr bwMode="auto">
            <a:xfrm>
              <a:off x="4292" y="324"/>
              <a:ext cx="27" cy="159"/>
            </a:xfrm>
            <a:custGeom>
              <a:avLst/>
              <a:gdLst>
                <a:gd name="T0" fmla="*/ 227 w 23"/>
                <a:gd name="T1" fmla="*/ 261 h 153"/>
                <a:gd name="T2" fmla="*/ 94 w 23"/>
                <a:gd name="T3" fmla="*/ 233 h 153"/>
                <a:gd name="T4" fmla="*/ 34 w 23"/>
                <a:gd name="T5" fmla="*/ 204 h 153"/>
                <a:gd name="T6" fmla="*/ 0 w 23"/>
                <a:gd name="T7" fmla="*/ 163 h 153"/>
                <a:gd name="T8" fmla="*/ 0 w 23"/>
                <a:gd name="T9" fmla="*/ 121 h 153"/>
                <a:gd name="T10" fmla="*/ 0 w 23"/>
                <a:gd name="T11" fmla="*/ 80 h 153"/>
                <a:gd name="T12" fmla="*/ 34 w 23"/>
                <a:gd name="T13" fmla="*/ 38 h 153"/>
                <a:gd name="T14" fmla="*/ 94 w 23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3" h="153">
                  <a:moveTo>
                    <a:pt x="23" y="153"/>
                  </a:moveTo>
                  <a:lnTo>
                    <a:pt x="10" y="136"/>
                  </a:lnTo>
                  <a:lnTo>
                    <a:pt x="3" y="119"/>
                  </a:lnTo>
                  <a:lnTo>
                    <a:pt x="0" y="95"/>
                  </a:lnTo>
                  <a:lnTo>
                    <a:pt x="0" y="71"/>
                  </a:lnTo>
                  <a:lnTo>
                    <a:pt x="0" y="47"/>
                  </a:lnTo>
                  <a:lnTo>
                    <a:pt x="3" y="24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3" name="AutoShape 196"/>
            <xdr:cNvSpPr>
              <a:spLocks noChangeArrowheads="1"/>
            </xdr:cNvSpPr>
          </xdr:nvSpPr>
          <xdr:spPr bwMode="auto">
            <a:xfrm>
              <a:off x="4292" y="349"/>
              <a:ext cx="27" cy="27"/>
            </a:xfrm>
            <a:custGeom>
              <a:avLst/>
              <a:gdLst>
                <a:gd name="T0" fmla="*/ 0 w 23"/>
                <a:gd name="T1" fmla="*/ 27 h 27"/>
                <a:gd name="T2" fmla="*/ 55 w 23"/>
                <a:gd name="T3" fmla="*/ 20 h 27"/>
                <a:gd name="T4" fmla="*/ 227 w 2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3" h="27">
                  <a:moveTo>
                    <a:pt x="0" y="27"/>
                  </a:moveTo>
                  <a:lnTo>
                    <a:pt x="6" y="20"/>
                  </a:lnTo>
                  <a:lnTo>
                    <a:pt x="2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4" name="AutoShape 197"/>
            <xdr:cNvSpPr>
              <a:spLocks noChangeArrowheads="1"/>
            </xdr:cNvSpPr>
          </xdr:nvSpPr>
          <xdr:spPr bwMode="auto">
            <a:xfrm>
              <a:off x="4288" y="370"/>
              <a:ext cx="36" cy="34"/>
            </a:xfrm>
            <a:custGeom>
              <a:avLst/>
              <a:gdLst>
                <a:gd name="T0" fmla="*/ 0 w 31"/>
                <a:gd name="T1" fmla="*/ 34 h 34"/>
                <a:gd name="T2" fmla="*/ 117 w 31"/>
                <a:gd name="T3" fmla="*/ 27 h 34"/>
                <a:gd name="T4" fmla="*/ 195 w 31"/>
                <a:gd name="T5" fmla="*/ 17 h 34"/>
                <a:gd name="T6" fmla="*/ 252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0" y="34"/>
                  </a:moveTo>
                  <a:lnTo>
                    <a:pt x="14" y="27"/>
                  </a:lnTo>
                  <a:lnTo>
                    <a:pt x="24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5" name="AutoShape 198"/>
            <xdr:cNvSpPr>
              <a:spLocks noChangeArrowheads="1"/>
            </xdr:cNvSpPr>
          </xdr:nvSpPr>
          <xdr:spPr bwMode="auto">
            <a:xfrm>
              <a:off x="4292" y="388"/>
              <a:ext cx="40" cy="42"/>
            </a:xfrm>
            <a:custGeom>
              <a:avLst/>
              <a:gdLst>
                <a:gd name="T0" fmla="*/ 0 w 34"/>
                <a:gd name="T1" fmla="*/ 55 h 41"/>
                <a:gd name="T2" fmla="*/ 94 w 34"/>
                <a:gd name="T3" fmla="*/ 45 h 41"/>
                <a:gd name="T4" fmla="*/ 268 w 34"/>
                <a:gd name="T5" fmla="*/ 17 h 41"/>
                <a:gd name="T6" fmla="*/ 329 w 34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41">
                  <a:moveTo>
                    <a:pt x="0" y="41"/>
                  </a:moveTo>
                  <a:lnTo>
                    <a:pt x="10" y="31"/>
                  </a:lnTo>
                  <a:lnTo>
                    <a:pt x="27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6" name="AutoShape 199"/>
            <xdr:cNvSpPr>
              <a:spLocks noChangeArrowheads="1"/>
            </xdr:cNvSpPr>
          </xdr:nvSpPr>
          <xdr:spPr bwMode="auto">
            <a:xfrm>
              <a:off x="4267" y="373"/>
              <a:ext cx="98" cy="125"/>
            </a:xfrm>
            <a:custGeom>
              <a:avLst/>
              <a:gdLst>
                <a:gd name="T0" fmla="*/ 210 w 82"/>
                <a:gd name="T1" fmla="*/ 213 h 120"/>
                <a:gd name="T2" fmla="*/ 463 w 82"/>
                <a:gd name="T3" fmla="*/ 196 h 120"/>
                <a:gd name="T4" fmla="*/ 615 w 82"/>
                <a:gd name="T5" fmla="*/ 164 h 120"/>
                <a:gd name="T6" fmla="*/ 698 w 82"/>
                <a:gd name="T7" fmla="*/ 128 h 120"/>
                <a:gd name="T8" fmla="*/ 825 w 82"/>
                <a:gd name="T9" fmla="*/ 97 h 120"/>
                <a:gd name="T10" fmla="*/ 876 w 82"/>
                <a:gd name="T11" fmla="*/ 69 h 120"/>
                <a:gd name="T12" fmla="*/ 947 w 82"/>
                <a:gd name="T13" fmla="*/ 35 h 120"/>
                <a:gd name="T14" fmla="*/ 997 w 82"/>
                <a:gd name="T15" fmla="*/ 0 h 120"/>
                <a:gd name="T16" fmla="*/ 825 w 82"/>
                <a:gd name="T17" fmla="*/ 7 h 120"/>
                <a:gd name="T18" fmla="*/ 663 w 82"/>
                <a:gd name="T19" fmla="*/ 11 h 120"/>
                <a:gd name="T20" fmla="*/ 508 w 82"/>
                <a:gd name="T21" fmla="*/ 31 h 120"/>
                <a:gd name="T22" fmla="*/ 324 w 82"/>
                <a:gd name="T23" fmla="*/ 54 h 120"/>
                <a:gd name="T24" fmla="*/ 176 w 82"/>
                <a:gd name="T25" fmla="*/ 84 h 120"/>
                <a:gd name="T26" fmla="*/ 50 w 82"/>
                <a:gd name="T27" fmla="*/ 115 h 120"/>
                <a:gd name="T28" fmla="*/ 0 w 82"/>
                <a:gd name="T29" fmla="*/ 140 h 120"/>
                <a:gd name="T30" fmla="*/ 50 w 82"/>
                <a:gd name="T31" fmla="*/ 174 h 120"/>
                <a:gd name="T32" fmla="*/ 123 w 82"/>
                <a:gd name="T33" fmla="*/ 196 h 120"/>
                <a:gd name="T34" fmla="*/ 210 w 82"/>
                <a:gd name="T35" fmla="*/ 213 h 120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82" h="120">
                  <a:moveTo>
                    <a:pt x="17" y="120"/>
                  </a:moveTo>
                  <a:lnTo>
                    <a:pt x="38" y="110"/>
                  </a:lnTo>
                  <a:lnTo>
                    <a:pt x="51" y="92"/>
                  </a:lnTo>
                  <a:lnTo>
                    <a:pt x="58" y="72"/>
                  </a:lnTo>
                  <a:lnTo>
                    <a:pt x="68" y="55"/>
                  </a:lnTo>
                  <a:lnTo>
                    <a:pt x="72" y="38"/>
                  </a:lnTo>
                  <a:lnTo>
                    <a:pt x="79" y="21"/>
                  </a:lnTo>
                  <a:lnTo>
                    <a:pt x="82" y="0"/>
                  </a:lnTo>
                  <a:lnTo>
                    <a:pt x="68" y="7"/>
                  </a:lnTo>
                  <a:lnTo>
                    <a:pt x="55" y="11"/>
                  </a:lnTo>
                  <a:lnTo>
                    <a:pt x="41" y="17"/>
                  </a:lnTo>
                  <a:lnTo>
                    <a:pt x="27" y="31"/>
                  </a:lnTo>
                  <a:lnTo>
                    <a:pt x="14" y="48"/>
                  </a:lnTo>
                  <a:lnTo>
                    <a:pt x="4" y="65"/>
                  </a:lnTo>
                  <a:lnTo>
                    <a:pt x="0" y="79"/>
                  </a:lnTo>
                  <a:lnTo>
                    <a:pt x="4" y="99"/>
                  </a:lnTo>
                  <a:lnTo>
                    <a:pt x="10" y="110"/>
                  </a:lnTo>
                  <a:lnTo>
                    <a:pt x="17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7" name="AutoShape 200"/>
            <xdr:cNvSpPr>
              <a:spLocks noChangeArrowheads="1"/>
            </xdr:cNvSpPr>
          </xdr:nvSpPr>
          <xdr:spPr bwMode="auto">
            <a:xfrm>
              <a:off x="4288" y="477"/>
              <a:ext cx="36" cy="6"/>
            </a:xfrm>
            <a:custGeom>
              <a:avLst/>
              <a:gdLst>
                <a:gd name="T0" fmla="*/ 0 w 31"/>
                <a:gd name="T1" fmla="*/ 3 h 7"/>
                <a:gd name="T2" fmla="*/ 117 w 31"/>
                <a:gd name="T3" fmla="*/ 3 h 7"/>
                <a:gd name="T4" fmla="*/ 252 w 3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7">
                  <a:moveTo>
                    <a:pt x="0" y="7"/>
                  </a:moveTo>
                  <a:lnTo>
                    <a:pt x="14" y="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8" name="AutoShape 201"/>
            <xdr:cNvSpPr>
              <a:spLocks noChangeArrowheads="1"/>
            </xdr:cNvSpPr>
          </xdr:nvSpPr>
          <xdr:spPr bwMode="auto">
            <a:xfrm>
              <a:off x="4292" y="451"/>
              <a:ext cx="43" cy="17"/>
            </a:xfrm>
            <a:custGeom>
              <a:avLst/>
              <a:gdLst>
                <a:gd name="T0" fmla="*/ 0 w 37"/>
                <a:gd name="T1" fmla="*/ 17 h 17"/>
                <a:gd name="T2" fmla="*/ 139 w 37"/>
                <a:gd name="T3" fmla="*/ 14 h 17"/>
                <a:gd name="T4" fmla="*/ 251 w 37"/>
                <a:gd name="T5" fmla="*/ 11 h 17"/>
                <a:gd name="T6" fmla="*/ 302 w 37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17" y="14"/>
                  </a:lnTo>
                  <a:lnTo>
                    <a:pt x="3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9" name="AutoShape 202"/>
            <xdr:cNvSpPr>
              <a:spLocks noChangeArrowheads="1"/>
            </xdr:cNvSpPr>
          </xdr:nvSpPr>
          <xdr:spPr bwMode="auto">
            <a:xfrm>
              <a:off x="4325" y="384"/>
              <a:ext cx="7" cy="25"/>
            </a:xfrm>
            <a:custGeom>
              <a:avLst/>
              <a:gdLst>
                <a:gd name="T0" fmla="*/ 3 w 7"/>
                <a:gd name="T1" fmla="*/ 40 h 24"/>
                <a:gd name="T2" fmla="*/ 0 w 7"/>
                <a:gd name="T3" fmla="*/ 27 h 24"/>
                <a:gd name="T4" fmla="*/ 7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3" y="24"/>
                  </a:moveTo>
                  <a:lnTo>
                    <a:pt x="0" y="13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0" name="AutoShape 203"/>
            <xdr:cNvSpPr>
              <a:spLocks noChangeArrowheads="1"/>
            </xdr:cNvSpPr>
          </xdr:nvSpPr>
          <xdr:spPr bwMode="auto">
            <a:xfrm>
              <a:off x="4317" y="395"/>
              <a:ext cx="3" cy="27"/>
            </a:xfrm>
            <a:custGeom>
              <a:avLst/>
              <a:gdLst>
                <a:gd name="T0" fmla="*/ 3 w 3"/>
                <a:gd name="T1" fmla="*/ 27 h 27"/>
                <a:gd name="T2" fmla="*/ 0 w 3"/>
                <a:gd name="T3" fmla="*/ 10 h 27"/>
                <a:gd name="T4" fmla="*/ 0 w 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7">
                  <a:moveTo>
                    <a:pt x="3" y="27"/>
                  </a:moveTo>
                  <a:lnTo>
                    <a:pt x="0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1" name="AutoShape 204"/>
            <xdr:cNvSpPr>
              <a:spLocks noChangeArrowheads="1"/>
            </xdr:cNvSpPr>
          </xdr:nvSpPr>
          <xdr:spPr bwMode="auto">
            <a:xfrm>
              <a:off x="4300" y="405"/>
              <a:ext cx="11" cy="24"/>
            </a:xfrm>
            <a:custGeom>
              <a:avLst/>
              <a:gdLst>
                <a:gd name="T0" fmla="*/ 11 w 11"/>
                <a:gd name="T1" fmla="*/ 24 h 24"/>
                <a:gd name="T2" fmla="*/ 4 w 11"/>
                <a:gd name="T3" fmla="*/ 14 h 24"/>
                <a:gd name="T4" fmla="*/ 0 w 11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24">
                  <a:moveTo>
                    <a:pt x="11" y="24"/>
                  </a:moveTo>
                  <a:lnTo>
                    <a:pt x="4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grpSp>
        <xdr:nvGrpSpPr>
          <xdr:cNvPr id="97862" name="Group 177"/>
          <xdr:cNvGrpSpPr>
            <a:grpSpLocks/>
          </xdr:cNvGrpSpPr>
        </xdr:nvGrpSpPr>
        <xdr:grpSpPr bwMode="auto">
          <a:xfrm>
            <a:off x="4165" y="320"/>
            <a:ext cx="969" cy="785"/>
            <a:chOff x="4165" y="320"/>
            <a:chExt cx="969" cy="785"/>
          </a:xfrm>
        </xdr:grpSpPr>
        <xdr:sp macro="" textlink="">
          <xdr:nvSpPr>
            <xdr:cNvPr id="97883" name="AutoShape 206"/>
            <xdr:cNvSpPr>
              <a:spLocks noChangeArrowheads="1"/>
            </xdr:cNvSpPr>
          </xdr:nvSpPr>
          <xdr:spPr bwMode="auto">
            <a:xfrm>
              <a:off x="4285" y="423"/>
              <a:ext cx="14" cy="27"/>
            </a:xfrm>
            <a:custGeom>
              <a:avLst/>
              <a:gdLst>
                <a:gd name="T0" fmla="*/ 34 w 13"/>
                <a:gd name="T1" fmla="*/ 27 h 27"/>
                <a:gd name="T2" fmla="*/ 22 w 13"/>
                <a:gd name="T3" fmla="*/ 14 h 27"/>
                <a:gd name="T4" fmla="*/ 0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13" y="27"/>
                  </a:moveTo>
                  <a:lnTo>
                    <a:pt x="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4" name="AutoShape 207"/>
            <xdr:cNvSpPr>
              <a:spLocks noChangeArrowheads="1"/>
            </xdr:cNvSpPr>
          </xdr:nvSpPr>
          <xdr:spPr bwMode="auto">
            <a:xfrm>
              <a:off x="4276" y="438"/>
              <a:ext cx="16" cy="30"/>
            </a:xfrm>
            <a:custGeom>
              <a:avLst/>
              <a:gdLst>
                <a:gd name="T0" fmla="*/ 91 w 14"/>
                <a:gd name="T1" fmla="*/ 30 h 30"/>
                <a:gd name="T2" fmla="*/ 3 w 14"/>
                <a:gd name="T3" fmla="*/ 13 h 30"/>
                <a:gd name="T4" fmla="*/ 0 w 14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30">
                  <a:moveTo>
                    <a:pt x="14" y="30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5" name="AutoShape 208"/>
            <xdr:cNvSpPr>
              <a:spLocks noChangeArrowheads="1"/>
            </xdr:cNvSpPr>
          </xdr:nvSpPr>
          <xdr:spPr bwMode="auto">
            <a:xfrm>
              <a:off x="4268" y="456"/>
              <a:ext cx="19" cy="27"/>
            </a:xfrm>
            <a:custGeom>
              <a:avLst/>
              <a:gdLst>
                <a:gd name="T0" fmla="*/ 78 w 17"/>
                <a:gd name="T1" fmla="*/ 27 h 27"/>
                <a:gd name="T2" fmla="*/ 32 w 17"/>
                <a:gd name="T3" fmla="*/ 17 h 27"/>
                <a:gd name="T4" fmla="*/ 0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17" y="27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6" name="AutoShape 209"/>
            <xdr:cNvSpPr>
              <a:spLocks noChangeArrowheads="1"/>
            </xdr:cNvSpPr>
          </xdr:nvSpPr>
          <xdr:spPr bwMode="auto">
            <a:xfrm>
              <a:off x="4288" y="373"/>
              <a:ext cx="77" cy="128"/>
            </a:xfrm>
            <a:custGeom>
              <a:avLst/>
              <a:gdLst>
                <a:gd name="T0" fmla="*/ 0 w 65"/>
                <a:gd name="T1" fmla="*/ 214 h 123"/>
                <a:gd name="T2" fmla="*/ 0 w 65"/>
                <a:gd name="T3" fmla="*/ 184 h 123"/>
                <a:gd name="T4" fmla="*/ 43 w 65"/>
                <a:gd name="T5" fmla="*/ 156 h 123"/>
                <a:gd name="T6" fmla="*/ 150 w 65"/>
                <a:gd name="T7" fmla="*/ 121 h 123"/>
                <a:gd name="T8" fmla="*/ 250 w 65"/>
                <a:gd name="T9" fmla="*/ 89 h 123"/>
                <a:gd name="T10" fmla="*/ 357 w 65"/>
                <a:gd name="T11" fmla="*/ 61 h 123"/>
                <a:gd name="T12" fmla="*/ 525 w 65"/>
                <a:gd name="T13" fmla="*/ 31 h 123"/>
                <a:gd name="T14" fmla="*/ 697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0" y="123"/>
                  </a:moveTo>
                  <a:lnTo>
                    <a:pt x="0" y="106"/>
                  </a:lnTo>
                  <a:lnTo>
                    <a:pt x="4" y="89"/>
                  </a:lnTo>
                  <a:lnTo>
                    <a:pt x="14" y="69"/>
                  </a:lnTo>
                  <a:lnTo>
                    <a:pt x="24" y="52"/>
                  </a:lnTo>
                  <a:lnTo>
                    <a:pt x="34" y="35"/>
                  </a:lnTo>
                  <a:lnTo>
                    <a:pt x="48" y="17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7" name="AutoShape 210"/>
            <xdr:cNvSpPr>
              <a:spLocks noChangeArrowheads="1"/>
            </xdr:cNvSpPr>
          </xdr:nvSpPr>
          <xdr:spPr bwMode="auto">
            <a:xfrm>
              <a:off x="4326" y="398"/>
              <a:ext cx="36" cy="14"/>
            </a:xfrm>
            <a:custGeom>
              <a:avLst/>
              <a:gdLst>
                <a:gd name="T0" fmla="*/ 0 w 31"/>
                <a:gd name="T1" fmla="*/ 14 h 14"/>
                <a:gd name="T2" fmla="*/ 87 w 31"/>
                <a:gd name="T3" fmla="*/ 11 h 14"/>
                <a:gd name="T4" fmla="*/ 252 w 31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14">
                  <a:moveTo>
                    <a:pt x="0" y="14"/>
                  </a:moveTo>
                  <a:lnTo>
                    <a:pt x="10" y="11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8" name="AutoShape 211"/>
            <xdr:cNvSpPr>
              <a:spLocks noChangeArrowheads="1"/>
            </xdr:cNvSpPr>
          </xdr:nvSpPr>
          <xdr:spPr bwMode="auto">
            <a:xfrm>
              <a:off x="4313" y="420"/>
              <a:ext cx="40" cy="9"/>
            </a:xfrm>
            <a:custGeom>
              <a:avLst/>
              <a:gdLst>
                <a:gd name="T0" fmla="*/ 0 w 34"/>
                <a:gd name="T1" fmla="*/ 5 h 10"/>
                <a:gd name="T2" fmla="*/ 94 w 34"/>
                <a:gd name="T3" fmla="*/ 5 h 10"/>
                <a:gd name="T4" fmla="*/ 199 w 34"/>
                <a:gd name="T5" fmla="*/ 5 h 10"/>
                <a:gd name="T6" fmla="*/ 329 w 34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10">
                  <a:moveTo>
                    <a:pt x="0" y="10"/>
                  </a:moveTo>
                  <a:lnTo>
                    <a:pt x="10" y="10"/>
                  </a:lnTo>
                  <a:lnTo>
                    <a:pt x="20" y="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9" name="AutoShape 212"/>
            <xdr:cNvSpPr>
              <a:spLocks noChangeArrowheads="1"/>
            </xdr:cNvSpPr>
          </xdr:nvSpPr>
          <xdr:spPr bwMode="auto">
            <a:xfrm>
              <a:off x="4301" y="434"/>
              <a:ext cx="48" cy="17"/>
            </a:xfrm>
            <a:custGeom>
              <a:avLst/>
              <a:gdLst>
                <a:gd name="T0" fmla="*/ 0 w 41"/>
                <a:gd name="T1" fmla="*/ 17 h 17"/>
                <a:gd name="T2" fmla="*/ 103 w 41"/>
                <a:gd name="T3" fmla="*/ 14 h 17"/>
                <a:gd name="T4" fmla="*/ 262 w 41"/>
                <a:gd name="T5" fmla="*/ 11 h 17"/>
                <a:gd name="T6" fmla="*/ 372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0" y="17"/>
                  </a:moveTo>
                  <a:lnTo>
                    <a:pt x="11" y="14"/>
                  </a:lnTo>
                  <a:lnTo>
                    <a:pt x="28" y="11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0" name="AutoShape 213"/>
            <xdr:cNvSpPr>
              <a:spLocks noChangeArrowheads="1"/>
            </xdr:cNvSpPr>
          </xdr:nvSpPr>
          <xdr:spPr bwMode="auto">
            <a:xfrm>
              <a:off x="4317" y="834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1" name="AutoShape 214"/>
            <xdr:cNvSpPr>
              <a:spLocks noChangeArrowheads="1"/>
            </xdr:cNvSpPr>
          </xdr:nvSpPr>
          <xdr:spPr bwMode="auto">
            <a:xfrm>
              <a:off x="4338" y="814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2" name="AutoShape 215"/>
            <xdr:cNvSpPr>
              <a:spLocks noChangeArrowheads="1"/>
            </xdr:cNvSpPr>
          </xdr:nvSpPr>
          <xdr:spPr bwMode="auto">
            <a:xfrm>
              <a:off x="4342" y="841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3" name="AutoShape 216"/>
            <xdr:cNvSpPr>
              <a:spLocks noChangeArrowheads="1"/>
            </xdr:cNvSpPr>
          </xdr:nvSpPr>
          <xdr:spPr bwMode="auto">
            <a:xfrm>
              <a:off x="4387" y="852"/>
              <a:ext cx="48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4" name="AutoShape 217"/>
            <xdr:cNvSpPr>
              <a:spLocks noChangeArrowheads="1"/>
            </xdr:cNvSpPr>
          </xdr:nvSpPr>
          <xdr:spPr bwMode="auto">
            <a:xfrm>
              <a:off x="4243" y="626"/>
              <a:ext cx="48" cy="39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5" name="AutoShape 218"/>
            <xdr:cNvSpPr>
              <a:spLocks noChangeArrowheads="1"/>
            </xdr:cNvSpPr>
          </xdr:nvSpPr>
          <xdr:spPr bwMode="auto">
            <a:xfrm>
              <a:off x="4223" y="649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6" name="AutoShape 219"/>
            <xdr:cNvSpPr>
              <a:spLocks noChangeArrowheads="1"/>
            </xdr:cNvSpPr>
          </xdr:nvSpPr>
          <xdr:spPr bwMode="auto">
            <a:xfrm>
              <a:off x="4255" y="652"/>
              <a:ext cx="52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7" name="AutoShape 220"/>
            <xdr:cNvSpPr>
              <a:spLocks noChangeArrowheads="1"/>
            </xdr:cNvSpPr>
          </xdr:nvSpPr>
          <xdr:spPr bwMode="auto">
            <a:xfrm>
              <a:off x="4239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8" name="AutoShape 221"/>
            <xdr:cNvSpPr>
              <a:spLocks noChangeArrowheads="1"/>
            </xdr:cNvSpPr>
          </xdr:nvSpPr>
          <xdr:spPr bwMode="auto">
            <a:xfrm>
              <a:off x="4247" y="456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9" name="AutoShape 222"/>
            <xdr:cNvSpPr>
              <a:spLocks noChangeArrowheads="1"/>
            </xdr:cNvSpPr>
          </xdr:nvSpPr>
          <xdr:spPr bwMode="auto">
            <a:xfrm>
              <a:off x="4280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0" name="AutoShape 223"/>
            <xdr:cNvSpPr>
              <a:spLocks noChangeArrowheads="1"/>
            </xdr:cNvSpPr>
          </xdr:nvSpPr>
          <xdr:spPr bwMode="auto">
            <a:xfrm>
              <a:off x="4252" y="488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1" name="AutoShape 224"/>
            <xdr:cNvSpPr>
              <a:spLocks noChangeArrowheads="1"/>
            </xdr:cNvSpPr>
          </xdr:nvSpPr>
          <xdr:spPr bwMode="auto">
            <a:xfrm>
              <a:off x="4252" y="513"/>
              <a:ext cx="47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2" name="AutoShape 225"/>
            <xdr:cNvSpPr>
              <a:spLocks noChangeArrowheads="1"/>
            </xdr:cNvSpPr>
          </xdr:nvSpPr>
          <xdr:spPr bwMode="auto">
            <a:xfrm>
              <a:off x="4165" y="438"/>
              <a:ext cx="114" cy="205"/>
            </a:xfrm>
            <a:custGeom>
              <a:avLst/>
              <a:gdLst>
                <a:gd name="T0" fmla="*/ 1009 w 95"/>
                <a:gd name="T1" fmla="*/ 343 h 197"/>
                <a:gd name="T2" fmla="*/ 1181 w 95"/>
                <a:gd name="T3" fmla="*/ 296 h 197"/>
                <a:gd name="T4" fmla="*/ 1219 w 95"/>
                <a:gd name="T5" fmla="*/ 238 h 197"/>
                <a:gd name="T6" fmla="*/ 1144 w 95"/>
                <a:gd name="T7" fmla="*/ 177 h 197"/>
                <a:gd name="T8" fmla="*/ 1080 w 95"/>
                <a:gd name="T9" fmla="*/ 131 h 197"/>
                <a:gd name="T10" fmla="*/ 924 w 95"/>
                <a:gd name="T11" fmla="*/ 87 h 197"/>
                <a:gd name="T12" fmla="*/ 841 w 95"/>
                <a:gd name="T13" fmla="*/ 45 h 197"/>
                <a:gd name="T14" fmla="*/ 624 w 95"/>
                <a:gd name="T15" fmla="*/ 0 h 197"/>
                <a:gd name="T16" fmla="*/ 434 w 95"/>
                <a:gd name="T17" fmla="*/ 34 h 197"/>
                <a:gd name="T18" fmla="*/ 215 w 95"/>
                <a:gd name="T19" fmla="*/ 59 h 197"/>
                <a:gd name="T20" fmla="*/ 124 w 95"/>
                <a:gd name="T21" fmla="*/ 93 h 197"/>
                <a:gd name="T22" fmla="*/ 42 w 95"/>
                <a:gd name="T23" fmla="*/ 143 h 197"/>
                <a:gd name="T24" fmla="*/ 0 w 95"/>
                <a:gd name="T25" fmla="*/ 203 h 197"/>
                <a:gd name="T26" fmla="*/ 42 w 95"/>
                <a:gd name="T27" fmla="*/ 250 h 197"/>
                <a:gd name="T28" fmla="*/ 179 w 95"/>
                <a:gd name="T29" fmla="*/ 284 h 197"/>
                <a:gd name="T30" fmla="*/ 521 w 95"/>
                <a:gd name="T31" fmla="*/ 321 h 197"/>
                <a:gd name="T32" fmla="*/ 749 w 95"/>
                <a:gd name="T33" fmla="*/ 334 h 197"/>
                <a:gd name="T34" fmla="*/ 966 w 95"/>
                <a:gd name="T35" fmla="*/ 343 h 197"/>
                <a:gd name="T36" fmla="*/ 1009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78" y="197"/>
                  </a:moveTo>
                  <a:lnTo>
                    <a:pt x="92" y="170"/>
                  </a:lnTo>
                  <a:lnTo>
                    <a:pt x="95" y="136"/>
                  </a:lnTo>
                  <a:lnTo>
                    <a:pt x="89" y="102"/>
                  </a:lnTo>
                  <a:lnTo>
                    <a:pt x="85" y="75"/>
                  </a:lnTo>
                  <a:lnTo>
                    <a:pt x="72" y="51"/>
                  </a:lnTo>
                  <a:lnTo>
                    <a:pt x="65" y="27"/>
                  </a:lnTo>
                  <a:lnTo>
                    <a:pt x="48" y="0"/>
                  </a:lnTo>
                  <a:lnTo>
                    <a:pt x="34" y="20"/>
                  </a:lnTo>
                  <a:lnTo>
                    <a:pt x="17" y="34"/>
                  </a:lnTo>
                  <a:lnTo>
                    <a:pt x="10" y="54"/>
                  </a:lnTo>
                  <a:lnTo>
                    <a:pt x="3" y="82"/>
                  </a:lnTo>
                  <a:lnTo>
                    <a:pt x="0" y="116"/>
                  </a:lnTo>
                  <a:lnTo>
                    <a:pt x="3" y="143"/>
                  </a:lnTo>
                  <a:lnTo>
                    <a:pt x="14" y="163"/>
                  </a:lnTo>
                  <a:lnTo>
                    <a:pt x="41" y="184"/>
                  </a:lnTo>
                  <a:lnTo>
                    <a:pt x="58" y="191"/>
                  </a:lnTo>
                  <a:lnTo>
                    <a:pt x="75" y="197"/>
                  </a:lnTo>
                  <a:lnTo>
                    <a:pt x="78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3" name="AutoShape 226"/>
            <xdr:cNvSpPr>
              <a:spLocks noChangeArrowheads="1"/>
            </xdr:cNvSpPr>
          </xdr:nvSpPr>
          <xdr:spPr bwMode="auto">
            <a:xfrm>
              <a:off x="4243" y="591"/>
              <a:ext cx="35" cy="34"/>
            </a:xfrm>
            <a:custGeom>
              <a:avLst/>
              <a:gdLst>
                <a:gd name="T0" fmla="*/ 0 w 30"/>
                <a:gd name="T1" fmla="*/ 34 h 34"/>
                <a:gd name="T2" fmla="*/ 146 w 30"/>
                <a:gd name="T3" fmla="*/ 24 h 34"/>
                <a:gd name="T4" fmla="*/ 263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0" y="34"/>
                  </a:moveTo>
                  <a:lnTo>
                    <a:pt x="17" y="2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4" name="AutoShape 227"/>
            <xdr:cNvSpPr>
              <a:spLocks noChangeArrowheads="1"/>
            </xdr:cNvSpPr>
          </xdr:nvSpPr>
          <xdr:spPr bwMode="auto">
            <a:xfrm>
              <a:off x="4232" y="552"/>
              <a:ext cx="43" cy="55"/>
            </a:xfrm>
            <a:custGeom>
              <a:avLst/>
              <a:gdLst>
                <a:gd name="T0" fmla="*/ 0 w 37"/>
                <a:gd name="T1" fmla="*/ 68 h 54"/>
                <a:gd name="T2" fmla="*/ 162 w 37"/>
                <a:gd name="T3" fmla="*/ 48 h 54"/>
                <a:gd name="T4" fmla="*/ 280 w 37"/>
                <a:gd name="T5" fmla="*/ 17 h 54"/>
                <a:gd name="T6" fmla="*/ 302 w 37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54">
                  <a:moveTo>
                    <a:pt x="0" y="54"/>
                  </a:moveTo>
                  <a:lnTo>
                    <a:pt x="20" y="34"/>
                  </a:lnTo>
                  <a:lnTo>
                    <a:pt x="34" y="17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5" name="AutoShape 228"/>
            <xdr:cNvSpPr>
              <a:spLocks noChangeArrowheads="1"/>
            </xdr:cNvSpPr>
          </xdr:nvSpPr>
          <xdr:spPr bwMode="auto">
            <a:xfrm>
              <a:off x="4186" y="477"/>
              <a:ext cx="23" cy="31"/>
            </a:xfrm>
            <a:custGeom>
              <a:avLst/>
              <a:gdLst>
                <a:gd name="T0" fmla="*/ 141 w 20"/>
                <a:gd name="T1" fmla="*/ 31 h 31"/>
                <a:gd name="T2" fmla="*/ 49 w 20"/>
                <a:gd name="T3" fmla="*/ 17 h 31"/>
                <a:gd name="T4" fmla="*/ 0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20" y="31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6" name="AutoShape 229"/>
            <xdr:cNvSpPr>
              <a:spLocks noChangeArrowheads="1"/>
            </xdr:cNvSpPr>
          </xdr:nvSpPr>
          <xdr:spPr bwMode="auto">
            <a:xfrm>
              <a:off x="4182" y="499"/>
              <a:ext cx="31" cy="30"/>
            </a:xfrm>
            <a:custGeom>
              <a:avLst/>
              <a:gdLst>
                <a:gd name="T0" fmla="*/ 187 w 27"/>
                <a:gd name="T1" fmla="*/ 30 h 30"/>
                <a:gd name="T2" fmla="*/ 69 w 27"/>
                <a:gd name="T3" fmla="*/ 17 h 30"/>
                <a:gd name="T4" fmla="*/ 0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27" y="30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7" name="AutoShape 230"/>
            <xdr:cNvSpPr>
              <a:spLocks noChangeArrowheads="1"/>
            </xdr:cNvSpPr>
          </xdr:nvSpPr>
          <xdr:spPr bwMode="auto">
            <a:xfrm>
              <a:off x="4169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61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21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8" name="AutoShape 231"/>
            <xdr:cNvSpPr>
              <a:spLocks noChangeArrowheads="1"/>
            </xdr:cNvSpPr>
          </xdr:nvSpPr>
          <xdr:spPr bwMode="auto">
            <a:xfrm>
              <a:off x="4165" y="556"/>
              <a:ext cx="52" cy="24"/>
            </a:xfrm>
            <a:custGeom>
              <a:avLst/>
              <a:gdLst>
                <a:gd name="T0" fmla="*/ 447 w 44"/>
                <a:gd name="T1" fmla="*/ 24 h 24"/>
                <a:gd name="T2" fmla="*/ 207 w 44"/>
                <a:gd name="T3" fmla="*/ 14 h 24"/>
                <a:gd name="T4" fmla="*/ 0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44" y="24"/>
                  </a:moveTo>
                  <a:lnTo>
                    <a:pt x="20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9" name="AutoShape 232"/>
            <xdr:cNvSpPr>
              <a:spLocks noChangeArrowheads="1"/>
            </xdr:cNvSpPr>
          </xdr:nvSpPr>
          <xdr:spPr bwMode="auto">
            <a:xfrm>
              <a:off x="4169" y="581"/>
              <a:ext cx="62" cy="27"/>
            </a:xfrm>
            <a:custGeom>
              <a:avLst/>
              <a:gdLst>
                <a:gd name="T0" fmla="*/ 610 w 52"/>
                <a:gd name="T1" fmla="*/ 27 h 27"/>
                <a:gd name="T2" fmla="*/ 297 w 52"/>
                <a:gd name="T3" fmla="*/ 17 h 27"/>
                <a:gd name="T4" fmla="*/ 0 w 52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27">
                  <a:moveTo>
                    <a:pt x="52" y="27"/>
                  </a:moveTo>
                  <a:lnTo>
                    <a:pt x="2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0" name="AutoShape 233"/>
            <xdr:cNvSpPr>
              <a:spLocks noChangeArrowheads="1"/>
            </xdr:cNvSpPr>
          </xdr:nvSpPr>
          <xdr:spPr bwMode="auto">
            <a:xfrm>
              <a:off x="4182" y="609"/>
              <a:ext cx="60" cy="21"/>
            </a:xfrm>
            <a:custGeom>
              <a:avLst/>
              <a:gdLst>
                <a:gd name="T0" fmla="*/ 499 w 51"/>
                <a:gd name="T1" fmla="*/ 21 h 21"/>
                <a:gd name="T2" fmla="*/ 228 w 51"/>
                <a:gd name="T3" fmla="*/ 14 h 21"/>
                <a:gd name="T4" fmla="*/ 0 w 5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21">
                  <a:moveTo>
                    <a:pt x="51" y="21"/>
                  </a:moveTo>
                  <a:lnTo>
                    <a:pt x="2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1" name="AutoShape 234"/>
            <xdr:cNvSpPr>
              <a:spLocks noChangeArrowheads="1"/>
            </xdr:cNvSpPr>
          </xdr:nvSpPr>
          <xdr:spPr bwMode="auto">
            <a:xfrm>
              <a:off x="4214" y="438"/>
              <a:ext cx="44" cy="210"/>
            </a:xfrm>
            <a:custGeom>
              <a:avLst/>
              <a:gdLst>
                <a:gd name="T0" fmla="*/ 420 w 37"/>
                <a:gd name="T1" fmla="*/ 371 h 201"/>
                <a:gd name="T2" fmla="*/ 230 w 37"/>
                <a:gd name="T3" fmla="*/ 331 h 201"/>
                <a:gd name="T4" fmla="*/ 114 w 37"/>
                <a:gd name="T5" fmla="*/ 289 h 201"/>
                <a:gd name="T6" fmla="*/ 40 w 37"/>
                <a:gd name="T7" fmla="*/ 239 h 201"/>
                <a:gd name="T8" fmla="*/ 0 w 37"/>
                <a:gd name="T9" fmla="*/ 184 h 201"/>
                <a:gd name="T10" fmla="*/ 0 w 37"/>
                <a:gd name="T11" fmla="*/ 119 h 201"/>
                <a:gd name="T12" fmla="*/ 40 w 37"/>
                <a:gd name="T13" fmla="*/ 65 h 201"/>
                <a:gd name="T14" fmla="*/ 81 w 37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201">
                  <a:moveTo>
                    <a:pt x="37" y="201"/>
                  </a:moveTo>
                  <a:lnTo>
                    <a:pt x="20" y="180"/>
                  </a:lnTo>
                  <a:lnTo>
                    <a:pt x="10" y="157"/>
                  </a:lnTo>
                  <a:lnTo>
                    <a:pt x="3" y="129"/>
                  </a:lnTo>
                  <a:lnTo>
                    <a:pt x="0" y="99"/>
                  </a:lnTo>
                  <a:lnTo>
                    <a:pt x="0" y="65"/>
                  </a:lnTo>
                  <a:lnTo>
                    <a:pt x="3" y="3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2" name="AutoShape 235"/>
            <xdr:cNvSpPr>
              <a:spLocks noChangeArrowheads="1"/>
            </xdr:cNvSpPr>
          </xdr:nvSpPr>
          <xdr:spPr bwMode="auto">
            <a:xfrm>
              <a:off x="4209" y="47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17 w 31"/>
                <a:gd name="T3" fmla="*/ 41 h 37"/>
                <a:gd name="T4" fmla="*/ 252 w 31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4" y="2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3" name="AutoShape 236"/>
            <xdr:cNvSpPr>
              <a:spLocks noChangeArrowheads="1"/>
            </xdr:cNvSpPr>
          </xdr:nvSpPr>
          <xdr:spPr bwMode="auto">
            <a:xfrm>
              <a:off x="4209" y="499"/>
              <a:ext cx="44" cy="48"/>
            </a:xfrm>
            <a:custGeom>
              <a:avLst/>
              <a:gdLst>
                <a:gd name="T0" fmla="*/ 0 w 38"/>
                <a:gd name="T1" fmla="*/ 61 h 47"/>
                <a:gd name="T2" fmla="*/ 139 w 38"/>
                <a:gd name="T3" fmla="*/ 51 h 47"/>
                <a:gd name="T4" fmla="*/ 215 w 38"/>
                <a:gd name="T5" fmla="*/ 38 h 47"/>
                <a:gd name="T6" fmla="*/ 294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0" y="47"/>
                  </a:moveTo>
                  <a:lnTo>
                    <a:pt x="18" y="37"/>
                  </a:lnTo>
                  <a:lnTo>
                    <a:pt x="28" y="2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4" name="AutoShape 237"/>
            <xdr:cNvSpPr>
              <a:spLocks noChangeArrowheads="1"/>
            </xdr:cNvSpPr>
          </xdr:nvSpPr>
          <xdr:spPr bwMode="auto">
            <a:xfrm>
              <a:off x="4219" y="524"/>
              <a:ext cx="48" cy="55"/>
            </a:xfrm>
            <a:custGeom>
              <a:avLst/>
              <a:gdLst>
                <a:gd name="T0" fmla="*/ 0 w 41"/>
                <a:gd name="T1" fmla="*/ 68 h 54"/>
                <a:gd name="T2" fmla="*/ 123 w 41"/>
                <a:gd name="T3" fmla="*/ 51 h 54"/>
                <a:gd name="T4" fmla="*/ 311 w 41"/>
                <a:gd name="T5" fmla="*/ 20 h 54"/>
                <a:gd name="T6" fmla="*/ 372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14" y="37"/>
                  </a:lnTo>
                  <a:lnTo>
                    <a:pt x="34" y="20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5" name="AutoShape 238"/>
            <xdr:cNvSpPr>
              <a:spLocks noChangeArrowheads="1"/>
            </xdr:cNvSpPr>
          </xdr:nvSpPr>
          <xdr:spPr bwMode="auto">
            <a:xfrm>
              <a:off x="4169" y="652"/>
              <a:ext cx="156" cy="181"/>
            </a:xfrm>
            <a:custGeom>
              <a:avLst/>
              <a:gdLst>
                <a:gd name="T0" fmla="*/ 1608 w 130"/>
                <a:gd name="T1" fmla="*/ 303 h 174"/>
                <a:gd name="T2" fmla="*/ 1669 w 130"/>
                <a:gd name="T3" fmla="*/ 243 h 174"/>
                <a:gd name="T4" fmla="*/ 1489 w 130"/>
                <a:gd name="T5" fmla="*/ 190 h 174"/>
                <a:gd name="T6" fmla="*/ 1234 w 130"/>
                <a:gd name="T7" fmla="*/ 143 h 174"/>
                <a:gd name="T8" fmla="*/ 1016 w 130"/>
                <a:gd name="T9" fmla="*/ 94 h 174"/>
                <a:gd name="T10" fmla="*/ 706 w 130"/>
                <a:gd name="T11" fmla="*/ 67 h 174"/>
                <a:gd name="T12" fmla="*/ 490 w 130"/>
                <a:gd name="T13" fmla="*/ 35 h 174"/>
                <a:gd name="T14" fmla="*/ 146 w 130"/>
                <a:gd name="T15" fmla="*/ 0 h 174"/>
                <a:gd name="T16" fmla="*/ 86 w 130"/>
                <a:gd name="T17" fmla="*/ 38 h 174"/>
                <a:gd name="T18" fmla="*/ 0 w 130"/>
                <a:gd name="T19" fmla="*/ 72 h 174"/>
                <a:gd name="T20" fmla="*/ 50 w 130"/>
                <a:gd name="T21" fmla="*/ 113 h 174"/>
                <a:gd name="T22" fmla="*/ 86 w 130"/>
                <a:gd name="T23" fmla="*/ 161 h 174"/>
                <a:gd name="T24" fmla="*/ 266 w 130"/>
                <a:gd name="T25" fmla="*/ 214 h 174"/>
                <a:gd name="T26" fmla="*/ 434 w 130"/>
                <a:gd name="T27" fmla="*/ 261 h 174"/>
                <a:gd name="T28" fmla="*/ 706 w 130"/>
                <a:gd name="T29" fmla="*/ 285 h 174"/>
                <a:gd name="T30" fmla="*/ 1144 w 130"/>
                <a:gd name="T31" fmla="*/ 303 h 174"/>
                <a:gd name="T32" fmla="*/ 1348 w 130"/>
                <a:gd name="T33" fmla="*/ 303 h 174"/>
                <a:gd name="T34" fmla="*/ 1608 w 130"/>
                <a:gd name="T35" fmla="*/ 303 h 174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130" h="174">
                  <a:moveTo>
                    <a:pt x="126" y="174"/>
                  </a:moveTo>
                  <a:lnTo>
                    <a:pt x="130" y="140"/>
                  </a:lnTo>
                  <a:lnTo>
                    <a:pt x="116" y="109"/>
                  </a:lnTo>
                  <a:lnTo>
                    <a:pt x="96" y="82"/>
                  </a:lnTo>
                  <a:lnTo>
                    <a:pt x="79" y="55"/>
                  </a:lnTo>
                  <a:lnTo>
                    <a:pt x="55" y="38"/>
                  </a:lnTo>
                  <a:lnTo>
                    <a:pt x="38" y="21"/>
                  </a:lnTo>
                  <a:lnTo>
                    <a:pt x="11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4" y="65"/>
                  </a:lnTo>
                  <a:lnTo>
                    <a:pt x="7" y="92"/>
                  </a:lnTo>
                  <a:lnTo>
                    <a:pt x="21" y="123"/>
                  </a:lnTo>
                  <a:lnTo>
                    <a:pt x="34" y="150"/>
                  </a:lnTo>
                  <a:lnTo>
                    <a:pt x="55" y="164"/>
                  </a:lnTo>
                  <a:lnTo>
                    <a:pt x="89" y="174"/>
                  </a:lnTo>
                  <a:lnTo>
                    <a:pt x="106" y="174"/>
                  </a:lnTo>
                  <a:lnTo>
                    <a:pt x="126" y="17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6" name="AutoShape 239"/>
            <xdr:cNvSpPr>
              <a:spLocks noChangeArrowheads="1"/>
            </xdr:cNvSpPr>
          </xdr:nvSpPr>
          <xdr:spPr bwMode="auto">
            <a:xfrm>
              <a:off x="4301" y="778"/>
              <a:ext cx="15" cy="42"/>
            </a:xfrm>
            <a:custGeom>
              <a:avLst/>
              <a:gdLst>
                <a:gd name="T0" fmla="*/ 0 w 14"/>
                <a:gd name="T1" fmla="*/ 55 h 41"/>
                <a:gd name="T2" fmla="*/ 29 w 14"/>
                <a:gd name="T3" fmla="*/ 41 h 41"/>
                <a:gd name="T4" fmla="*/ 35 w 14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1">
                  <a:moveTo>
                    <a:pt x="0" y="41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7" name="AutoShape 240"/>
            <xdr:cNvSpPr>
              <a:spLocks noChangeArrowheads="1"/>
            </xdr:cNvSpPr>
          </xdr:nvSpPr>
          <xdr:spPr bwMode="auto">
            <a:xfrm>
              <a:off x="4276" y="742"/>
              <a:ext cx="19" cy="62"/>
            </a:xfrm>
            <a:custGeom>
              <a:avLst/>
              <a:gdLst>
                <a:gd name="T0" fmla="*/ 0 w 17"/>
                <a:gd name="T1" fmla="*/ 75 h 61"/>
                <a:gd name="T2" fmla="*/ 45 w 17"/>
                <a:gd name="T3" fmla="*/ 51 h 61"/>
                <a:gd name="T4" fmla="*/ 78 w 17"/>
                <a:gd name="T5" fmla="*/ 17 h 61"/>
                <a:gd name="T6" fmla="*/ 45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0" y="61"/>
                  </a:moveTo>
                  <a:lnTo>
                    <a:pt x="10" y="37"/>
                  </a:lnTo>
                  <a:lnTo>
                    <a:pt x="17" y="17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8" name="AutoShape 241"/>
            <xdr:cNvSpPr>
              <a:spLocks noChangeArrowheads="1"/>
            </xdr:cNvSpPr>
          </xdr:nvSpPr>
          <xdr:spPr bwMode="auto">
            <a:xfrm>
              <a:off x="4169" y="699"/>
              <a:ext cx="40" cy="22"/>
            </a:xfrm>
            <a:custGeom>
              <a:avLst/>
              <a:gdLst>
                <a:gd name="T0" fmla="*/ 329 w 34"/>
                <a:gd name="T1" fmla="*/ 11 h 23"/>
                <a:gd name="T2" fmla="*/ 131 w 34"/>
                <a:gd name="T3" fmla="*/ 11 h 23"/>
                <a:gd name="T4" fmla="*/ 0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34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9" name="AutoShape 242"/>
            <xdr:cNvSpPr>
              <a:spLocks noChangeArrowheads="1"/>
            </xdr:cNvSpPr>
          </xdr:nvSpPr>
          <xdr:spPr bwMode="auto">
            <a:xfrm>
              <a:off x="4173" y="720"/>
              <a:ext cx="49" cy="21"/>
            </a:xfrm>
            <a:custGeom>
              <a:avLst/>
              <a:gdLst>
                <a:gd name="T0" fmla="*/ 508 w 41"/>
                <a:gd name="T1" fmla="*/ 21 h 21"/>
                <a:gd name="T2" fmla="*/ 210 w 41"/>
                <a:gd name="T3" fmla="*/ 14 h 21"/>
                <a:gd name="T4" fmla="*/ 0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41" y="21"/>
                  </a:moveTo>
                  <a:lnTo>
                    <a:pt x="1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0" name="AutoShape 243"/>
            <xdr:cNvSpPr>
              <a:spLocks noChangeArrowheads="1"/>
            </xdr:cNvSpPr>
          </xdr:nvSpPr>
          <xdr:spPr bwMode="auto">
            <a:xfrm>
              <a:off x="4182" y="752"/>
              <a:ext cx="48" cy="2"/>
            </a:xfrm>
            <a:custGeom>
              <a:avLst/>
              <a:gdLst>
                <a:gd name="T0" fmla="*/ 372 w 41"/>
                <a:gd name="T1" fmla="*/ 1 h 3"/>
                <a:gd name="T2" fmla="*/ 178 w 41"/>
                <a:gd name="T3" fmla="*/ 1 h 3"/>
                <a:gd name="T4" fmla="*/ 0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41" y="3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1" name="AutoShape 244"/>
            <xdr:cNvSpPr>
              <a:spLocks noChangeArrowheads="1"/>
            </xdr:cNvSpPr>
          </xdr:nvSpPr>
          <xdr:spPr bwMode="auto">
            <a:xfrm>
              <a:off x="4194" y="778"/>
              <a:ext cx="60" cy="5"/>
            </a:xfrm>
            <a:custGeom>
              <a:avLst/>
              <a:gdLst>
                <a:gd name="T0" fmla="*/ 499 w 51"/>
                <a:gd name="T1" fmla="*/ 3 h 6"/>
                <a:gd name="T2" fmla="*/ 234 w 51"/>
                <a:gd name="T3" fmla="*/ 3 h 6"/>
                <a:gd name="T4" fmla="*/ 0 w 51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6">
                  <a:moveTo>
                    <a:pt x="51" y="6"/>
                  </a:moveTo>
                  <a:lnTo>
                    <a:pt x="24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2" name="AutoShape 245"/>
            <xdr:cNvSpPr>
              <a:spLocks noChangeArrowheads="1"/>
            </xdr:cNvSpPr>
          </xdr:nvSpPr>
          <xdr:spPr bwMode="auto">
            <a:xfrm>
              <a:off x="4206" y="802"/>
              <a:ext cx="69" cy="3"/>
            </a:xfrm>
            <a:custGeom>
              <a:avLst/>
              <a:gdLst>
                <a:gd name="T0" fmla="*/ 663 w 58"/>
                <a:gd name="T1" fmla="*/ 2 h 4"/>
                <a:gd name="T2" fmla="*/ 356 w 58"/>
                <a:gd name="T3" fmla="*/ 2 h 4"/>
                <a:gd name="T4" fmla="*/ 0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58" y="4"/>
                  </a:moveTo>
                  <a:lnTo>
                    <a:pt x="31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3" name="AutoShape 246"/>
            <xdr:cNvSpPr>
              <a:spLocks noChangeArrowheads="1"/>
            </xdr:cNvSpPr>
          </xdr:nvSpPr>
          <xdr:spPr bwMode="auto">
            <a:xfrm>
              <a:off x="4235" y="823"/>
              <a:ext cx="64" cy="2"/>
            </a:xfrm>
            <a:custGeom>
              <a:avLst/>
              <a:gdLst>
                <a:gd name="T0" fmla="*/ 585 w 54"/>
                <a:gd name="T1" fmla="*/ 0 h 3"/>
                <a:gd name="T2" fmla="*/ 289 w 54"/>
                <a:gd name="T3" fmla="*/ 1 h 3"/>
                <a:gd name="T4" fmla="*/ 0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54" y="0"/>
                  </a:moveTo>
                  <a:lnTo>
                    <a:pt x="27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4" name="AutoShape 247"/>
            <xdr:cNvSpPr>
              <a:spLocks noChangeArrowheads="1"/>
            </xdr:cNvSpPr>
          </xdr:nvSpPr>
          <xdr:spPr bwMode="auto">
            <a:xfrm>
              <a:off x="4182" y="656"/>
              <a:ext cx="142" cy="181"/>
            </a:xfrm>
            <a:custGeom>
              <a:avLst/>
              <a:gdLst>
                <a:gd name="T0" fmla="*/ 1414 w 119"/>
                <a:gd name="T1" fmla="*/ 303 h 174"/>
                <a:gd name="T2" fmla="*/ 1123 w 119"/>
                <a:gd name="T3" fmla="*/ 273 h 174"/>
                <a:gd name="T4" fmla="*/ 878 w 119"/>
                <a:gd name="T5" fmla="*/ 242 h 174"/>
                <a:gd name="T6" fmla="*/ 640 w 119"/>
                <a:gd name="T7" fmla="*/ 201 h 174"/>
                <a:gd name="T8" fmla="*/ 433 w 119"/>
                <a:gd name="T9" fmla="*/ 155 h 174"/>
                <a:gd name="T10" fmla="*/ 264 w 119"/>
                <a:gd name="T11" fmla="*/ 106 h 174"/>
                <a:gd name="T12" fmla="*/ 155 w 119"/>
                <a:gd name="T13" fmla="*/ 50 h 174"/>
                <a:gd name="T14" fmla="*/ 0 w 119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19" h="174">
                  <a:moveTo>
                    <a:pt x="119" y="174"/>
                  </a:moveTo>
                  <a:lnTo>
                    <a:pt x="95" y="157"/>
                  </a:lnTo>
                  <a:lnTo>
                    <a:pt x="75" y="139"/>
                  </a:lnTo>
                  <a:lnTo>
                    <a:pt x="54" y="116"/>
                  </a:lnTo>
                  <a:lnTo>
                    <a:pt x="37" y="88"/>
                  </a:lnTo>
                  <a:lnTo>
                    <a:pt x="23" y="61"/>
                  </a:lnTo>
                  <a:lnTo>
                    <a:pt x="13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5" name="AutoShape 248"/>
            <xdr:cNvSpPr>
              <a:spLocks noChangeArrowheads="1"/>
            </xdr:cNvSpPr>
          </xdr:nvSpPr>
          <xdr:spPr bwMode="auto">
            <a:xfrm>
              <a:off x="4209" y="677"/>
              <a:ext cx="13" cy="45"/>
            </a:xfrm>
            <a:custGeom>
              <a:avLst/>
              <a:gdLst>
                <a:gd name="T0" fmla="*/ 0 w 11"/>
                <a:gd name="T1" fmla="*/ 58 h 44"/>
                <a:gd name="T2" fmla="*/ 67 w 11"/>
                <a:gd name="T3" fmla="*/ 48 h 44"/>
                <a:gd name="T4" fmla="*/ 11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0" y="44"/>
                  </a:moveTo>
                  <a:lnTo>
                    <a:pt x="7" y="34"/>
                  </a:lnTo>
                  <a:lnTo>
                    <a:pt x="1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6" name="AutoShape 249"/>
            <xdr:cNvSpPr>
              <a:spLocks noChangeArrowheads="1"/>
            </xdr:cNvSpPr>
          </xdr:nvSpPr>
          <xdr:spPr bwMode="auto">
            <a:xfrm>
              <a:off x="4232" y="699"/>
              <a:ext cx="14" cy="55"/>
            </a:xfrm>
            <a:custGeom>
              <a:avLst/>
              <a:gdLst>
                <a:gd name="T0" fmla="*/ 0 w 13"/>
                <a:gd name="T1" fmla="*/ 68 h 54"/>
                <a:gd name="T2" fmla="*/ 28 w 13"/>
                <a:gd name="T3" fmla="*/ 55 h 54"/>
                <a:gd name="T4" fmla="*/ 34 w 13"/>
                <a:gd name="T5" fmla="*/ 23 h 54"/>
                <a:gd name="T6" fmla="*/ 34 w 13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4">
                  <a:moveTo>
                    <a:pt x="0" y="54"/>
                  </a:moveTo>
                  <a:lnTo>
                    <a:pt x="10" y="41"/>
                  </a:lnTo>
                  <a:lnTo>
                    <a:pt x="13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7" name="AutoShape 250"/>
            <xdr:cNvSpPr>
              <a:spLocks noChangeArrowheads="1"/>
            </xdr:cNvSpPr>
          </xdr:nvSpPr>
          <xdr:spPr bwMode="auto">
            <a:xfrm>
              <a:off x="4252" y="717"/>
              <a:ext cx="19" cy="65"/>
            </a:xfrm>
            <a:custGeom>
              <a:avLst/>
              <a:gdLst>
                <a:gd name="T0" fmla="*/ 0 w 17"/>
                <a:gd name="T1" fmla="*/ 78 h 64"/>
                <a:gd name="T2" fmla="*/ 29 w 17"/>
                <a:gd name="T3" fmla="*/ 61 h 64"/>
                <a:gd name="T4" fmla="*/ 78 w 17"/>
                <a:gd name="T5" fmla="*/ 24 h 64"/>
                <a:gd name="T6" fmla="*/ 78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0" y="64"/>
                  </a:moveTo>
                  <a:lnTo>
                    <a:pt x="6" y="47"/>
                  </a:lnTo>
                  <a:lnTo>
                    <a:pt x="17" y="24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8" name="AutoShape 251"/>
            <xdr:cNvSpPr>
              <a:spLocks noChangeArrowheads="1"/>
            </xdr:cNvSpPr>
          </xdr:nvSpPr>
          <xdr:spPr bwMode="auto">
            <a:xfrm>
              <a:off x="4910" y="459"/>
              <a:ext cx="142" cy="178"/>
            </a:xfrm>
            <a:custGeom>
              <a:avLst/>
              <a:gdLst>
                <a:gd name="T0" fmla="*/ 1375 w 119"/>
                <a:gd name="T1" fmla="*/ 300 h 171"/>
                <a:gd name="T2" fmla="*/ 1414 w 119"/>
                <a:gd name="T3" fmla="*/ 246 h 171"/>
                <a:gd name="T4" fmla="*/ 1298 w 119"/>
                <a:gd name="T5" fmla="*/ 190 h 171"/>
                <a:gd name="T6" fmla="*/ 1039 w 119"/>
                <a:gd name="T7" fmla="*/ 143 h 171"/>
                <a:gd name="T8" fmla="*/ 878 w 119"/>
                <a:gd name="T9" fmla="*/ 102 h 171"/>
                <a:gd name="T10" fmla="*/ 640 w 119"/>
                <a:gd name="T11" fmla="*/ 72 h 171"/>
                <a:gd name="T12" fmla="*/ 481 w 119"/>
                <a:gd name="T13" fmla="*/ 35 h 171"/>
                <a:gd name="T14" fmla="*/ 155 w 119"/>
                <a:gd name="T15" fmla="*/ 0 h 171"/>
                <a:gd name="T16" fmla="*/ 123 w 119"/>
                <a:gd name="T17" fmla="*/ 39 h 171"/>
                <a:gd name="T18" fmla="*/ 0 w 119"/>
                <a:gd name="T19" fmla="*/ 72 h 171"/>
                <a:gd name="T20" fmla="*/ 0 w 119"/>
                <a:gd name="T21" fmla="*/ 110 h 171"/>
                <a:gd name="T22" fmla="*/ 86 w 119"/>
                <a:gd name="T23" fmla="*/ 156 h 171"/>
                <a:gd name="T24" fmla="*/ 155 w 119"/>
                <a:gd name="T25" fmla="*/ 211 h 171"/>
                <a:gd name="T26" fmla="*/ 359 w 119"/>
                <a:gd name="T27" fmla="*/ 250 h 171"/>
                <a:gd name="T28" fmla="*/ 554 w 119"/>
                <a:gd name="T29" fmla="*/ 276 h 171"/>
                <a:gd name="T30" fmla="*/ 930 w 119"/>
                <a:gd name="T31" fmla="*/ 300 h 171"/>
                <a:gd name="T32" fmla="*/ 1123 w 119"/>
                <a:gd name="T33" fmla="*/ 300 h 171"/>
                <a:gd name="T34" fmla="*/ 1335 w 119"/>
                <a:gd name="T35" fmla="*/ 300 h 171"/>
                <a:gd name="T36" fmla="*/ 1375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116" y="171"/>
                  </a:moveTo>
                  <a:lnTo>
                    <a:pt x="119" y="140"/>
                  </a:lnTo>
                  <a:lnTo>
                    <a:pt x="109" y="109"/>
                  </a:lnTo>
                  <a:lnTo>
                    <a:pt x="88" y="82"/>
                  </a:lnTo>
                  <a:lnTo>
                    <a:pt x="75" y="58"/>
                  </a:lnTo>
                  <a:lnTo>
                    <a:pt x="54" y="41"/>
                  </a:lnTo>
                  <a:lnTo>
                    <a:pt x="41" y="21"/>
                  </a:lnTo>
                  <a:lnTo>
                    <a:pt x="13" y="0"/>
                  </a:lnTo>
                  <a:lnTo>
                    <a:pt x="10" y="24"/>
                  </a:lnTo>
                  <a:lnTo>
                    <a:pt x="0" y="41"/>
                  </a:lnTo>
                  <a:lnTo>
                    <a:pt x="0" y="62"/>
                  </a:lnTo>
                  <a:lnTo>
                    <a:pt x="7" y="89"/>
                  </a:lnTo>
                  <a:lnTo>
                    <a:pt x="13" y="120"/>
                  </a:lnTo>
                  <a:lnTo>
                    <a:pt x="30" y="143"/>
                  </a:lnTo>
                  <a:lnTo>
                    <a:pt x="47" y="157"/>
                  </a:lnTo>
                  <a:lnTo>
                    <a:pt x="78" y="171"/>
                  </a:lnTo>
                  <a:lnTo>
                    <a:pt x="95" y="171"/>
                  </a:lnTo>
                  <a:lnTo>
                    <a:pt x="112" y="171"/>
                  </a:lnTo>
                  <a:lnTo>
                    <a:pt x="116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9" name="AutoShape 252"/>
            <xdr:cNvSpPr>
              <a:spLocks noChangeArrowheads="1"/>
            </xdr:cNvSpPr>
          </xdr:nvSpPr>
          <xdr:spPr bwMode="auto">
            <a:xfrm>
              <a:off x="5029" y="585"/>
              <a:ext cx="14" cy="41"/>
            </a:xfrm>
            <a:custGeom>
              <a:avLst/>
              <a:gdLst>
                <a:gd name="T0" fmla="*/ 0 w 13"/>
                <a:gd name="T1" fmla="*/ 54 h 40"/>
                <a:gd name="T2" fmla="*/ 28 w 13"/>
                <a:gd name="T3" fmla="*/ 37 h 40"/>
                <a:gd name="T4" fmla="*/ 34 w 13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0">
                  <a:moveTo>
                    <a:pt x="0" y="40"/>
                  </a:moveTo>
                  <a:lnTo>
                    <a:pt x="10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0" name="AutoShape 253"/>
            <xdr:cNvSpPr>
              <a:spLocks noChangeArrowheads="1"/>
            </xdr:cNvSpPr>
          </xdr:nvSpPr>
          <xdr:spPr bwMode="auto">
            <a:xfrm>
              <a:off x="5009" y="552"/>
              <a:ext cx="19" cy="59"/>
            </a:xfrm>
            <a:custGeom>
              <a:avLst/>
              <a:gdLst>
                <a:gd name="T0" fmla="*/ 0 w 17"/>
                <a:gd name="T1" fmla="*/ 72 h 58"/>
                <a:gd name="T2" fmla="*/ 45 w 17"/>
                <a:gd name="T3" fmla="*/ 48 h 58"/>
                <a:gd name="T4" fmla="*/ 78 w 17"/>
                <a:gd name="T5" fmla="*/ 17 h 58"/>
                <a:gd name="T6" fmla="*/ 63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10" y="34"/>
                  </a:lnTo>
                  <a:lnTo>
                    <a:pt x="17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1" name="AutoShape 254"/>
            <xdr:cNvSpPr>
              <a:spLocks noChangeArrowheads="1"/>
            </xdr:cNvSpPr>
          </xdr:nvSpPr>
          <xdr:spPr bwMode="auto">
            <a:xfrm>
              <a:off x="4914" y="506"/>
              <a:ext cx="31" cy="23"/>
            </a:xfrm>
            <a:custGeom>
              <a:avLst/>
              <a:gdLst>
                <a:gd name="T0" fmla="*/ 187 w 27"/>
                <a:gd name="T1" fmla="*/ 23 h 23"/>
                <a:gd name="T2" fmla="*/ 69 w 27"/>
                <a:gd name="T3" fmla="*/ 13 h 23"/>
                <a:gd name="T4" fmla="*/ 0 w 27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23">
                  <a:moveTo>
                    <a:pt x="27" y="23"/>
                  </a:moveTo>
                  <a:lnTo>
                    <a:pt x="10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2" name="AutoShape 255"/>
            <xdr:cNvSpPr>
              <a:spLocks noChangeArrowheads="1"/>
            </xdr:cNvSpPr>
          </xdr:nvSpPr>
          <xdr:spPr bwMode="auto">
            <a:xfrm>
              <a:off x="4914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37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3" name="AutoShape 256"/>
            <xdr:cNvSpPr>
              <a:spLocks noChangeArrowheads="1"/>
            </xdr:cNvSpPr>
          </xdr:nvSpPr>
          <xdr:spPr bwMode="auto">
            <a:xfrm>
              <a:off x="4919" y="556"/>
              <a:ext cx="47" cy="6"/>
            </a:xfrm>
            <a:custGeom>
              <a:avLst/>
              <a:gdLst>
                <a:gd name="T0" fmla="*/ 381 w 40"/>
                <a:gd name="T1" fmla="*/ 3 h 7"/>
                <a:gd name="T2" fmla="*/ 195 w 40"/>
                <a:gd name="T3" fmla="*/ 3 h 7"/>
                <a:gd name="T4" fmla="*/ 0 w 40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0" h="7">
                  <a:moveTo>
                    <a:pt x="40" y="7"/>
                  </a:moveTo>
                  <a:lnTo>
                    <a:pt x="20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4" name="AutoShape 257"/>
            <xdr:cNvSpPr>
              <a:spLocks noChangeArrowheads="1"/>
            </xdr:cNvSpPr>
          </xdr:nvSpPr>
          <xdr:spPr bwMode="auto">
            <a:xfrm>
              <a:off x="4925" y="581"/>
              <a:ext cx="62" cy="6"/>
            </a:xfrm>
            <a:custGeom>
              <a:avLst/>
              <a:gdLst>
                <a:gd name="T0" fmla="*/ 610 w 52"/>
                <a:gd name="T1" fmla="*/ 3 h 7"/>
                <a:gd name="T2" fmla="*/ 297 w 52"/>
                <a:gd name="T3" fmla="*/ 3 h 7"/>
                <a:gd name="T4" fmla="*/ 0 w 52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7">
                  <a:moveTo>
                    <a:pt x="52" y="7"/>
                  </a:moveTo>
                  <a:lnTo>
                    <a:pt x="2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5" name="AutoShape 258"/>
            <xdr:cNvSpPr>
              <a:spLocks noChangeArrowheads="1"/>
            </xdr:cNvSpPr>
          </xdr:nvSpPr>
          <xdr:spPr bwMode="auto">
            <a:xfrm>
              <a:off x="4939" y="603"/>
              <a:ext cx="64" cy="9"/>
            </a:xfrm>
            <a:custGeom>
              <a:avLst/>
              <a:gdLst>
                <a:gd name="T0" fmla="*/ 585 w 54"/>
                <a:gd name="T1" fmla="*/ 5 h 10"/>
                <a:gd name="T2" fmla="*/ 289 w 54"/>
                <a:gd name="T3" fmla="*/ 5 h 10"/>
                <a:gd name="T4" fmla="*/ 0 w 54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10">
                  <a:moveTo>
                    <a:pt x="54" y="10"/>
                  </a:moveTo>
                  <a:lnTo>
                    <a:pt x="27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6" name="AutoShape 259"/>
            <xdr:cNvSpPr>
              <a:spLocks noChangeArrowheads="1"/>
            </xdr:cNvSpPr>
          </xdr:nvSpPr>
          <xdr:spPr bwMode="auto">
            <a:xfrm>
              <a:off x="4963" y="626"/>
              <a:ext cx="60" cy="3"/>
            </a:xfrm>
            <a:custGeom>
              <a:avLst/>
              <a:gdLst>
                <a:gd name="T0" fmla="*/ 499 w 51"/>
                <a:gd name="T1" fmla="*/ 0 h 4"/>
                <a:gd name="T2" fmla="*/ 268 w 51"/>
                <a:gd name="T3" fmla="*/ 2 h 4"/>
                <a:gd name="T4" fmla="*/ 0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51" y="0"/>
                  </a:moveTo>
                  <a:lnTo>
                    <a:pt x="27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7" name="AutoShape 260"/>
            <xdr:cNvSpPr>
              <a:spLocks noChangeArrowheads="1"/>
            </xdr:cNvSpPr>
          </xdr:nvSpPr>
          <xdr:spPr bwMode="auto">
            <a:xfrm>
              <a:off x="4925" y="463"/>
              <a:ext cx="127" cy="177"/>
            </a:xfrm>
            <a:custGeom>
              <a:avLst/>
              <a:gdLst>
                <a:gd name="T0" fmla="*/ 1329 w 106"/>
                <a:gd name="T1" fmla="*/ 300 h 170"/>
                <a:gd name="T2" fmla="*/ 1023 w 106"/>
                <a:gd name="T3" fmla="*/ 275 h 170"/>
                <a:gd name="T4" fmla="*/ 810 w 106"/>
                <a:gd name="T5" fmla="*/ 245 h 170"/>
                <a:gd name="T6" fmla="*/ 564 w 106"/>
                <a:gd name="T7" fmla="*/ 204 h 170"/>
                <a:gd name="T8" fmla="*/ 389 w 106"/>
                <a:gd name="T9" fmla="*/ 155 h 170"/>
                <a:gd name="T10" fmla="*/ 211 w 106"/>
                <a:gd name="T11" fmla="*/ 102 h 170"/>
                <a:gd name="T12" fmla="*/ 146 w 106"/>
                <a:gd name="T13" fmla="*/ 51 h 170"/>
                <a:gd name="T14" fmla="*/ 0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106" y="170"/>
                  </a:moveTo>
                  <a:lnTo>
                    <a:pt x="82" y="156"/>
                  </a:lnTo>
                  <a:lnTo>
                    <a:pt x="65" y="139"/>
                  </a:lnTo>
                  <a:lnTo>
                    <a:pt x="45" y="116"/>
                  </a:lnTo>
                  <a:lnTo>
                    <a:pt x="31" y="88"/>
                  </a:lnTo>
                  <a:lnTo>
                    <a:pt x="17" y="58"/>
                  </a:lnTo>
                  <a:lnTo>
                    <a:pt x="11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8" name="AutoShape 261"/>
            <xdr:cNvSpPr>
              <a:spLocks noChangeArrowheads="1"/>
            </xdr:cNvSpPr>
          </xdr:nvSpPr>
          <xdr:spPr bwMode="auto">
            <a:xfrm>
              <a:off x="4946" y="488"/>
              <a:ext cx="16" cy="41"/>
            </a:xfrm>
            <a:custGeom>
              <a:avLst/>
              <a:gdLst>
                <a:gd name="T0" fmla="*/ 0 w 14"/>
                <a:gd name="T1" fmla="*/ 54 h 40"/>
                <a:gd name="T2" fmla="*/ 43 w 14"/>
                <a:gd name="T3" fmla="*/ 44 h 40"/>
                <a:gd name="T4" fmla="*/ 91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0" y="40"/>
                  </a:moveTo>
                  <a:lnTo>
                    <a:pt x="7" y="30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9" name="AutoShape 262"/>
            <xdr:cNvSpPr>
              <a:spLocks noChangeArrowheads="1"/>
            </xdr:cNvSpPr>
          </xdr:nvSpPr>
          <xdr:spPr bwMode="auto">
            <a:xfrm>
              <a:off x="4963" y="509"/>
              <a:ext cx="19" cy="52"/>
            </a:xfrm>
            <a:custGeom>
              <a:avLst/>
              <a:gdLst>
                <a:gd name="T0" fmla="*/ 0 w 17"/>
                <a:gd name="T1" fmla="*/ 65 h 51"/>
                <a:gd name="T2" fmla="*/ 45 w 17"/>
                <a:gd name="T3" fmla="*/ 51 h 51"/>
                <a:gd name="T4" fmla="*/ 78 w 17"/>
                <a:gd name="T5" fmla="*/ 20 h 51"/>
                <a:gd name="T6" fmla="*/ 78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0" y="51"/>
                  </a:moveTo>
                  <a:lnTo>
                    <a:pt x="10" y="37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0" name="AutoShape 263"/>
            <xdr:cNvSpPr>
              <a:spLocks noChangeArrowheads="1"/>
            </xdr:cNvSpPr>
          </xdr:nvSpPr>
          <xdr:spPr bwMode="auto">
            <a:xfrm>
              <a:off x="4983" y="527"/>
              <a:ext cx="19" cy="60"/>
            </a:xfrm>
            <a:custGeom>
              <a:avLst/>
              <a:gdLst>
                <a:gd name="T0" fmla="*/ 0 w 17"/>
                <a:gd name="T1" fmla="*/ 92 h 58"/>
                <a:gd name="T2" fmla="*/ 32 w 17"/>
                <a:gd name="T3" fmla="*/ 66 h 58"/>
                <a:gd name="T4" fmla="*/ 78 w 17"/>
                <a:gd name="T5" fmla="*/ 34 h 58"/>
                <a:gd name="T6" fmla="*/ 78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7" y="41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1" name="AutoShape 264"/>
            <xdr:cNvSpPr>
              <a:spLocks noChangeArrowheads="1"/>
            </xdr:cNvSpPr>
          </xdr:nvSpPr>
          <xdr:spPr bwMode="auto">
            <a:xfrm>
              <a:off x="4893" y="634"/>
              <a:ext cx="147" cy="188"/>
            </a:xfrm>
            <a:custGeom>
              <a:avLst/>
              <a:gdLst>
                <a:gd name="T0" fmla="*/ 1445 w 123"/>
                <a:gd name="T1" fmla="*/ 302 h 181"/>
                <a:gd name="T2" fmla="*/ 1495 w 123"/>
                <a:gd name="T3" fmla="*/ 250 h 181"/>
                <a:gd name="T4" fmla="*/ 1361 w 123"/>
                <a:gd name="T5" fmla="*/ 197 h 181"/>
                <a:gd name="T6" fmla="*/ 1120 w 123"/>
                <a:gd name="T7" fmla="*/ 144 h 181"/>
                <a:gd name="T8" fmla="*/ 913 w 123"/>
                <a:gd name="T9" fmla="*/ 97 h 181"/>
                <a:gd name="T10" fmla="*/ 663 w 123"/>
                <a:gd name="T11" fmla="*/ 71 h 181"/>
                <a:gd name="T12" fmla="*/ 508 w 123"/>
                <a:gd name="T13" fmla="*/ 35 h 181"/>
                <a:gd name="T14" fmla="*/ 123 w 123"/>
                <a:gd name="T15" fmla="*/ 0 h 181"/>
                <a:gd name="T16" fmla="*/ 86 w 123"/>
                <a:gd name="T17" fmla="*/ 38 h 181"/>
                <a:gd name="T18" fmla="*/ 0 w 123"/>
                <a:gd name="T19" fmla="*/ 71 h 181"/>
                <a:gd name="T20" fmla="*/ 0 w 123"/>
                <a:gd name="T21" fmla="*/ 112 h 181"/>
                <a:gd name="T22" fmla="*/ 50 w 123"/>
                <a:gd name="T23" fmla="*/ 157 h 181"/>
                <a:gd name="T24" fmla="*/ 176 w 123"/>
                <a:gd name="T25" fmla="*/ 210 h 181"/>
                <a:gd name="T26" fmla="*/ 324 w 123"/>
                <a:gd name="T27" fmla="*/ 254 h 181"/>
                <a:gd name="T28" fmla="*/ 577 w 123"/>
                <a:gd name="T29" fmla="*/ 279 h 181"/>
                <a:gd name="T30" fmla="*/ 947 w 123"/>
                <a:gd name="T31" fmla="*/ 302 h 181"/>
                <a:gd name="T32" fmla="*/ 1199 w 123"/>
                <a:gd name="T33" fmla="*/ 302 h 181"/>
                <a:gd name="T34" fmla="*/ 1408 w 123"/>
                <a:gd name="T35" fmla="*/ 307 h 181"/>
                <a:gd name="T36" fmla="*/ 1445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119" y="178"/>
                  </a:moveTo>
                  <a:lnTo>
                    <a:pt x="123" y="147"/>
                  </a:lnTo>
                  <a:lnTo>
                    <a:pt x="113" y="116"/>
                  </a:lnTo>
                  <a:lnTo>
                    <a:pt x="92" y="85"/>
                  </a:lnTo>
                  <a:lnTo>
                    <a:pt x="75" y="58"/>
                  </a:lnTo>
                  <a:lnTo>
                    <a:pt x="55" y="41"/>
                  </a:lnTo>
                  <a:lnTo>
                    <a:pt x="41" y="21"/>
                  </a:lnTo>
                  <a:lnTo>
                    <a:pt x="10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0" y="65"/>
                  </a:lnTo>
                  <a:lnTo>
                    <a:pt x="4" y="92"/>
                  </a:lnTo>
                  <a:lnTo>
                    <a:pt x="14" y="123"/>
                  </a:lnTo>
                  <a:lnTo>
                    <a:pt x="27" y="150"/>
                  </a:lnTo>
                  <a:lnTo>
                    <a:pt x="48" y="164"/>
                  </a:lnTo>
                  <a:lnTo>
                    <a:pt x="79" y="178"/>
                  </a:lnTo>
                  <a:lnTo>
                    <a:pt x="99" y="178"/>
                  </a:lnTo>
                  <a:lnTo>
                    <a:pt x="116" y="181"/>
                  </a:lnTo>
                  <a:lnTo>
                    <a:pt x="119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2" name="AutoShape 265"/>
            <xdr:cNvSpPr>
              <a:spLocks noChangeArrowheads="1"/>
            </xdr:cNvSpPr>
          </xdr:nvSpPr>
          <xdr:spPr bwMode="auto">
            <a:xfrm>
              <a:off x="5016" y="763"/>
              <a:ext cx="15" cy="45"/>
            </a:xfrm>
            <a:custGeom>
              <a:avLst/>
              <a:gdLst>
                <a:gd name="T0" fmla="*/ 0 w 14"/>
                <a:gd name="T1" fmla="*/ 58 h 44"/>
                <a:gd name="T2" fmla="*/ 29 w 14"/>
                <a:gd name="T3" fmla="*/ 41 h 44"/>
                <a:gd name="T4" fmla="*/ 35 w 14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4">
                  <a:moveTo>
                    <a:pt x="0" y="44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3" name="AutoShape 266"/>
            <xdr:cNvSpPr>
              <a:spLocks noChangeArrowheads="1"/>
            </xdr:cNvSpPr>
          </xdr:nvSpPr>
          <xdr:spPr bwMode="auto">
            <a:xfrm>
              <a:off x="4992" y="730"/>
              <a:ext cx="23" cy="60"/>
            </a:xfrm>
            <a:custGeom>
              <a:avLst/>
              <a:gdLst>
                <a:gd name="T0" fmla="*/ 0 w 20"/>
                <a:gd name="T1" fmla="*/ 92 h 58"/>
                <a:gd name="T2" fmla="*/ 98 w 20"/>
                <a:gd name="T3" fmla="*/ 60 h 58"/>
                <a:gd name="T4" fmla="*/ 141 w 20"/>
                <a:gd name="T5" fmla="*/ 31 h 58"/>
                <a:gd name="T6" fmla="*/ 98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0" y="58"/>
                  </a:moveTo>
                  <a:lnTo>
                    <a:pt x="14" y="38"/>
                  </a:lnTo>
                  <a:lnTo>
                    <a:pt x="20" y="1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4" name="AutoShape 267"/>
            <xdr:cNvSpPr>
              <a:spLocks noChangeArrowheads="1"/>
            </xdr:cNvSpPr>
          </xdr:nvSpPr>
          <xdr:spPr bwMode="auto">
            <a:xfrm>
              <a:off x="4893" y="681"/>
              <a:ext cx="36" cy="22"/>
            </a:xfrm>
            <a:custGeom>
              <a:avLst/>
              <a:gdLst>
                <a:gd name="T0" fmla="*/ 252 w 31"/>
                <a:gd name="T1" fmla="*/ 11 h 23"/>
                <a:gd name="T2" fmla="*/ 117 w 31"/>
                <a:gd name="T3" fmla="*/ 11 h 23"/>
                <a:gd name="T4" fmla="*/ 0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31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5" name="AutoShape 268"/>
            <xdr:cNvSpPr>
              <a:spLocks noChangeArrowheads="1"/>
            </xdr:cNvSpPr>
          </xdr:nvSpPr>
          <xdr:spPr bwMode="auto">
            <a:xfrm>
              <a:off x="4898" y="702"/>
              <a:ext cx="43" cy="19"/>
            </a:xfrm>
            <a:custGeom>
              <a:avLst/>
              <a:gdLst>
                <a:gd name="T0" fmla="*/ 302 w 37"/>
                <a:gd name="T1" fmla="*/ 10 h 20"/>
                <a:gd name="T2" fmla="*/ 10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6" name="AutoShape 269"/>
            <xdr:cNvSpPr>
              <a:spLocks noChangeArrowheads="1"/>
            </xdr:cNvSpPr>
          </xdr:nvSpPr>
          <xdr:spPr bwMode="auto">
            <a:xfrm>
              <a:off x="4901" y="735"/>
              <a:ext cx="48" cy="6"/>
            </a:xfrm>
            <a:custGeom>
              <a:avLst/>
              <a:gdLst>
                <a:gd name="T0" fmla="*/ 372 w 41"/>
                <a:gd name="T1" fmla="*/ 3 h 7"/>
                <a:gd name="T2" fmla="*/ 178 w 41"/>
                <a:gd name="T3" fmla="*/ 3 h 7"/>
                <a:gd name="T4" fmla="*/ 0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41" y="7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7" name="AutoShape 270"/>
            <xdr:cNvSpPr>
              <a:spLocks noChangeArrowheads="1"/>
            </xdr:cNvSpPr>
          </xdr:nvSpPr>
          <xdr:spPr bwMode="auto">
            <a:xfrm>
              <a:off x="4910" y="763"/>
              <a:ext cx="60" cy="6"/>
            </a:xfrm>
            <a:custGeom>
              <a:avLst/>
              <a:gdLst>
                <a:gd name="T0" fmla="*/ 499 w 51"/>
                <a:gd name="T1" fmla="*/ 3 h 7"/>
                <a:gd name="T2" fmla="*/ 234 w 51"/>
                <a:gd name="T3" fmla="*/ 3 h 7"/>
                <a:gd name="T4" fmla="*/ 0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51" y="7"/>
                  </a:moveTo>
                  <a:lnTo>
                    <a:pt x="24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8" name="AutoShape 271"/>
            <xdr:cNvSpPr>
              <a:spLocks noChangeArrowheads="1"/>
            </xdr:cNvSpPr>
          </xdr:nvSpPr>
          <xdr:spPr bwMode="auto">
            <a:xfrm>
              <a:off x="4922" y="783"/>
              <a:ext cx="69" cy="10"/>
            </a:xfrm>
            <a:custGeom>
              <a:avLst/>
              <a:gdLst>
                <a:gd name="T0" fmla="*/ 663 w 58"/>
                <a:gd name="T1" fmla="*/ 5 h 11"/>
                <a:gd name="T2" fmla="*/ 356 w 58"/>
                <a:gd name="T3" fmla="*/ 5 h 11"/>
                <a:gd name="T4" fmla="*/ 0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58" y="11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9" name="AutoShape 272"/>
            <xdr:cNvSpPr>
              <a:spLocks noChangeArrowheads="1"/>
            </xdr:cNvSpPr>
          </xdr:nvSpPr>
          <xdr:spPr bwMode="auto">
            <a:xfrm>
              <a:off x="4946" y="806"/>
              <a:ext cx="65" cy="6"/>
            </a:xfrm>
            <a:custGeom>
              <a:avLst/>
              <a:gdLst>
                <a:gd name="T0" fmla="*/ 571 w 55"/>
                <a:gd name="T1" fmla="*/ 3 h 7"/>
                <a:gd name="T2" fmla="*/ 320 w 55"/>
                <a:gd name="T3" fmla="*/ 3 h 7"/>
                <a:gd name="T4" fmla="*/ 0 w 55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7">
                  <a:moveTo>
                    <a:pt x="55" y="3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0" name="AutoShape 273"/>
            <xdr:cNvSpPr>
              <a:spLocks noChangeArrowheads="1"/>
            </xdr:cNvSpPr>
          </xdr:nvSpPr>
          <xdr:spPr bwMode="auto">
            <a:xfrm>
              <a:off x="4910" y="638"/>
              <a:ext cx="131" cy="184"/>
            </a:xfrm>
            <a:custGeom>
              <a:avLst/>
              <a:gdLst>
                <a:gd name="T0" fmla="*/ 1429 w 109"/>
                <a:gd name="T1" fmla="*/ 306 h 177"/>
                <a:gd name="T2" fmla="*/ 1118 w 109"/>
                <a:gd name="T3" fmla="*/ 280 h 177"/>
                <a:gd name="T4" fmla="*/ 857 w 109"/>
                <a:gd name="T5" fmla="*/ 252 h 177"/>
                <a:gd name="T6" fmla="*/ 611 w 109"/>
                <a:gd name="T7" fmla="*/ 204 h 177"/>
                <a:gd name="T8" fmla="*/ 389 w 109"/>
                <a:gd name="T9" fmla="*/ 159 h 177"/>
                <a:gd name="T10" fmla="*/ 218 w 109"/>
                <a:gd name="T11" fmla="*/ 105 h 177"/>
                <a:gd name="T12" fmla="*/ 87 w 109"/>
                <a:gd name="T13" fmla="*/ 50 h 177"/>
                <a:gd name="T14" fmla="*/ 0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109" y="177"/>
                  </a:moveTo>
                  <a:lnTo>
                    <a:pt x="85" y="163"/>
                  </a:lnTo>
                  <a:lnTo>
                    <a:pt x="65" y="146"/>
                  </a:lnTo>
                  <a:lnTo>
                    <a:pt x="47" y="119"/>
                  </a:lnTo>
                  <a:lnTo>
                    <a:pt x="30" y="92"/>
                  </a:lnTo>
                  <a:lnTo>
                    <a:pt x="17" y="61"/>
                  </a:ln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1" name="AutoShape 274"/>
            <xdr:cNvSpPr>
              <a:spLocks noChangeArrowheads="1"/>
            </xdr:cNvSpPr>
          </xdr:nvSpPr>
          <xdr:spPr bwMode="auto">
            <a:xfrm>
              <a:off x="4930" y="663"/>
              <a:ext cx="14" cy="44"/>
            </a:xfrm>
            <a:custGeom>
              <a:avLst/>
              <a:gdLst>
                <a:gd name="T0" fmla="*/ 0 w 13"/>
                <a:gd name="T1" fmla="*/ 44 h 44"/>
                <a:gd name="T2" fmla="*/ 22 w 13"/>
                <a:gd name="T3" fmla="*/ 30 h 44"/>
                <a:gd name="T4" fmla="*/ 34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0" y="44"/>
                  </a:moveTo>
                  <a:lnTo>
                    <a:pt x="7" y="30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2" name="AutoShape 275"/>
            <xdr:cNvSpPr>
              <a:spLocks noChangeArrowheads="1"/>
            </xdr:cNvSpPr>
          </xdr:nvSpPr>
          <xdr:spPr bwMode="auto">
            <a:xfrm>
              <a:off x="4950" y="684"/>
              <a:ext cx="14" cy="56"/>
            </a:xfrm>
            <a:custGeom>
              <a:avLst/>
              <a:gdLst>
                <a:gd name="T0" fmla="*/ 0 w 13"/>
                <a:gd name="T1" fmla="*/ 69 h 55"/>
                <a:gd name="T2" fmla="*/ 28 w 13"/>
                <a:gd name="T3" fmla="*/ 55 h 55"/>
                <a:gd name="T4" fmla="*/ 34 w 13"/>
                <a:gd name="T5" fmla="*/ 24 h 55"/>
                <a:gd name="T6" fmla="*/ 34 w 13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5">
                  <a:moveTo>
                    <a:pt x="0" y="55"/>
                  </a:moveTo>
                  <a:lnTo>
                    <a:pt x="10" y="41"/>
                  </a:lnTo>
                  <a:lnTo>
                    <a:pt x="13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3" name="AutoShape 276"/>
            <xdr:cNvSpPr>
              <a:spLocks noChangeArrowheads="1"/>
            </xdr:cNvSpPr>
          </xdr:nvSpPr>
          <xdr:spPr bwMode="auto">
            <a:xfrm>
              <a:off x="4971" y="705"/>
              <a:ext cx="19" cy="64"/>
            </a:xfrm>
            <a:custGeom>
              <a:avLst/>
              <a:gdLst>
                <a:gd name="T0" fmla="*/ 0 w 17"/>
                <a:gd name="T1" fmla="*/ 96 h 62"/>
                <a:gd name="T2" fmla="*/ 3 w 17"/>
                <a:gd name="T3" fmla="*/ 71 h 62"/>
                <a:gd name="T4" fmla="*/ 78 w 17"/>
                <a:gd name="T5" fmla="*/ 35 h 62"/>
                <a:gd name="T6" fmla="*/ 78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0" y="62"/>
                  </a:moveTo>
                  <a:lnTo>
                    <a:pt x="3" y="45"/>
                  </a:lnTo>
                  <a:lnTo>
                    <a:pt x="17" y="21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4" name="AutoShape 277"/>
            <xdr:cNvSpPr>
              <a:spLocks noChangeArrowheads="1"/>
            </xdr:cNvSpPr>
          </xdr:nvSpPr>
          <xdr:spPr bwMode="auto">
            <a:xfrm>
              <a:off x="4963" y="320"/>
              <a:ext cx="86" cy="161"/>
            </a:xfrm>
            <a:custGeom>
              <a:avLst/>
              <a:gdLst>
                <a:gd name="T0" fmla="*/ 176 w 72"/>
                <a:gd name="T1" fmla="*/ 286 h 154"/>
                <a:gd name="T2" fmla="*/ 0 w 72"/>
                <a:gd name="T3" fmla="*/ 248 h 154"/>
                <a:gd name="T4" fmla="*/ 0 w 72"/>
                <a:gd name="T5" fmla="*/ 202 h 154"/>
                <a:gd name="T6" fmla="*/ 42 w 72"/>
                <a:gd name="T7" fmla="*/ 153 h 154"/>
                <a:gd name="T8" fmla="*/ 42 w 72"/>
                <a:gd name="T9" fmla="*/ 109 h 154"/>
                <a:gd name="T10" fmla="*/ 176 w 72"/>
                <a:gd name="T11" fmla="*/ 76 h 154"/>
                <a:gd name="T12" fmla="*/ 210 w 72"/>
                <a:gd name="T13" fmla="*/ 43 h 154"/>
                <a:gd name="T14" fmla="*/ 324 w 72"/>
                <a:gd name="T15" fmla="*/ 0 h 154"/>
                <a:gd name="T16" fmla="*/ 492 w 72"/>
                <a:gd name="T17" fmla="*/ 31 h 154"/>
                <a:gd name="T18" fmla="*/ 614 w 72"/>
                <a:gd name="T19" fmla="*/ 51 h 154"/>
                <a:gd name="T20" fmla="*/ 690 w 72"/>
                <a:gd name="T21" fmla="*/ 76 h 154"/>
                <a:gd name="T22" fmla="*/ 823 w 72"/>
                <a:gd name="T23" fmla="*/ 121 h 154"/>
                <a:gd name="T24" fmla="*/ 871 w 72"/>
                <a:gd name="T25" fmla="*/ 166 h 154"/>
                <a:gd name="T26" fmla="*/ 823 w 72"/>
                <a:gd name="T27" fmla="*/ 202 h 154"/>
                <a:gd name="T28" fmla="*/ 733 w 72"/>
                <a:gd name="T29" fmla="*/ 236 h 154"/>
                <a:gd name="T30" fmla="*/ 535 w 72"/>
                <a:gd name="T31" fmla="*/ 268 h 154"/>
                <a:gd name="T32" fmla="*/ 375 w 72"/>
                <a:gd name="T33" fmla="*/ 280 h 154"/>
                <a:gd name="T34" fmla="*/ 210 w 72"/>
                <a:gd name="T35" fmla="*/ 286 h 154"/>
                <a:gd name="T36" fmla="*/ 176 w 72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2" h="154">
                  <a:moveTo>
                    <a:pt x="14" y="154"/>
                  </a:moveTo>
                  <a:lnTo>
                    <a:pt x="0" y="133"/>
                  </a:lnTo>
                  <a:lnTo>
                    <a:pt x="0" y="109"/>
                  </a:lnTo>
                  <a:lnTo>
                    <a:pt x="3" y="82"/>
                  </a:lnTo>
                  <a:lnTo>
                    <a:pt x="3" y="58"/>
                  </a:lnTo>
                  <a:lnTo>
                    <a:pt x="14" y="41"/>
                  </a:lnTo>
                  <a:lnTo>
                    <a:pt x="17" y="24"/>
                  </a:lnTo>
                  <a:lnTo>
                    <a:pt x="27" y="0"/>
                  </a:lnTo>
                  <a:lnTo>
                    <a:pt x="41" y="17"/>
                  </a:lnTo>
                  <a:lnTo>
                    <a:pt x="51" y="28"/>
                  </a:lnTo>
                  <a:lnTo>
                    <a:pt x="58" y="41"/>
                  </a:lnTo>
                  <a:lnTo>
                    <a:pt x="68" y="65"/>
                  </a:lnTo>
                  <a:lnTo>
                    <a:pt x="72" y="89"/>
                  </a:lnTo>
                  <a:lnTo>
                    <a:pt x="68" y="109"/>
                  </a:lnTo>
                  <a:lnTo>
                    <a:pt x="61" y="126"/>
                  </a:lnTo>
                  <a:lnTo>
                    <a:pt x="44" y="143"/>
                  </a:lnTo>
                  <a:lnTo>
                    <a:pt x="31" y="150"/>
                  </a:lnTo>
                  <a:lnTo>
                    <a:pt x="17" y="154"/>
                  </a:lnTo>
                  <a:lnTo>
                    <a:pt x="14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5" name="AutoShape 278"/>
            <xdr:cNvSpPr>
              <a:spLocks noChangeArrowheads="1"/>
            </xdr:cNvSpPr>
          </xdr:nvSpPr>
          <xdr:spPr bwMode="auto">
            <a:xfrm>
              <a:off x="4963" y="441"/>
              <a:ext cx="27" cy="24"/>
            </a:xfrm>
            <a:custGeom>
              <a:avLst/>
              <a:gdLst>
                <a:gd name="T0" fmla="*/ 125 w 24"/>
                <a:gd name="T1" fmla="*/ 24 h 24"/>
                <a:gd name="T2" fmla="*/ 53 w 24"/>
                <a:gd name="T3" fmla="*/ 17 h 24"/>
                <a:gd name="T4" fmla="*/ 0 w 2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4">
                  <a:moveTo>
                    <a:pt x="24" y="24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6" name="AutoShape 279"/>
            <xdr:cNvSpPr>
              <a:spLocks noChangeArrowheads="1"/>
            </xdr:cNvSpPr>
          </xdr:nvSpPr>
          <xdr:spPr bwMode="auto">
            <a:xfrm>
              <a:off x="4963" y="413"/>
              <a:ext cx="36" cy="38"/>
            </a:xfrm>
            <a:custGeom>
              <a:avLst/>
              <a:gdLst>
                <a:gd name="T0" fmla="*/ 252 w 31"/>
                <a:gd name="T1" fmla="*/ 51 h 37"/>
                <a:gd name="T2" fmla="*/ 117 w 31"/>
                <a:gd name="T3" fmla="*/ 38 h 37"/>
                <a:gd name="T4" fmla="*/ 3 w 31"/>
                <a:gd name="T5" fmla="*/ 10 h 37"/>
                <a:gd name="T6" fmla="*/ 0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31" y="37"/>
                  </a:moveTo>
                  <a:lnTo>
                    <a:pt x="14" y="24"/>
                  </a:lnTo>
                  <a:lnTo>
                    <a:pt x="3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7" name="AutoShape 280"/>
            <xdr:cNvSpPr>
              <a:spLocks noChangeArrowheads="1"/>
            </xdr:cNvSpPr>
          </xdr:nvSpPr>
          <xdr:spPr bwMode="auto">
            <a:xfrm>
              <a:off x="5009" y="349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8 w 13"/>
                <a:gd name="T3" fmla="*/ 17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10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8" name="AutoShape 281"/>
            <xdr:cNvSpPr>
              <a:spLocks noChangeArrowheads="1"/>
            </xdr:cNvSpPr>
          </xdr:nvSpPr>
          <xdr:spPr bwMode="auto">
            <a:xfrm>
              <a:off x="5009" y="366"/>
              <a:ext cx="23" cy="23"/>
            </a:xfrm>
            <a:custGeom>
              <a:avLst/>
              <a:gdLst>
                <a:gd name="T0" fmla="*/ 0 w 20"/>
                <a:gd name="T1" fmla="*/ 23 h 23"/>
                <a:gd name="T2" fmla="*/ 93 w 20"/>
                <a:gd name="T3" fmla="*/ 13 h 23"/>
                <a:gd name="T4" fmla="*/ 141 w 2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23">
                  <a:moveTo>
                    <a:pt x="0" y="23"/>
                  </a:moveTo>
                  <a:lnTo>
                    <a:pt x="13" y="13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9" name="AutoShape 282"/>
            <xdr:cNvSpPr>
              <a:spLocks noChangeArrowheads="1"/>
            </xdr:cNvSpPr>
          </xdr:nvSpPr>
          <xdr:spPr bwMode="auto">
            <a:xfrm>
              <a:off x="5012" y="388"/>
              <a:ext cx="28" cy="17"/>
            </a:xfrm>
            <a:custGeom>
              <a:avLst/>
              <a:gdLst>
                <a:gd name="T0" fmla="*/ 0 w 24"/>
                <a:gd name="T1" fmla="*/ 17 h 17"/>
                <a:gd name="T2" fmla="*/ 89 w 24"/>
                <a:gd name="T3" fmla="*/ 10 h 17"/>
                <a:gd name="T4" fmla="*/ 218 w 24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17">
                  <a:moveTo>
                    <a:pt x="0" y="17"/>
                  </a:moveTo>
                  <a:lnTo>
                    <a:pt x="10" y="10"/>
                  </a:lnTo>
                  <a:lnTo>
                    <a:pt x="2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0" name="AutoShape 283"/>
            <xdr:cNvSpPr>
              <a:spLocks noChangeArrowheads="1"/>
            </xdr:cNvSpPr>
          </xdr:nvSpPr>
          <xdr:spPr bwMode="auto">
            <a:xfrm>
              <a:off x="5009" y="410"/>
              <a:ext cx="35" cy="19"/>
            </a:xfrm>
            <a:custGeom>
              <a:avLst/>
              <a:gdLst>
                <a:gd name="T0" fmla="*/ 0 w 30"/>
                <a:gd name="T1" fmla="*/ 10 h 20"/>
                <a:gd name="T2" fmla="*/ 146 w 30"/>
                <a:gd name="T3" fmla="*/ 10 h 20"/>
                <a:gd name="T4" fmla="*/ 263 w 30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0">
                  <a:moveTo>
                    <a:pt x="0" y="20"/>
                  </a:moveTo>
                  <a:lnTo>
                    <a:pt x="17" y="10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1" name="AutoShape 284"/>
            <xdr:cNvSpPr>
              <a:spLocks noChangeArrowheads="1"/>
            </xdr:cNvSpPr>
          </xdr:nvSpPr>
          <xdr:spPr bwMode="auto">
            <a:xfrm>
              <a:off x="5004" y="431"/>
              <a:ext cx="40" cy="19"/>
            </a:xfrm>
            <a:custGeom>
              <a:avLst/>
              <a:gdLst>
                <a:gd name="T0" fmla="*/ 0 w 34"/>
                <a:gd name="T1" fmla="*/ 10 h 20"/>
                <a:gd name="T2" fmla="*/ 169 w 34"/>
                <a:gd name="T3" fmla="*/ 10 h 20"/>
                <a:gd name="T4" fmla="*/ 329 w 34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0">
                  <a:moveTo>
                    <a:pt x="0" y="20"/>
                  </a:moveTo>
                  <a:lnTo>
                    <a:pt x="17" y="10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2" name="AutoShape 285"/>
            <xdr:cNvSpPr>
              <a:spLocks noChangeArrowheads="1"/>
            </xdr:cNvSpPr>
          </xdr:nvSpPr>
          <xdr:spPr bwMode="auto">
            <a:xfrm>
              <a:off x="4992" y="451"/>
              <a:ext cx="44" cy="17"/>
            </a:xfrm>
            <a:custGeom>
              <a:avLst/>
              <a:gdLst>
                <a:gd name="T0" fmla="*/ 0 w 37"/>
                <a:gd name="T1" fmla="*/ 17 h 17"/>
                <a:gd name="T2" fmla="*/ 230 w 37"/>
                <a:gd name="T3" fmla="*/ 11 h 17"/>
                <a:gd name="T4" fmla="*/ 42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2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3" name="AutoShape 286"/>
            <xdr:cNvSpPr>
              <a:spLocks noChangeArrowheads="1"/>
            </xdr:cNvSpPr>
          </xdr:nvSpPr>
          <xdr:spPr bwMode="auto">
            <a:xfrm>
              <a:off x="4980" y="324"/>
              <a:ext cx="27" cy="159"/>
            </a:xfrm>
            <a:custGeom>
              <a:avLst/>
              <a:gdLst>
                <a:gd name="T0" fmla="*/ 0 w 24"/>
                <a:gd name="T1" fmla="*/ 261 h 153"/>
                <a:gd name="T2" fmla="*/ 69 w 24"/>
                <a:gd name="T3" fmla="*/ 233 h 153"/>
                <a:gd name="T4" fmla="*/ 110 w 24"/>
                <a:gd name="T5" fmla="*/ 204 h 153"/>
                <a:gd name="T6" fmla="*/ 125 w 24"/>
                <a:gd name="T7" fmla="*/ 163 h 153"/>
                <a:gd name="T8" fmla="*/ 125 w 24"/>
                <a:gd name="T9" fmla="*/ 121 h 153"/>
                <a:gd name="T10" fmla="*/ 125 w 24"/>
                <a:gd name="T11" fmla="*/ 80 h 153"/>
                <a:gd name="T12" fmla="*/ 110 w 24"/>
                <a:gd name="T13" fmla="*/ 38 h 153"/>
                <a:gd name="T14" fmla="*/ 69 w 24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4" h="153">
                  <a:moveTo>
                    <a:pt x="0" y="153"/>
                  </a:moveTo>
                  <a:lnTo>
                    <a:pt x="13" y="136"/>
                  </a:lnTo>
                  <a:lnTo>
                    <a:pt x="20" y="119"/>
                  </a:lnTo>
                  <a:lnTo>
                    <a:pt x="24" y="95"/>
                  </a:lnTo>
                  <a:lnTo>
                    <a:pt x="24" y="71"/>
                  </a:lnTo>
                  <a:lnTo>
                    <a:pt x="24" y="47"/>
                  </a:lnTo>
                  <a:lnTo>
                    <a:pt x="20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4" name="AutoShape 287"/>
            <xdr:cNvSpPr>
              <a:spLocks noChangeArrowheads="1"/>
            </xdr:cNvSpPr>
          </xdr:nvSpPr>
          <xdr:spPr bwMode="auto">
            <a:xfrm>
              <a:off x="4980" y="349"/>
              <a:ext cx="27" cy="27"/>
            </a:xfrm>
            <a:custGeom>
              <a:avLst/>
              <a:gdLst>
                <a:gd name="T0" fmla="*/ 125 w 24"/>
                <a:gd name="T1" fmla="*/ 27 h 27"/>
                <a:gd name="T2" fmla="*/ 88 w 24"/>
                <a:gd name="T3" fmla="*/ 20 h 27"/>
                <a:gd name="T4" fmla="*/ 0 w 2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7">
                  <a:moveTo>
                    <a:pt x="24" y="27"/>
                  </a:moveTo>
                  <a:lnTo>
                    <a:pt x="1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5" name="AutoShape 288"/>
            <xdr:cNvSpPr>
              <a:spLocks noChangeArrowheads="1"/>
            </xdr:cNvSpPr>
          </xdr:nvSpPr>
          <xdr:spPr bwMode="auto">
            <a:xfrm>
              <a:off x="4975" y="370"/>
              <a:ext cx="36" cy="34"/>
            </a:xfrm>
            <a:custGeom>
              <a:avLst/>
              <a:gdLst>
                <a:gd name="T0" fmla="*/ 252 w 31"/>
                <a:gd name="T1" fmla="*/ 34 h 34"/>
                <a:gd name="T2" fmla="*/ 139 w 31"/>
                <a:gd name="T3" fmla="*/ 27 h 34"/>
                <a:gd name="T4" fmla="*/ 89 w 31"/>
                <a:gd name="T5" fmla="*/ 17 h 34"/>
                <a:gd name="T6" fmla="*/ 0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31" y="34"/>
                  </a:moveTo>
                  <a:lnTo>
                    <a:pt x="17" y="27"/>
                  </a:lnTo>
                  <a:lnTo>
                    <a:pt x="11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6" name="AutoShape 289"/>
            <xdr:cNvSpPr>
              <a:spLocks noChangeArrowheads="1"/>
            </xdr:cNvSpPr>
          </xdr:nvSpPr>
          <xdr:spPr bwMode="auto">
            <a:xfrm>
              <a:off x="4966" y="388"/>
              <a:ext cx="41" cy="42"/>
            </a:xfrm>
            <a:custGeom>
              <a:avLst/>
              <a:gdLst>
                <a:gd name="T0" fmla="*/ 319 w 35"/>
                <a:gd name="T1" fmla="*/ 55 h 41"/>
                <a:gd name="T2" fmla="*/ 224 w 35"/>
                <a:gd name="T3" fmla="*/ 45 h 41"/>
                <a:gd name="T4" fmla="*/ 64 w 35"/>
                <a:gd name="T5" fmla="*/ 17 h 41"/>
                <a:gd name="T6" fmla="*/ 0 w 35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5" h="41">
                  <a:moveTo>
                    <a:pt x="35" y="41"/>
                  </a:moveTo>
                  <a:lnTo>
                    <a:pt x="24" y="31"/>
                  </a:ln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7" name="AutoShape 290"/>
            <xdr:cNvSpPr>
              <a:spLocks noChangeArrowheads="1"/>
            </xdr:cNvSpPr>
          </xdr:nvSpPr>
          <xdr:spPr bwMode="auto">
            <a:xfrm>
              <a:off x="4934" y="373"/>
              <a:ext cx="97" cy="125"/>
            </a:xfrm>
            <a:custGeom>
              <a:avLst/>
              <a:gdLst>
                <a:gd name="T0" fmla="*/ 687 w 82"/>
                <a:gd name="T1" fmla="*/ 213 h 120"/>
                <a:gd name="T2" fmla="*/ 497 w 82"/>
                <a:gd name="T3" fmla="*/ 196 h 120"/>
                <a:gd name="T4" fmla="*/ 354 w 82"/>
                <a:gd name="T5" fmla="*/ 164 h 120"/>
                <a:gd name="T6" fmla="*/ 245 w 82"/>
                <a:gd name="T7" fmla="*/ 128 h 120"/>
                <a:gd name="T8" fmla="*/ 148 w 82"/>
                <a:gd name="T9" fmla="*/ 97 h 120"/>
                <a:gd name="T10" fmla="*/ 106 w 82"/>
                <a:gd name="T11" fmla="*/ 69 h 120"/>
                <a:gd name="T12" fmla="*/ 41 w 82"/>
                <a:gd name="T13" fmla="*/ 35 h 120"/>
                <a:gd name="T14" fmla="*/ 0 w 82"/>
                <a:gd name="T15" fmla="*/ 0 h 120"/>
                <a:gd name="T16" fmla="*/ 148 w 82"/>
                <a:gd name="T17" fmla="*/ 7 h 120"/>
                <a:gd name="T18" fmla="*/ 289 w 82"/>
                <a:gd name="T19" fmla="*/ 11 h 120"/>
                <a:gd name="T20" fmla="*/ 441 w 82"/>
                <a:gd name="T21" fmla="*/ 31 h 120"/>
                <a:gd name="T22" fmla="*/ 581 w 82"/>
                <a:gd name="T23" fmla="*/ 54 h 120"/>
                <a:gd name="T24" fmla="*/ 709 w 82"/>
                <a:gd name="T25" fmla="*/ 84 h 120"/>
                <a:gd name="T26" fmla="*/ 823 w 82"/>
                <a:gd name="T27" fmla="*/ 115 h 120"/>
                <a:gd name="T28" fmla="*/ 864 w 82"/>
                <a:gd name="T29" fmla="*/ 140 h 120"/>
                <a:gd name="T30" fmla="*/ 823 w 82"/>
                <a:gd name="T31" fmla="*/ 174 h 120"/>
                <a:gd name="T32" fmla="*/ 759 w 82"/>
                <a:gd name="T33" fmla="*/ 196 h 120"/>
                <a:gd name="T34" fmla="*/ 709 w 82"/>
                <a:gd name="T35" fmla="*/ 213 h 120"/>
                <a:gd name="T36" fmla="*/ 687 w 82"/>
                <a:gd name="T37" fmla="*/ 213 h 120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82" h="120">
                  <a:moveTo>
                    <a:pt x="65" y="120"/>
                  </a:moveTo>
                  <a:lnTo>
                    <a:pt x="48" y="110"/>
                  </a:lnTo>
                  <a:lnTo>
                    <a:pt x="34" y="92"/>
                  </a:lnTo>
                  <a:lnTo>
                    <a:pt x="24" y="72"/>
                  </a:lnTo>
                  <a:lnTo>
                    <a:pt x="14" y="55"/>
                  </a:lnTo>
                  <a:lnTo>
                    <a:pt x="10" y="38"/>
                  </a:lnTo>
                  <a:lnTo>
                    <a:pt x="4" y="21"/>
                  </a:lnTo>
                  <a:lnTo>
                    <a:pt x="0" y="0"/>
                  </a:lnTo>
                  <a:lnTo>
                    <a:pt x="14" y="7"/>
                  </a:lnTo>
                  <a:lnTo>
                    <a:pt x="27" y="11"/>
                  </a:lnTo>
                  <a:lnTo>
                    <a:pt x="41" y="17"/>
                  </a:lnTo>
                  <a:lnTo>
                    <a:pt x="55" y="31"/>
                  </a:lnTo>
                  <a:lnTo>
                    <a:pt x="68" y="48"/>
                  </a:lnTo>
                  <a:lnTo>
                    <a:pt x="79" y="65"/>
                  </a:lnTo>
                  <a:lnTo>
                    <a:pt x="82" y="79"/>
                  </a:lnTo>
                  <a:lnTo>
                    <a:pt x="79" y="99"/>
                  </a:lnTo>
                  <a:lnTo>
                    <a:pt x="72" y="110"/>
                  </a:lnTo>
                  <a:lnTo>
                    <a:pt x="68" y="120"/>
                  </a:lnTo>
                  <a:lnTo>
                    <a:pt x="65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8" name="AutoShape 291"/>
            <xdr:cNvSpPr>
              <a:spLocks noChangeArrowheads="1"/>
            </xdr:cNvSpPr>
          </xdr:nvSpPr>
          <xdr:spPr bwMode="auto">
            <a:xfrm>
              <a:off x="4980" y="477"/>
              <a:ext cx="31" cy="6"/>
            </a:xfrm>
            <a:custGeom>
              <a:avLst/>
              <a:gdLst>
                <a:gd name="T0" fmla="*/ 187 w 27"/>
                <a:gd name="T1" fmla="*/ 3 h 7"/>
                <a:gd name="T2" fmla="*/ 91 w 27"/>
                <a:gd name="T3" fmla="*/ 3 h 7"/>
                <a:gd name="T4" fmla="*/ 0 w 27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7">
                  <a:moveTo>
                    <a:pt x="27" y="7"/>
                  </a:moveTo>
                  <a:lnTo>
                    <a:pt x="13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9" name="AutoShape 292"/>
            <xdr:cNvSpPr>
              <a:spLocks noChangeArrowheads="1"/>
            </xdr:cNvSpPr>
          </xdr:nvSpPr>
          <xdr:spPr bwMode="auto">
            <a:xfrm>
              <a:off x="4963" y="451"/>
              <a:ext cx="44" cy="17"/>
            </a:xfrm>
            <a:custGeom>
              <a:avLst/>
              <a:gdLst>
                <a:gd name="T0" fmla="*/ 294 w 38"/>
                <a:gd name="T1" fmla="*/ 17 h 17"/>
                <a:gd name="T2" fmla="*/ 161 w 38"/>
                <a:gd name="T3" fmla="*/ 14 h 17"/>
                <a:gd name="T4" fmla="*/ 52 w 38"/>
                <a:gd name="T5" fmla="*/ 11 h 17"/>
                <a:gd name="T6" fmla="*/ 0 w 38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7">
                  <a:moveTo>
                    <a:pt x="38" y="17"/>
                  </a:moveTo>
                  <a:lnTo>
                    <a:pt x="21" y="14"/>
                  </a:lnTo>
                  <a:lnTo>
                    <a:pt x="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0" name="AutoShape 293"/>
            <xdr:cNvSpPr>
              <a:spLocks noChangeArrowheads="1"/>
            </xdr:cNvSpPr>
          </xdr:nvSpPr>
          <xdr:spPr bwMode="auto">
            <a:xfrm>
              <a:off x="4971" y="384"/>
              <a:ext cx="3" cy="25"/>
            </a:xfrm>
            <a:custGeom>
              <a:avLst/>
              <a:gdLst>
                <a:gd name="T0" fmla="*/ 3 w 3"/>
                <a:gd name="T1" fmla="*/ 40 h 24"/>
                <a:gd name="T2" fmla="*/ 3 w 3"/>
                <a:gd name="T3" fmla="*/ 27 h 24"/>
                <a:gd name="T4" fmla="*/ 0 w 3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4">
                  <a:moveTo>
                    <a:pt x="3" y="24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1" name="AutoShape 295"/>
            <xdr:cNvSpPr>
              <a:spLocks noChangeArrowheads="1"/>
            </xdr:cNvSpPr>
          </xdr:nvSpPr>
          <xdr:spPr bwMode="auto">
            <a:xfrm>
              <a:off x="4992" y="406"/>
              <a:ext cx="8" cy="24"/>
            </a:xfrm>
            <a:custGeom>
              <a:avLst/>
              <a:gdLst>
                <a:gd name="T0" fmla="*/ 0 w 7"/>
                <a:gd name="T1" fmla="*/ 24 h 24"/>
                <a:gd name="T2" fmla="*/ 3 w 7"/>
                <a:gd name="T3" fmla="*/ 14 h 24"/>
                <a:gd name="T4" fmla="*/ 43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0" y="24"/>
                  </a:moveTo>
                  <a:lnTo>
                    <a:pt x="3" y="1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2" name="AutoShape 296"/>
            <xdr:cNvSpPr>
              <a:spLocks noChangeArrowheads="1"/>
            </xdr:cNvSpPr>
          </xdr:nvSpPr>
          <xdr:spPr bwMode="auto">
            <a:xfrm>
              <a:off x="5000" y="423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2 w 13"/>
                <a:gd name="T3" fmla="*/ 14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7" y="1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3" name="AutoShape 297"/>
            <xdr:cNvSpPr>
              <a:spLocks noChangeArrowheads="1"/>
            </xdr:cNvSpPr>
          </xdr:nvSpPr>
          <xdr:spPr bwMode="auto">
            <a:xfrm>
              <a:off x="5009" y="438"/>
              <a:ext cx="14" cy="30"/>
            </a:xfrm>
            <a:custGeom>
              <a:avLst/>
              <a:gdLst>
                <a:gd name="T0" fmla="*/ 0 w 13"/>
                <a:gd name="T1" fmla="*/ 30 h 30"/>
                <a:gd name="T2" fmla="*/ 28 w 13"/>
                <a:gd name="T3" fmla="*/ 13 h 30"/>
                <a:gd name="T4" fmla="*/ 34 w 13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30">
                  <a:moveTo>
                    <a:pt x="0" y="30"/>
                  </a:moveTo>
                  <a:lnTo>
                    <a:pt x="10" y="1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4" name="AutoShape 298"/>
            <xdr:cNvSpPr>
              <a:spLocks noChangeArrowheads="1"/>
            </xdr:cNvSpPr>
          </xdr:nvSpPr>
          <xdr:spPr bwMode="auto">
            <a:xfrm>
              <a:off x="5012" y="456"/>
              <a:ext cx="19" cy="27"/>
            </a:xfrm>
            <a:custGeom>
              <a:avLst/>
              <a:gdLst>
                <a:gd name="T0" fmla="*/ 0 w 17"/>
                <a:gd name="T1" fmla="*/ 27 h 27"/>
                <a:gd name="T2" fmla="*/ 45 w 17"/>
                <a:gd name="T3" fmla="*/ 17 h 27"/>
                <a:gd name="T4" fmla="*/ 78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0" y="27"/>
                  </a:moveTo>
                  <a:lnTo>
                    <a:pt x="10" y="17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5" name="AutoShape 299"/>
            <xdr:cNvSpPr>
              <a:spLocks noChangeArrowheads="1"/>
            </xdr:cNvSpPr>
          </xdr:nvSpPr>
          <xdr:spPr bwMode="auto">
            <a:xfrm>
              <a:off x="4934" y="373"/>
              <a:ext cx="77" cy="128"/>
            </a:xfrm>
            <a:custGeom>
              <a:avLst/>
              <a:gdLst>
                <a:gd name="T0" fmla="*/ 697 w 65"/>
                <a:gd name="T1" fmla="*/ 214 h 123"/>
                <a:gd name="T2" fmla="*/ 697 w 65"/>
                <a:gd name="T3" fmla="*/ 184 h 123"/>
                <a:gd name="T4" fmla="*/ 655 w 65"/>
                <a:gd name="T5" fmla="*/ 156 h 123"/>
                <a:gd name="T6" fmla="*/ 588 w 65"/>
                <a:gd name="T7" fmla="*/ 121 h 123"/>
                <a:gd name="T8" fmla="*/ 480 w 65"/>
                <a:gd name="T9" fmla="*/ 89 h 123"/>
                <a:gd name="T10" fmla="*/ 333 w 65"/>
                <a:gd name="T11" fmla="*/ 61 h 123"/>
                <a:gd name="T12" fmla="*/ 178 w 65"/>
                <a:gd name="T13" fmla="*/ 31 h 123"/>
                <a:gd name="T14" fmla="*/ 0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65" y="123"/>
                  </a:moveTo>
                  <a:lnTo>
                    <a:pt x="65" y="106"/>
                  </a:lnTo>
                  <a:lnTo>
                    <a:pt x="62" y="89"/>
                  </a:lnTo>
                  <a:lnTo>
                    <a:pt x="55" y="69"/>
                  </a:lnTo>
                  <a:lnTo>
                    <a:pt x="45" y="52"/>
                  </a:lnTo>
                  <a:lnTo>
                    <a:pt x="31" y="35"/>
                  </a:lnTo>
                  <a:lnTo>
                    <a:pt x="1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6" name="AutoShape 300"/>
            <xdr:cNvSpPr>
              <a:spLocks noChangeArrowheads="1"/>
            </xdr:cNvSpPr>
          </xdr:nvSpPr>
          <xdr:spPr bwMode="auto">
            <a:xfrm>
              <a:off x="4939" y="398"/>
              <a:ext cx="35" cy="14"/>
            </a:xfrm>
            <a:custGeom>
              <a:avLst/>
              <a:gdLst>
                <a:gd name="T0" fmla="*/ 263 w 30"/>
                <a:gd name="T1" fmla="*/ 14 h 14"/>
                <a:gd name="T2" fmla="*/ 170 w 30"/>
                <a:gd name="T3" fmla="*/ 11 h 14"/>
                <a:gd name="T4" fmla="*/ 0 w 30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14">
                  <a:moveTo>
                    <a:pt x="30" y="14"/>
                  </a:moveTo>
                  <a:lnTo>
                    <a:pt x="20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7" name="AutoShape 301"/>
            <xdr:cNvSpPr>
              <a:spLocks noChangeArrowheads="1"/>
            </xdr:cNvSpPr>
          </xdr:nvSpPr>
          <xdr:spPr bwMode="auto">
            <a:xfrm>
              <a:off x="4946" y="420"/>
              <a:ext cx="44" cy="9"/>
            </a:xfrm>
            <a:custGeom>
              <a:avLst/>
              <a:gdLst>
                <a:gd name="T0" fmla="*/ 294 w 38"/>
                <a:gd name="T1" fmla="*/ 5 h 10"/>
                <a:gd name="T2" fmla="*/ 186 w 38"/>
                <a:gd name="T3" fmla="*/ 5 h 10"/>
                <a:gd name="T4" fmla="*/ 108 w 38"/>
                <a:gd name="T5" fmla="*/ 5 h 10"/>
                <a:gd name="T6" fmla="*/ 0 w 38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0">
                  <a:moveTo>
                    <a:pt x="38" y="10"/>
                  </a:moveTo>
                  <a:lnTo>
                    <a:pt x="24" y="10"/>
                  </a:lnTo>
                  <a:lnTo>
                    <a:pt x="1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8" name="AutoShape 302"/>
            <xdr:cNvSpPr>
              <a:spLocks noChangeArrowheads="1"/>
            </xdr:cNvSpPr>
          </xdr:nvSpPr>
          <xdr:spPr bwMode="auto">
            <a:xfrm>
              <a:off x="4950" y="434"/>
              <a:ext cx="49" cy="17"/>
            </a:xfrm>
            <a:custGeom>
              <a:avLst/>
              <a:gdLst>
                <a:gd name="T0" fmla="*/ 508 w 41"/>
                <a:gd name="T1" fmla="*/ 17 h 17"/>
                <a:gd name="T2" fmla="*/ 375 w 41"/>
                <a:gd name="T3" fmla="*/ 14 h 17"/>
                <a:gd name="T4" fmla="*/ 159 w 41"/>
                <a:gd name="T5" fmla="*/ 11 h 17"/>
                <a:gd name="T6" fmla="*/ 0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41" y="17"/>
                  </a:moveTo>
                  <a:lnTo>
                    <a:pt x="31" y="14"/>
                  </a:lnTo>
                  <a:lnTo>
                    <a:pt x="13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9" name="AutoShape 303"/>
            <xdr:cNvSpPr>
              <a:spLocks noChangeArrowheads="1"/>
            </xdr:cNvSpPr>
          </xdr:nvSpPr>
          <xdr:spPr bwMode="auto">
            <a:xfrm>
              <a:off x="4939" y="834"/>
              <a:ext cx="51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0" name="AutoShape 304"/>
            <xdr:cNvSpPr>
              <a:spLocks noChangeArrowheads="1"/>
            </xdr:cNvSpPr>
          </xdr:nvSpPr>
          <xdr:spPr bwMode="auto">
            <a:xfrm>
              <a:off x="4919" y="814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1" name="AutoShape 305"/>
            <xdr:cNvSpPr>
              <a:spLocks noChangeArrowheads="1"/>
            </xdr:cNvSpPr>
          </xdr:nvSpPr>
          <xdr:spPr bwMode="auto">
            <a:xfrm>
              <a:off x="4914" y="841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2" name="AutoShape 306"/>
            <xdr:cNvSpPr>
              <a:spLocks noChangeArrowheads="1"/>
            </xdr:cNvSpPr>
          </xdr:nvSpPr>
          <xdr:spPr bwMode="auto">
            <a:xfrm>
              <a:off x="4868" y="852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3" name="AutoShape 307"/>
            <xdr:cNvSpPr>
              <a:spLocks noChangeArrowheads="1"/>
            </xdr:cNvSpPr>
          </xdr:nvSpPr>
          <xdr:spPr bwMode="auto">
            <a:xfrm>
              <a:off x="5012" y="626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4" name="AutoShape 308"/>
            <xdr:cNvSpPr>
              <a:spLocks noChangeArrowheads="1"/>
            </xdr:cNvSpPr>
          </xdr:nvSpPr>
          <xdr:spPr bwMode="auto">
            <a:xfrm>
              <a:off x="5033" y="649"/>
              <a:ext cx="49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5" name="AutoShape 309"/>
            <xdr:cNvSpPr>
              <a:spLocks noChangeArrowheads="1"/>
            </xdr:cNvSpPr>
          </xdr:nvSpPr>
          <xdr:spPr bwMode="auto">
            <a:xfrm>
              <a:off x="4996" y="652"/>
              <a:ext cx="53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6" name="AutoShape 310"/>
            <xdr:cNvSpPr>
              <a:spLocks noChangeArrowheads="1"/>
            </xdr:cNvSpPr>
          </xdr:nvSpPr>
          <xdr:spPr bwMode="auto">
            <a:xfrm>
              <a:off x="5016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7" name="AutoShape 311"/>
            <xdr:cNvSpPr>
              <a:spLocks noChangeArrowheads="1"/>
            </xdr:cNvSpPr>
          </xdr:nvSpPr>
          <xdr:spPr bwMode="auto">
            <a:xfrm>
              <a:off x="5009" y="456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8" name="AutoShape 312"/>
            <xdr:cNvSpPr>
              <a:spLocks noChangeArrowheads="1"/>
            </xdr:cNvSpPr>
          </xdr:nvSpPr>
          <xdr:spPr bwMode="auto">
            <a:xfrm>
              <a:off x="4975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9" name="AutoShape 313"/>
            <xdr:cNvSpPr>
              <a:spLocks noChangeArrowheads="1"/>
            </xdr:cNvSpPr>
          </xdr:nvSpPr>
          <xdr:spPr bwMode="auto">
            <a:xfrm>
              <a:off x="5004" y="488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0" name="AutoShape 314"/>
            <xdr:cNvSpPr>
              <a:spLocks noChangeArrowheads="1"/>
            </xdr:cNvSpPr>
          </xdr:nvSpPr>
          <xdr:spPr bwMode="auto">
            <a:xfrm>
              <a:off x="5004" y="513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1" name="AutoShape 315"/>
            <xdr:cNvSpPr>
              <a:spLocks noChangeArrowheads="1"/>
            </xdr:cNvSpPr>
          </xdr:nvSpPr>
          <xdr:spPr bwMode="auto">
            <a:xfrm>
              <a:off x="5021" y="438"/>
              <a:ext cx="113" cy="205"/>
            </a:xfrm>
            <a:custGeom>
              <a:avLst/>
              <a:gdLst>
                <a:gd name="T0" fmla="*/ 193 w 95"/>
                <a:gd name="T1" fmla="*/ 343 h 197"/>
                <a:gd name="T2" fmla="*/ 40 w 95"/>
                <a:gd name="T3" fmla="*/ 292 h 197"/>
                <a:gd name="T4" fmla="*/ 0 w 95"/>
                <a:gd name="T5" fmla="*/ 238 h 197"/>
                <a:gd name="T6" fmla="*/ 81 w 95"/>
                <a:gd name="T7" fmla="*/ 177 h 197"/>
                <a:gd name="T8" fmla="*/ 146 w 95"/>
                <a:gd name="T9" fmla="*/ 131 h 197"/>
                <a:gd name="T10" fmla="*/ 274 w 95"/>
                <a:gd name="T11" fmla="*/ 87 h 197"/>
                <a:gd name="T12" fmla="*/ 349 w 95"/>
                <a:gd name="T13" fmla="*/ 45 h 197"/>
                <a:gd name="T14" fmla="*/ 536 w 95"/>
                <a:gd name="T15" fmla="*/ 0 h 197"/>
                <a:gd name="T16" fmla="*/ 699 w 95"/>
                <a:gd name="T17" fmla="*/ 34 h 197"/>
                <a:gd name="T18" fmla="*/ 889 w 95"/>
                <a:gd name="T19" fmla="*/ 59 h 197"/>
                <a:gd name="T20" fmla="*/ 959 w 95"/>
                <a:gd name="T21" fmla="*/ 93 h 197"/>
                <a:gd name="T22" fmla="*/ 1043 w 95"/>
                <a:gd name="T23" fmla="*/ 143 h 197"/>
                <a:gd name="T24" fmla="*/ 1074 w 95"/>
                <a:gd name="T25" fmla="*/ 203 h 197"/>
                <a:gd name="T26" fmla="*/ 1043 w 95"/>
                <a:gd name="T27" fmla="*/ 250 h 197"/>
                <a:gd name="T28" fmla="*/ 931 w 95"/>
                <a:gd name="T29" fmla="*/ 284 h 197"/>
                <a:gd name="T30" fmla="*/ 658 w 95"/>
                <a:gd name="T31" fmla="*/ 321 h 197"/>
                <a:gd name="T32" fmla="*/ 423 w 95"/>
                <a:gd name="T33" fmla="*/ 334 h 197"/>
                <a:gd name="T34" fmla="*/ 230 w 95"/>
                <a:gd name="T35" fmla="*/ 343 h 197"/>
                <a:gd name="T36" fmla="*/ 193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17" y="197"/>
                  </a:moveTo>
                  <a:lnTo>
                    <a:pt x="3" y="167"/>
                  </a:lnTo>
                  <a:lnTo>
                    <a:pt x="0" y="136"/>
                  </a:lnTo>
                  <a:lnTo>
                    <a:pt x="7" y="102"/>
                  </a:lnTo>
                  <a:lnTo>
                    <a:pt x="13" y="75"/>
                  </a:lnTo>
                  <a:lnTo>
                    <a:pt x="24" y="51"/>
                  </a:lnTo>
                  <a:lnTo>
                    <a:pt x="30" y="27"/>
                  </a:lnTo>
                  <a:lnTo>
                    <a:pt x="47" y="0"/>
                  </a:lnTo>
                  <a:lnTo>
                    <a:pt x="61" y="20"/>
                  </a:lnTo>
                  <a:lnTo>
                    <a:pt x="78" y="34"/>
                  </a:lnTo>
                  <a:lnTo>
                    <a:pt x="85" y="54"/>
                  </a:lnTo>
                  <a:lnTo>
                    <a:pt x="92" y="82"/>
                  </a:lnTo>
                  <a:lnTo>
                    <a:pt x="95" y="116"/>
                  </a:lnTo>
                  <a:lnTo>
                    <a:pt x="92" y="143"/>
                  </a:lnTo>
                  <a:lnTo>
                    <a:pt x="82" y="163"/>
                  </a:lnTo>
                  <a:lnTo>
                    <a:pt x="58" y="184"/>
                  </a:lnTo>
                  <a:lnTo>
                    <a:pt x="37" y="191"/>
                  </a:lnTo>
                  <a:lnTo>
                    <a:pt x="20" y="197"/>
                  </a:lnTo>
                  <a:lnTo>
                    <a:pt x="17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2" name="AutoShape 316"/>
            <xdr:cNvSpPr>
              <a:spLocks noChangeArrowheads="1"/>
            </xdr:cNvSpPr>
          </xdr:nvSpPr>
          <xdr:spPr bwMode="auto">
            <a:xfrm>
              <a:off x="5021" y="591"/>
              <a:ext cx="35" cy="34"/>
            </a:xfrm>
            <a:custGeom>
              <a:avLst/>
              <a:gdLst>
                <a:gd name="T0" fmla="*/ 263 w 30"/>
                <a:gd name="T1" fmla="*/ 34 h 34"/>
                <a:gd name="T2" fmla="*/ 120 w 30"/>
                <a:gd name="T3" fmla="*/ 24 h 34"/>
                <a:gd name="T4" fmla="*/ 0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30" y="34"/>
                  </a:moveTo>
                  <a:lnTo>
                    <a:pt x="13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3" name="AutoShape 317"/>
            <xdr:cNvSpPr>
              <a:spLocks noChangeArrowheads="1"/>
            </xdr:cNvSpPr>
          </xdr:nvSpPr>
          <xdr:spPr bwMode="auto">
            <a:xfrm>
              <a:off x="5029" y="552"/>
              <a:ext cx="40" cy="55"/>
            </a:xfrm>
            <a:custGeom>
              <a:avLst/>
              <a:gdLst>
                <a:gd name="T0" fmla="*/ 329 w 34"/>
                <a:gd name="T1" fmla="*/ 68 h 54"/>
                <a:gd name="T2" fmla="*/ 124 w 34"/>
                <a:gd name="T3" fmla="*/ 48 h 54"/>
                <a:gd name="T4" fmla="*/ 0 w 34"/>
                <a:gd name="T5" fmla="*/ 17 h 54"/>
                <a:gd name="T6" fmla="*/ 0 w 34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54">
                  <a:moveTo>
                    <a:pt x="34" y="54"/>
                  </a:moveTo>
                  <a:lnTo>
                    <a:pt x="13" y="34"/>
                  </a:lnTo>
                  <a:lnTo>
                    <a:pt x="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4" name="AutoShape 318"/>
            <xdr:cNvSpPr>
              <a:spLocks noChangeArrowheads="1"/>
            </xdr:cNvSpPr>
          </xdr:nvSpPr>
          <xdr:spPr bwMode="auto">
            <a:xfrm>
              <a:off x="5091" y="477"/>
              <a:ext cx="23" cy="31"/>
            </a:xfrm>
            <a:custGeom>
              <a:avLst/>
              <a:gdLst>
                <a:gd name="T0" fmla="*/ 0 w 20"/>
                <a:gd name="T1" fmla="*/ 31 h 31"/>
                <a:gd name="T2" fmla="*/ 93 w 20"/>
                <a:gd name="T3" fmla="*/ 17 h 31"/>
                <a:gd name="T4" fmla="*/ 141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0" y="31"/>
                  </a:moveTo>
                  <a:lnTo>
                    <a:pt x="13" y="17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5" name="AutoShape 319"/>
            <xdr:cNvSpPr>
              <a:spLocks noChangeArrowheads="1"/>
            </xdr:cNvSpPr>
          </xdr:nvSpPr>
          <xdr:spPr bwMode="auto">
            <a:xfrm>
              <a:off x="5091" y="499"/>
              <a:ext cx="31" cy="30"/>
            </a:xfrm>
            <a:custGeom>
              <a:avLst/>
              <a:gdLst>
                <a:gd name="T0" fmla="*/ 0 w 27"/>
                <a:gd name="T1" fmla="*/ 30 h 30"/>
                <a:gd name="T2" fmla="*/ 119 w 27"/>
                <a:gd name="T3" fmla="*/ 17 h 30"/>
                <a:gd name="T4" fmla="*/ 187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0" y="30"/>
                  </a:moveTo>
                  <a:lnTo>
                    <a:pt x="17" y="17"/>
                  </a:lnTo>
                  <a:lnTo>
                    <a:pt x="2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6" name="AutoShape 320"/>
            <xdr:cNvSpPr>
              <a:spLocks noChangeArrowheads="1"/>
            </xdr:cNvSpPr>
          </xdr:nvSpPr>
          <xdr:spPr bwMode="auto">
            <a:xfrm>
              <a:off x="5086" y="527"/>
              <a:ext cx="44" cy="20"/>
            </a:xfrm>
            <a:custGeom>
              <a:avLst/>
              <a:gdLst>
                <a:gd name="T0" fmla="*/ 0 w 38"/>
                <a:gd name="T1" fmla="*/ 20 h 20"/>
                <a:gd name="T2" fmla="*/ 161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1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7" name="AutoShape 321"/>
            <xdr:cNvSpPr>
              <a:spLocks noChangeArrowheads="1"/>
            </xdr:cNvSpPr>
          </xdr:nvSpPr>
          <xdr:spPr bwMode="auto">
            <a:xfrm>
              <a:off x="5083" y="556"/>
              <a:ext cx="51" cy="24"/>
            </a:xfrm>
            <a:custGeom>
              <a:avLst/>
              <a:gdLst>
                <a:gd name="T0" fmla="*/ 0 w 44"/>
                <a:gd name="T1" fmla="*/ 24 h 24"/>
                <a:gd name="T2" fmla="*/ 188 w 44"/>
                <a:gd name="T3" fmla="*/ 14 h 24"/>
                <a:gd name="T4" fmla="*/ 351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0" y="24"/>
                  </a:moveTo>
                  <a:lnTo>
                    <a:pt x="24" y="14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8" name="AutoShape 322"/>
            <xdr:cNvSpPr>
              <a:spLocks noChangeArrowheads="1"/>
            </xdr:cNvSpPr>
          </xdr:nvSpPr>
          <xdr:spPr bwMode="auto">
            <a:xfrm>
              <a:off x="5074" y="581"/>
              <a:ext cx="57" cy="27"/>
            </a:xfrm>
            <a:custGeom>
              <a:avLst/>
              <a:gdLst>
                <a:gd name="T0" fmla="*/ 0 w 48"/>
                <a:gd name="T1" fmla="*/ 27 h 27"/>
                <a:gd name="T2" fmla="*/ 268 w 48"/>
                <a:gd name="T3" fmla="*/ 17 h 27"/>
                <a:gd name="T4" fmla="*/ 533 w 48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7">
                  <a:moveTo>
                    <a:pt x="0" y="27"/>
                  </a:moveTo>
                  <a:lnTo>
                    <a:pt x="24" y="1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9" name="AutoShape 323"/>
            <xdr:cNvSpPr>
              <a:spLocks noChangeArrowheads="1"/>
            </xdr:cNvSpPr>
          </xdr:nvSpPr>
          <xdr:spPr bwMode="auto">
            <a:xfrm>
              <a:off x="5062" y="609"/>
              <a:ext cx="56" cy="21"/>
            </a:xfrm>
            <a:custGeom>
              <a:avLst/>
              <a:gdLst>
                <a:gd name="T0" fmla="*/ 0 w 48"/>
                <a:gd name="T1" fmla="*/ 21 h 21"/>
                <a:gd name="T2" fmla="*/ 218 w 48"/>
                <a:gd name="T3" fmla="*/ 14 h 21"/>
                <a:gd name="T4" fmla="*/ 418 w 48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1">
                  <a:moveTo>
                    <a:pt x="0" y="21"/>
                  </a:moveTo>
                  <a:lnTo>
                    <a:pt x="24" y="14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0" name="AutoShape 324"/>
            <xdr:cNvSpPr>
              <a:spLocks noChangeArrowheads="1"/>
            </xdr:cNvSpPr>
          </xdr:nvSpPr>
          <xdr:spPr bwMode="auto">
            <a:xfrm>
              <a:off x="5042" y="438"/>
              <a:ext cx="48" cy="210"/>
            </a:xfrm>
            <a:custGeom>
              <a:avLst/>
              <a:gdLst>
                <a:gd name="T0" fmla="*/ 0 w 41"/>
                <a:gd name="T1" fmla="*/ 371 h 201"/>
                <a:gd name="T2" fmla="*/ 152 w 41"/>
                <a:gd name="T3" fmla="*/ 331 h 201"/>
                <a:gd name="T4" fmla="*/ 244 w 41"/>
                <a:gd name="T5" fmla="*/ 289 h 201"/>
                <a:gd name="T6" fmla="*/ 311 w 41"/>
                <a:gd name="T7" fmla="*/ 239 h 201"/>
                <a:gd name="T8" fmla="*/ 335 w 41"/>
                <a:gd name="T9" fmla="*/ 184 h 201"/>
                <a:gd name="T10" fmla="*/ 372 w 41"/>
                <a:gd name="T11" fmla="*/ 119 h 201"/>
                <a:gd name="T12" fmla="*/ 335 w 41"/>
                <a:gd name="T13" fmla="*/ 65 h 201"/>
                <a:gd name="T14" fmla="*/ 272 w 41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201">
                  <a:moveTo>
                    <a:pt x="0" y="201"/>
                  </a:moveTo>
                  <a:lnTo>
                    <a:pt x="17" y="180"/>
                  </a:lnTo>
                  <a:lnTo>
                    <a:pt x="27" y="157"/>
                  </a:lnTo>
                  <a:lnTo>
                    <a:pt x="34" y="129"/>
                  </a:lnTo>
                  <a:lnTo>
                    <a:pt x="37" y="99"/>
                  </a:lnTo>
                  <a:lnTo>
                    <a:pt x="41" y="65"/>
                  </a:lnTo>
                  <a:lnTo>
                    <a:pt x="37" y="3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1" name="AutoShape 325"/>
            <xdr:cNvSpPr>
              <a:spLocks noChangeArrowheads="1"/>
            </xdr:cNvSpPr>
          </xdr:nvSpPr>
          <xdr:spPr bwMode="auto">
            <a:xfrm>
              <a:off x="5058" y="473"/>
              <a:ext cx="32" cy="38"/>
            </a:xfrm>
            <a:custGeom>
              <a:avLst/>
              <a:gdLst>
                <a:gd name="T0" fmla="*/ 182 w 28"/>
                <a:gd name="T1" fmla="*/ 51 h 37"/>
                <a:gd name="T2" fmla="*/ 109 w 28"/>
                <a:gd name="T3" fmla="*/ 41 h 37"/>
                <a:gd name="T4" fmla="*/ 0 w 28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37">
                  <a:moveTo>
                    <a:pt x="28" y="37"/>
                  </a:moveTo>
                  <a:lnTo>
                    <a:pt x="1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2" name="AutoShape 326"/>
            <xdr:cNvSpPr>
              <a:spLocks noChangeArrowheads="1"/>
            </xdr:cNvSpPr>
          </xdr:nvSpPr>
          <xdr:spPr bwMode="auto">
            <a:xfrm>
              <a:off x="5045" y="499"/>
              <a:ext cx="44" cy="48"/>
            </a:xfrm>
            <a:custGeom>
              <a:avLst/>
              <a:gdLst>
                <a:gd name="T0" fmla="*/ 294 w 38"/>
                <a:gd name="T1" fmla="*/ 61 h 47"/>
                <a:gd name="T2" fmla="*/ 161 w 38"/>
                <a:gd name="T3" fmla="*/ 51 h 47"/>
                <a:gd name="T4" fmla="*/ 80 w 38"/>
                <a:gd name="T5" fmla="*/ 38 h 47"/>
                <a:gd name="T6" fmla="*/ 0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38" y="47"/>
                  </a:moveTo>
                  <a:lnTo>
                    <a:pt x="21" y="37"/>
                  </a:lnTo>
                  <a:lnTo>
                    <a:pt x="1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3" name="AutoShape 327"/>
            <xdr:cNvSpPr>
              <a:spLocks noChangeArrowheads="1"/>
            </xdr:cNvSpPr>
          </xdr:nvSpPr>
          <xdr:spPr bwMode="auto">
            <a:xfrm>
              <a:off x="5033" y="524"/>
              <a:ext cx="49" cy="55"/>
            </a:xfrm>
            <a:custGeom>
              <a:avLst/>
              <a:gdLst>
                <a:gd name="T0" fmla="*/ 508 w 41"/>
                <a:gd name="T1" fmla="*/ 68 h 54"/>
                <a:gd name="T2" fmla="*/ 324 w 41"/>
                <a:gd name="T3" fmla="*/ 51 h 54"/>
                <a:gd name="T4" fmla="*/ 86 w 41"/>
                <a:gd name="T5" fmla="*/ 20 h 54"/>
                <a:gd name="T6" fmla="*/ 0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41" y="54"/>
                  </a:moveTo>
                  <a:lnTo>
                    <a:pt x="27" y="37"/>
                  </a:lnTo>
                  <a:lnTo>
                    <a:pt x="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4" name="AutoShape 328"/>
            <xdr:cNvSpPr>
              <a:spLocks noChangeArrowheads="1"/>
            </xdr:cNvSpPr>
          </xdr:nvSpPr>
          <xdr:spPr bwMode="auto">
            <a:xfrm>
              <a:off x="4975" y="652"/>
              <a:ext cx="155" cy="181"/>
            </a:xfrm>
            <a:custGeom>
              <a:avLst/>
              <a:gdLst>
                <a:gd name="T0" fmla="*/ 50 w 130"/>
                <a:gd name="T1" fmla="*/ 296 h 174"/>
                <a:gd name="T2" fmla="*/ 0 w 130"/>
                <a:gd name="T3" fmla="*/ 243 h 174"/>
                <a:gd name="T4" fmla="*/ 175 w 130"/>
                <a:gd name="T5" fmla="*/ 190 h 174"/>
                <a:gd name="T6" fmla="*/ 402 w 130"/>
                <a:gd name="T7" fmla="*/ 143 h 174"/>
                <a:gd name="T8" fmla="*/ 601 w 130"/>
                <a:gd name="T9" fmla="*/ 94 h 174"/>
                <a:gd name="T10" fmla="*/ 870 w 130"/>
                <a:gd name="T11" fmla="*/ 67 h 174"/>
                <a:gd name="T12" fmla="*/ 1085 w 130"/>
                <a:gd name="T13" fmla="*/ 35 h 174"/>
                <a:gd name="T14" fmla="*/ 1416 w 130"/>
                <a:gd name="T15" fmla="*/ 0 h 174"/>
                <a:gd name="T16" fmla="*/ 1446 w 130"/>
                <a:gd name="T17" fmla="*/ 38 h 174"/>
                <a:gd name="T18" fmla="*/ 1536 w 130"/>
                <a:gd name="T19" fmla="*/ 72 h 174"/>
                <a:gd name="T20" fmla="*/ 1536 w 130"/>
                <a:gd name="T21" fmla="*/ 113 h 174"/>
                <a:gd name="T22" fmla="*/ 1446 w 130"/>
                <a:gd name="T23" fmla="*/ 161 h 174"/>
                <a:gd name="T24" fmla="*/ 1288 w 130"/>
                <a:gd name="T25" fmla="*/ 214 h 174"/>
                <a:gd name="T26" fmla="*/ 1121 w 130"/>
                <a:gd name="T27" fmla="*/ 261 h 174"/>
                <a:gd name="T28" fmla="*/ 870 w 130"/>
                <a:gd name="T29" fmla="*/ 285 h 174"/>
                <a:gd name="T30" fmla="*/ 534 w 130"/>
                <a:gd name="T31" fmla="*/ 303 h 174"/>
                <a:gd name="T32" fmla="*/ 297 w 130"/>
                <a:gd name="T33" fmla="*/ 303 h 174"/>
                <a:gd name="T34" fmla="*/ 50 w 130"/>
                <a:gd name="T35" fmla="*/ 303 h 174"/>
                <a:gd name="T36" fmla="*/ 50 w 130"/>
                <a:gd name="T37" fmla="*/ 296 h 17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30" h="174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4" y="82"/>
                  </a:lnTo>
                  <a:lnTo>
                    <a:pt x="51" y="55"/>
                  </a:lnTo>
                  <a:lnTo>
                    <a:pt x="75" y="38"/>
                  </a:lnTo>
                  <a:lnTo>
                    <a:pt x="92" y="21"/>
                  </a:lnTo>
                  <a:lnTo>
                    <a:pt x="120" y="0"/>
                  </a:lnTo>
                  <a:lnTo>
                    <a:pt x="123" y="24"/>
                  </a:lnTo>
                  <a:lnTo>
                    <a:pt x="130" y="41"/>
                  </a:lnTo>
                  <a:lnTo>
                    <a:pt x="130" y="65"/>
                  </a:lnTo>
                  <a:lnTo>
                    <a:pt x="123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4"/>
                  </a:lnTo>
                  <a:lnTo>
                    <a:pt x="24" y="174"/>
                  </a:lnTo>
                  <a:lnTo>
                    <a:pt x="4" y="174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5" name="AutoShape 329"/>
            <xdr:cNvSpPr>
              <a:spLocks noChangeArrowheads="1"/>
            </xdr:cNvSpPr>
          </xdr:nvSpPr>
          <xdr:spPr bwMode="auto">
            <a:xfrm>
              <a:off x="4988" y="778"/>
              <a:ext cx="11" cy="42"/>
            </a:xfrm>
            <a:custGeom>
              <a:avLst/>
              <a:gdLst>
                <a:gd name="T0" fmla="*/ 37 w 10"/>
                <a:gd name="T1" fmla="*/ 55 h 41"/>
                <a:gd name="T2" fmla="*/ 3 w 10"/>
                <a:gd name="T3" fmla="*/ 41 h 41"/>
                <a:gd name="T4" fmla="*/ 0 w 10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0" h="41">
                  <a:moveTo>
                    <a:pt x="10" y="41"/>
                  </a:moveTo>
                  <a:lnTo>
                    <a:pt x="3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6" name="AutoShape 330"/>
            <xdr:cNvSpPr>
              <a:spLocks noChangeArrowheads="1"/>
            </xdr:cNvSpPr>
          </xdr:nvSpPr>
          <xdr:spPr bwMode="auto">
            <a:xfrm>
              <a:off x="5004" y="742"/>
              <a:ext cx="19" cy="62"/>
            </a:xfrm>
            <a:custGeom>
              <a:avLst/>
              <a:gdLst>
                <a:gd name="T0" fmla="*/ 78 w 17"/>
                <a:gd name="T1" fmla="*/ 75 h 61"/>
                <a:gd name="T2" fmla="*/ 32 w 17"/>
                <a:gd name="T3" fmla="*/ 51 h 61"/>
                <a:gd name="T4" fmla="*/ 0 w 17"/>
                <a:gd name="T5" fmla="*/ 17 h 61"/>
                <a:gd name="T6" fmla="*/ 32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17" y="61"/>
                  </a:moveTo>
                  <a:lnTo>
                    <a:pt x="7" y="37"/>
                  </a:lnTo>
                  <a:lnTo>
                    <a:pt x="0" y="17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7" name="AutoShape 331"/>
            <xdr:cNvSpPr>
              <a:spLocks noChangeArrowheads="1"/>
            </xdr:cNvSpPr>
          </xdr:nvSpPr>
          <xdr:spPr bwMode="auto">
            <a:xfrm>
              <a:off x="5091" y="699"/>
              <a:ext cx="40" cy="22"/>
            </a:xfrm>
            <a:custGeom>
              <a:avLst/>
              <a:gdLst>
                <a:gd name="T0" fmla="*/ 0 w 34"/>
                <a:gd name="T1" fmla="*/ 11 h 23"/>
                <a:gd name="T2" fmla="*/ 199 w 34"/>
                <a:gd name="T3" fmla="*/ 11 h 23"/>
                <a:gd name="T4" fmla="*/ 329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0" y="23"/>
                  </a:moveTo>
                  <a:lnTo>
                    <a:pt x="20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8" name="AutoShape 332"/>
            <xdr:cNvSpPr>
              <a:spLocks noChangeArrowheads="1"/>
            </xdr:cNvSpPr>
          </xdr:nvSpPr>
          <xdr:spPr bwMode="auto">
            <a:xfrm>
              <a:off x="5078" y="720"/>
              <a:ext cx="48" cy="21"/>
            </a:xfrm>
            <a:custGeom>
              <a:avLst/>
              <a:gdLst>
                <a:gd name="T0" fmla="*/ 0 w 41"/>
                <a:gd name="T1" fmla="*/ 21 h 21"/>
                <a:gd name="T2" fmla="*/ 224 w 41"/>
                <a:gd name="T3" fmla="*/ 14 h 21"/>
                <a:gd name="T4" fmla="*/ 372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0" y="21"/>
                  </a:moveTo>
                  <a:lnTo>
                    <a:pt x="24" y="1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9" name="AutoShape 333"/>
            <xdr:cNvSpPr>
              <a:spLocks noChangeArrowheads="1"/>
            </xdr:cNvSpPr>
          </xdr:nvSpPr>
          <xdr:spPr bwMode="auto">
            <a:xfrm>
              <a:off x="5071" y="752"/>
              <a:ext cx="48" cy="2"/>
            </a:xfrm>
            <a:custGeom>
              <a:avLst/>
              <a:gdLst>
                <a:gd name="T0" fmla="*/ 0 w 41"/>
                <a:gd name="T1" fmla="*/ 1 h 3"/>
                <a:gd name="T2" fmla="*/ 178 w 41"/>
                <a:gd name="T3" fmla="*/ 1 h 3"/>
                <a:gd name="T4" fmla="*/ 372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0" y="3"/>
                  </a:moveTo>
                  <a:lnTo>
                    <a:pt x="20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0" name="AutoShape 334"/>
            <xdr:cNvSpPr>
              <a:spLocks noChangeArrowheads="1"/>
            </xdr:cNvSpPr>
          </xdr:nvSpPr>
          <xdr:spPr bwMode="auto">
            <a:xfrm>
              <a:off x="5050" y="778"/>
              <a:ext cx="56" cy="5"/>
            </a:xfrm>
            <a:custGeom>
              <a:avLst/>
              <a:gdLst>
                <a:gd name="T0" fmla="*/ 0 w 47"/>
                <a:gd name="T1" fmla="*/ 3 h 6"/>
                <a:gd name="T2" fmla="*/ 260 w 47"/>
                <a:gd name="T3" fmla="*/ 3 h 6"/>
                <a:gd name="T4" fmla="*/ 549 w 47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7" h="6">
                  <a:moveTo>
                    <a:pt x="0" y="6"/>
                  </a:moveTo>
                  <a:lnTo>
                    <a:pt x="23" y="6"/>
                  </a:lnTo>
                  <a:lnTo>
                    <a:pt x="4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1" name="AutoShape 335"/>
            <xdr:cNvSpPr>
              <a:spLocks noChangeArrowheads="1"/>
            </xdr:cNvSpPr>
          </xdr:nvSpPr>
          <xdr:spPr bwMode="auto">
            <a:xfrm>
              <a:off x="5025" y="802"/>
              <a:ext cx="69" cy="3"/>
            </a:xfrm>
            <a:custGeom>
              <a:avLst/>
              <a:gdLst>
                <a:gd name="T0" fmla="*/ 0 w 58"/>
                <a:gd name="T1" fmla="*/ 2 h 4"/>
                <a:gd name="T2" fmla="*/ 303 w 58"/>
                <a:gd name="T3" fmla="*/ 2 h 4"/>
                <a:gd name="T4" fmla="*/ 663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0" y="4"/>
                  </a:moveTo>
                  <a:lnTo>
                    <a:pt x="27" y="4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2" name="AutoShape 336"/>
            <xdr:cNvSpPr>
              <a:spLocks noChangeArrowheads="1"/>
            </xdr:cNvSpPr>
          </xdr:nvSpPr>
          <xdr:spPr bwMode="auto">
            <a:xfrm>
              <a:off x="5000" y="823"/>
              <a:ext cx="64" cy="2"/>
            </a:xfrm>
            <a:custGeom>
              <a:avLst/>
              <a:gdLst>
                <a:gd name="T0" fmla="*/ 0 w 54"/>
                <a:gd name="T1" fmla="*/ 0 h 3"/>
                <a:gd name="T2" fmla="*/ 289 w 54"/>
                <a:gd name="T3" fmla="*/ 1 h 3"/>
                <a:gd name="T4" fmla="*/ 585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0" y="0"/>
                  </a:moveTo>
                  <a:lnTo>
                    <a:pt x="27" y="3"/>
                  </a:lnTo>
                  <a:lnTo>
                    <a:pt x="5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3" name="AutoShape 337"/>
            <xdr:cNvSpPr>
              <a:spLocks noChangeArrowheads="1"/>
            </xdr:cNvSpPr>
          </xdr:nvSpPr>
          <xdr:spPr bwMode="auto">
            <a:xfrm>
              <a:off x="4975" y="656"/>
              <a:ext cx="143" cy="181"/>
            </a:xfrm>
            <a:custGeom>
              <a:avLst/>
              <a:gdLst>
                <a:gd name="T0" fmla="*/ 0 w 120"/>
                <a:gd name="T1" fmla="*/ 303 h 174"/>
                <a:gd name="T2" fmla="*/ 292 w 120"/>
                <a:gd name="T3" fmla="*/ 273 h 174"/>
                <a:gd name="T4" fmla="*/ 527 w 120"/>
                <a:gd name="T5" fmla="*/ 242 h 174"/>
                <a:gd name="T6" fmla="*/ 760 w 120"/>
                <a:gd name="T7" fmla="*/ 201 h 174"/>
                <a:gd name="T8" fmla="*/ 957 w 120"/>
                <a:gd name="T9" fmla="*/ 155 h 174"/>
                <a:gd name="T10" fmla="*/ 1118 w 120"/>
                <a:gd name="T11" fmla="*/ 106 h 174"/>
                <a:gd name="T12" fmla="*/ 1269 w 120"/>
                <a:gd name="T13" fmla="*/ 50 h 174"/>
                <a:gd name="T14" fmla="*/ 1393 w 120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20" h="174">
                  <a:moveTo>
                    <a:pt x="0" y="174"/>
                  </a:moveTo>
                  <a:lnTo>
                    <a:pt x="24" y="157"/>
                  </a:lnTo>
                  <a:lnTo>
                    <a:pt x="45" y="139"/>
                  </a:lnTo>
                  <a:lnTo>
                    <a:pt x="65" y="116"/>
                  </a:lnTo>
                  <a:lnTo>
                    <a:pt x="82" y="88"/>
                  </a:lnTo>
                  <a:lnTo>
                    <a:pt x="96" y="61"/>
                  </a:lnTo>
                  <a:lnTo>
                    <a:pt x="109" y="30"/>
                  </a:lnTo>
                  <a:lnTo>
                    <a:pt x="1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4" name="AutoShape 338"/>
            <xdr:cNvSpPr>
              <a:spLocks noChangeArrowheads="1"/>
            </xdr:cNvSpPr>
          </xdr:nvSpPr>
          <xdr:spPr bwMode="auto">
            <a:xfrm>
              <a:off x="5078" y="677"/>
              <a:ext cx="11" cy="45"/>
            </a:xfrm>
            <a:custGeom>
              <a:avLst/>
              <a:gdLst>
                <a:gd name="T0" fmla="*/ 11 w 11"/>
                <a:gd name="T1" fmla="*/ 58 h 44"/>
                <a:gd name="T2" fmla="*/ 4 w 11"/>
                <a:gd name="T3" fmla="*/ 48 h 44"/>
                <a:gd name="T4" fmla="*/ 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11" y="44"/>
                  </a:moveTo>
                  <a:lnTo>
                    <a:pt x="4" y="3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5" name="AutoShape 339"/>
            <xdr:cNvSpPr>
              <a:spLocks noChangeArrowheads="1"/>
            </xdr:cNvSpPr>
          </xdr:nvSpPr>
          <xdr:spPr bwMode="auto">
            <a:xfrm>
              <a:off x="5058" y="699"/>
              <a:ext cx="11" cy="55"/>
            </a:xfrm>
            <a:custGeom>
              <a:avLst/>
              <a:gdLst>
                <a:gd name="T0" fmla="*/ 11 w 11"/>
                <a:gd name="T1" fmla="*/ 68 h 54"/>
                <a:gd name="T2" fmla="*/ 0 w 11"/>
                <a:gd name="T3" fmla="*/ 55 h 54"/>
                <a:gd name="T4" fmla="*/ 0 w 11"/>
                <a:gd name="T5" fmla="*/ 23 h 54"/>
                <a:gd name="T6" fmla="*/ 0 w 1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54">
                  <a:moveTo>
                    <a:pt x="11" y="54"/>
                  </a:moveTo>
                  <a:lnTo>
                    <a:pt x="0" y="41"/>
                  </a:lnTo>
                  <a:lnTo>
                    <a:pt x="0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6" name="AutoShape 340"/>
            <xdr:cNvSpPr>
              <a:spLocks noChangeArrowheads="1"/>
            </xdr:cNvSpPr>
          </xdr:nvSpPr>
          <xdr:spPr bwMode="auto">
            <a:xfrm>
              <a:off x="5029" y="717"/>
              <a:ext cx="19" cy="65"/>
            </a:xfrm>
            <a:custGeom>
              <a:avLst/>
              <a:gdLst>
                <a:gd name="T0" fmla="*/ 78 w 17"/>
                <a:gd name="T1" fmla="*/ 78 h 64"/>
                <a:gd name="T2" fmla="*/ 45 w 17"/>
                <a:gd name="T3" fmla="*/ 61 h 64"/>
                <a:gd name="T4" fmla="*/ 0 w 17"/>
                <a:gd name="T5" fmla="*/ 24 h 64"/>
                <a:gd name="T6" fmla="*/ 0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17" y="64"/>
                  </a:moveTo>
                  <a:lnTo>
                    <a:pt x="10" y="47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7" name="AutoShape 341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6605 w 498"/>
                <a:gd name="T3" fmla="*/ 0 h 521"/>
                <a:gd name="T4" fmla="*/ 6605 w 498"/>
                <a:gd name="T5" fmla="*/ 620 h 521"/>
                <a:gd name="T6" fmla="*/ 6514 w 498"/>
                <a:gd name="T7" fmla="*/ 674 h 521"/>
                <a:gd name="T8" fmla="*/ 6286 w 498"/>
                <a:gd name="T9" fmla="*/ 728 h 521"/>
                <a:gd name="T10" fmla="*/ 5932 w 498"/>
                <a:gd name="T11" fmla="*/ 820 h 521"/>
                <a:gd name="T12" fmla="*/ 5212 w 498"/>
                <a:gd name="T13" fmla="*/ 901 h 521"/>
                <a:gd name="T14" fmla="*/ 4296 w 498"/>
                <a:gd name="T15" fmla="*/ 952 h 521"/>
                <a:gd name="T16" fmla="*/ 3803 w 498"/>
                <a:gd name="T17" fmla="*/ 973 h 521"/>
                <a:gd name="T18" fmla="*/ 3264 w 498"/>
                <a:gd name="T19" fmla="*/ 977 h 521"/>
                <a:gd name="T20" fmla="*/ 2623 w 498"/>
                <a:gd name="T21" fmla="*/ 973 h 521"/>
                <a:gd name="T22" fmla="*/ 2082 w 498"/>
                <a:gd name="T23" fmla="*/ 952 h 521"/>
                <a:gd name="T24" fmla="*/ 1364 w 498"/>
                <a:gd name="T25" fmla="*/ 901 h 521"/>
                <a:gd name="T26" fmla="*/ 720 w 498"/>
                <a:gd name="T27" fmla="*/ 841 h 521"/>
                <a:gd name="T28" fmla="*/ 221 w 498"/>
                <a:gd name="T29" fmla="*/ 728 h 521"/>
                <a:gd name="T30" fmla="*/ 88 w 498"/>
                <a:gd name="T31" fmla="*/ 684 h 521"/>
                <a:gd name="T32" fmla="*/ 0 w 498"/>
                <a:gd name="T33" fmla="*/ 632 h 521"/>
                <a:gd name="T34" fmla="*/ 0 w 498"/>
                <a:gd name="T35" fmla="*/ 548 h 521"/>
                <a:gd name="T36" fmla="*/ 0 w 498"/>
                <a:gd name="T37" fmla="*/ 0 h 52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498" y="0"/>
                  </a:lnTo>
                  <a:lnTo>
                    <a:pt x="498" y="330"/>
                  </a:lnTo>
                  <a:lnTo>
                    <a:pt x="491" y="358"/>
                  </a:lnTo>
                  <a:lnTo>
                    <a:pt x="474" y="388"/>
                  </a:lnTo>
                  <a:lnTo>
                    <a:pt x="447" y="436"/>
                  </a:lnTo>
                  <a:lnTo>
                    <a:pt x="392" y="480"/>
                  </a:lnTo>
                  <a:lnTo>
                    <a:pt x="324" y="507"/>
                  </a:lnTo>
                  <a:lnTo>
                    <a:pt x="287" y="518"/>
                  </a:lnTo>
                  <a:lnTo>
                    <a:pt x="246" y="521"/>
                  </a:lnTo>
                  <a:lnTo>
                    <a:pt x="198" y="518"/>
                  </a:lnTo>
                  <a:lnTo>
                    <a:pt x="157" y="507"/>
                  </a:lnTo>
                  <a:lnTo>
                    <a:pt x="103" y="480"/>
                  </a:lnTo>
                  <a:lnTo>
                    <a:pt x="55" y="446"/>
                  </a:lnTo>
                  <a:lnTo>
                    <a:pt x="17" y="388"/>
                  </a:lnTo>
                  <a:lnTo>
                    <a:pt x="7" y="364"/>
                  </a:lnTo>
                  <a:lnTo>
                    <a:pt x="0" y="337"/>
                  </a:lnTo>
                  <a:lnTo>
                    <a:pt x="0" y="293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8" name="AutoShape 342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0 w 498"/>
                <a:gd name="T3" fmla="*/ 573 h 521"/>
                <a:gd name="T4" fmla="*/ 0 w 498"/>
                <a:gd name="T5" fmla="*/ 599 h 521"/>
                <a:gd name="T6" fmla="*/ 51 w 498"/>
                <a:gd name="T7" fmla="*/ 652 h 521"/>
                <a:gd name="T8" fmla="*/ 148 w 498"/>
                <a:gd name="T9" fmla="*/ 696 h 521"/>
                <a:gd name="T10" fmla="*/ 372 w 498"/>
                <a:gd name="T11" fmla="*/ 753 h 521"/>
                <a:gd name="T12" fmla="*/ 538 w 498"/>
                <a:gd name="T13" fmla="*/ 804 h 521"/>
                <a:gd name="T14" fmla="*/ 865 w 498"/>
                <a:gd name="T15" fmla="*/ 851 h 521"/>
                <a:gd name="T16" fmla="*/ 1270 w 498"/>
                <a:gd name="T17" fmla="*/ 889 h 521"/>
                <a:gd name="T18" fmla="*/ 1762 w 498"/>
                <a:gd name="T19" fmla="*/ 933 h 521"/>
                <a:gd name="T20" fmla="*/ 2495 w 498"/>
                <a:gd name="T21" fmla="*/ 967 h 521"/>
                <a:gd name="T22" fmla="*/ 3037 w 498"/>
                <a:gd name="T23" fmla="*/ 973 h 521"/>
                <a:gd name="T24" fmla="*/ 3304 w 498"/>
                <a:gd name="T25" fmla="*/ 977 h 521"/>
                <a:gd name="T26" fmla="*/ 3847 w 498"/>
                <a:gd name="T27" fmla="*/ 973 h 521"/>
                <a:gd name="T28" fmla="*/ 4394 w 498"/>
                <a:gd name="T29" fmla="*/ 952 h 521"/>
                <a:gd name="T30" fmla="*/ 5064 w 498"/>
                <a:gd name="T31" fmla="*/ 915 h 521"/>
                <a:gd name="T32" fmla="*/ 5511 w 498"/>
                <a:gd name="T33" fmla="*/ 866 h 521"/>
                <a:gd name="T34" fmla="*/ 5970 w 498"/>
                <a:gd name="T35" fmla="*/ 814 h 521"/>
                <a:gd name="T36" fmla="*/ 6253 w 498"/>
                <a:gd name="T37" fmla="*/ 753 h 521"/>
                <a:gd name="T38" fmla="*/ 6470 w 498"/>
                <a:gd name="T39" fmla="*/ 679 h 521"/>
                <a:gd name="T40" fmla="*/ 6605 w 498"/>
                <a:gd name="T41" fmla="*/ 616 h 521"/>
                <a:gd name="T42" fmla="*/ 6605 w 498"/>
                <a:gd name="T43" fmla="*/ 573 h 521"/>
                <a:gd name="T44" fmla="*/ 6605 w 498"/>
                <a:gd name="T45" fmla="*/ 0 h 521"/>
                <a:gd name="T46" fmla="*/ 0 w 498"/>
                <a:gd name="T47" fmla="*/ 0 h 521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0" y="306"/>
                  </a:lnTo>
                  <a:lnTo>
                    <a:pt x="0" y="320"/>
                  </a:lnTo>
                  <a:lnTo>
                    <a:pt x="4" y="347"/>
                  </a:lnTo>
                  <a:lnTo>
                    <a:pt x="11" y="371"/>
                  </a:lnTo>
                  <a:lnTo>
                    <a:pt x="28" y="402"/>
                  </a:lnTo>
                  <a:lnTo>
                    <a:pt x="41" y="426"/>
                  </a:lnTo>
                  <a:lnTo>
                    <a:pt x="65" y="453"/>
                  </a:lnTo>
                  <a:lnTo>
                    <a:pt x="96" y="473"/>
                  </a:lnTo>
                  <a:lnTo>
                    <a:pt x="133" y="497"/>
                  </a:lnTo>
                  <a:lnTo>
                    <a:pt x="188" y="514"/>
                  </a:lnTo>
                  <a:lnTo>
                    <a:pt x="229" y="518"/>
                  </a:lnTo>
                  <a:lnTo>
                    <a:pt x="249" y="521"/>
                  </a:lnTo>
                  <a:lnTo>
                    <a:pt x="290" y="518"/>
                  </a:lnTo>
                  <a:lnTo>
                    <a:pt x="331" y="507"/>
                  </a:lnTo>
                  <a:lnTo>
                    <a:pt x="382" y="487"/>
                  </a:lnTo>
                  <a:lnTo>
                    <a:pt x="416" y="463"/>
                  </a:lnTo>
                  <a:lnTo>
                    <a:pt x="450" y="433"/>
                  </a:lnTo>
                  <a:lnTo>
                    <a:pt x="471" y="402"/>
                  </a:lnTo>
                  <a:lnTo>
                    <a:pt x="488" y="361"/>
                  </a:lnTo>
                  <a:lnTo>
                    <a:pt x="498" y="327"/>
                  </a:lnTo>
                  <a:lnTo>
                    <a:pt x="498" y="306"/>
                  </a:lnTo>
                  <a:lnTo>
                    <a:pt x="498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9" name="AutoShape 356"/>
            <xdr:cNvSpPr>
              <a:spLocks noChangeArrowheads="1"/>
            </xdr:cNvSpPr>
          </xdr:nvSpPr>
          <xdr:spPr bwMode="auto">
            <a:xfrm>
              <a:off x="4498" y="473"/>
              <a:ext cx="410" cy="152"/>
            </a:xfrm>
            <a:custGeom>
              <a:avLst/>
              <a:gdLst>
                <a:gd name="T0" fmla="*/ 720 w 341"/>
                <a:gd name="T1" fmla="*/ 34 h 146"/>
                <a:gd name="T2" fmla="*/ 988 w 341"/>
                <a:gd name="T3" fmla="*/ 28 h 146"/>
                <a:gd name="T4" fmla="*/ 1437 w 341"/>
                <a:gd name="T5" fmla="*/ 7 h 146"/>
                <a:gd name="T6" fmla="*/ 1891 w 341"/>
                <a:gd name="T7" fmla="*/ 3 h 146"/>
                <a:gd name="T8" fmla="*/ 2394 w 341"/>
                <a:gd name="T9" fmla="*/ 0 h 146"/>
                <a:gd name="T10" fmla="*/ 3003 w 341"/>
                <a:gd name="T11" fmla="*/ 3 h 146"/>
                <a:gd name="T12" fmla="*/ 3416 w 341"/>
                <a:gd name="T13" fmla="*/ 7 h 146"/>
                <a:gd name="T14" fmla="*/ 3968 w 341"/>
                <a:gd name="T15" fmla="*/ 28 h 146"/>
                <a:gd name="T16" fmla="*/ 4496 w 341"/>
                <a:gd name="T17" fmla="*/ 39 h 146"/>
                <a:gd name="T18" fmla="*/ 3643 w 341"/>
                <a:gd name="T19" fmla="*/ 73 h 146"/>
                <a:gd name="T20" fmla="*/ 4182 w 341"/>
                <a:gd name="T21" fmla="*/ 125 h 146"/>
                <a:gd name="T22" fmla="*/ 3416 w 341"/>
                <a:gd name="T23" fmla="*/ 131 h 146"/>
                <a:gd name="T24" fmla="*/ 3910 w 341"/>
                <a:gd name="T25" fmla="*/ 180 h 146"/>
                <a:gd name="T26" fmla="*/ 3193 w 341"/>
                <a:gd name="T27" fmla="*/ 197 h 146"/>
                <a:gd name="T28" fmla="*/ 3685 w 341"/>
                <a:gd name="T29" fmla="*/ 246 h 146"/>
                <a:gd name="T30" fmla="*/ 2781 w 341"/>
                <a:gd name="T31" fmla="*/ 239 h 146"/>
                <a:gd name="T32" fmla="*/ 2072 w 341"/>
                <a:gd name="T33" fmla="*/ 234 h 146"/>
                <a:gd name="T34" fmla="*/ 1252 w 341"/>
                <a:gd name="T35" fmla="*/ 234 h 146"/>
                <a:gd name="T36" fmla="*/ 630 w 341"/>
                <a:gd name="T37" fmla="*/ 246 h 146"/>
                <a:gd name="T38" fmla="*/ 0 w 341"/>
                <a:gd name="T39" fmla="*/ 256 h 146"/>
                <a:gd name="T40" fmla="*/ 720 w 341"/>
                <a:gd name="T41" fmla="*/ 34 h 14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</a:gdLst>
              <a:ahLst/>
              <a:cxnLst>
                <a:cxn ang="T42">
                  <a:pos x="T0" y="T1"/>
                </a:cxn>
                <a:cxn ang="T43">
                  <a:pos x="T2" y="T3"/>
                </a:cxn>
                <a:cxn ang="T44">
                  <a:pos x="T4" y="T5"/>
                </a:cxn>
                <a:cxn ang="T45">
                  <a:pos x="T6" y="T7"/>
                </a:cxn>
                <a:cxn ang="T46">
                  <a:pos x="T8" y="T9"/>
                </a:cxn>
                <a:cxn ang="T47">
                  <a:pos x="T10" y="T11"/>
                </a:cxn>
                <a:cxn ang="T48">
                  <a:pos x="T12" y="T13"/>
                </a:cxn>
                <a:cxn ang="T49">
                  <a:pos x="T14" y="T15"/>
                </a:cxn>
                <a:cxn ang="T50">
                  <a:pos x="T16" y="T17"/>
                </a:cxn>
                <a:cxn ang="T51">
                  <a:pos x="T18" y="T19"/>
                </a:cxn>
                <a:cxn ang="T52">
                  <a:pos x="T20" y="T21"/>
                </a:cxn>
                <a:cxn ang="T53">
                  <a:pos x="T22" y="T23"/>
                </a:cxn>
                <a:cxn ang="T54">
                  <a:pos x="T24" y="T25"/>
                </a:cxn>
                <a:cxn ang="T55">
                  <a:pos x="T26" y="T27"/>
                </a:cxn>
                <a:cxn ang="T56">
                  <a:pos x="T28" y="T29"/>
                </a:cxn>
                <a:cxn ang="T57">
                  <a:pos x="T30" y="T31"/>
                </a:cxn>
                <a:cxn ang="T58">
                  <a:pos x="T32" y="T33"/>
                </a:cxn>
                <a:cxn ang="T59">
                  <a:pos x="T34" y="T35"/>
                </a:cxn>
                <a:cxn ang="T60">
                  <a:pos x="T36" y="T37"/>
                </a:cxn>
                <a:cxn ang="T61">
                  <a:pos x="T38" y="T39"/>
                </a:cxn>
                <a:cxn ang="T62">
                  <a:pos x="T40" y="T41"/>
                </a:cxn>
              </a:cxnLst>
              <a:rect l="0" t="0" r="r" b="b"/>
              <a:pathLst>
                <a:path w="341" h="146">
                  <a:moveTo>
                    <a:pt x="55" y="20"/>
                  </a:moveTo>
                  <a:lnTo>
                    <a:pt x="75" y="14"/>
                  </a:lnTo>
                  <a:lnTo>
                    <a:pt x="109" y="7"/>
                  </a:lnTo>
                  <a:lnTo>
                    <a:pt x="143" y="3"/>
                  </a:lnTo>
                  <a:lnTo>
                    <a:pt x="181" y="0"/>
                  </a:lnTo>
                  <a:lnTo>
                    <a:pt x="228" y="3"/>
                  </a:lnTo>
                  <a:lnTo>
                    <a:pt x="259" y="7"/>
                  </a:lnTo>
                  <a:lnTo>
                    <a:pt x="300" y="14"/>
                  </a:lnTo>
                  <a:lnTo>
                    <a:pt x="341" y="24"/>
                  </a:lnTo>
                  <a:lnTo>
                    <a:pt x="276" y="41"/>
                  </a:lnTo>
                  <a:lnTo>
                    <a:pt x="317" y="71"/>
                  </a:lnTo>
                  <a:lnTo>
                    <a:pt x="259" y="75"/>
                  </a:lnTo>
                  <a:lnTo>
                    <a:pt x="296" y="102"/>
                  </a:lnTo>
                  <a:lnTo>
                    <a:pt x="242" y="112"/>
                  </a:lnTo>
                  <a:lnTo>
                    <a:pt x="279" y="140"/>
                  </a:lnTo>
                  <a:lnTo>
                    <a:pt x="211" y="136"/>
                  </a:lnTo>
                  <a:lnTo>
                    <a:pt x="157" y="133"/>
                  </a:lnTo>
                  <a:lnTo>
                    <a:pt x="95" y="133"/>
                  </a:lnTo>
                  <a:lnTo>
                    <a:pt x="48" y="140"/>
                  </a:lnTo>
                  <a:lnTo>
                    <a:pt x="0" y="146"/>
                  </a:lnTo>
                  <a:lnTo>
                    <a:pt x="55" y="2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0" name="AutoShape 357"/>
            <xdr:cNvSpPr>
              <a:spLocks noChangeArrowheads="1"/>
            </xdr:cNvSpPr>
          </xdr:nvSpPr>
          <xdr:spPr bwMode="auto">
            <a:xfrm>
              <a:off x="4580" y="502"/>
              <a:ext cx="163" cy="95"/>
            </a:xfrm>
            <a:custGeom>
              <a:avLst/>
              <a:gdLst>
                <a:gd name="T0" fmla="*/ 1420 w 136"/>
                <a:gd name="T1" fmla="*/ 0 h 92"/>
                <a:gd name="T2" fmla="*/ 1073 w 136"/>
                <a:gd name="T3" fmla="*/ 41 h 92"/>
                <a:gd name="T4" fmla="*/ 1160 w 136"/>
                <a:gd name="T5" fmla="*/ 50 h 92"/>
                <a:gd name="T6" fmla="*/ 1716 w 136"/>
                <a:gd name="T7" fmla="*/ 41 h 92"/>
                <a:gd name="T8" fmla="*/ 1544 w 136"/>
                <a:gd name="T9" fmla="*/ 112 h 92"/>
                <a:gd name="T10" fmla="*/ 1026 w 136"/>
                <a:gd name="T11" fmla="*/ 90 h 92"/>
                <a:gd name="T12" fmla="*/ 948 w 136"/>
                <a:gd name="T13" fmla="*/ 96 h 92"/>
                <a:gd name="T14" fmla="*/ 1160 w 136"/>
                <a:gd name="T15" fmla="*/ 138 h 92"/>
                <a:gd name="T16" fmla="*/ 211 w 136"/>
                <a:gd name="T17" fmla="*/ 143 h 92"/>
                <a:gd name="T18" fmla="*/ 620 w 136"/>
                <a:gd name="T19" fmla="*/ 101 h 92"/>
                <a:gd name="T20" fmla="*/ 520 w 136"/>
                <a:gd name="T21" fmla="*/ 86 h 92"/>
                <a:gd name="T22" fmla="*/ 0 w 136"/>
                <a:gd name="T23" fmla="*/ 118 h 92"/>
                <a:gd name="T24" fmla="*/ 262 w 136"/>
                <a:gd name="T25" fmla="*/ 41 h 92"/>
                <a:gd name="T26" fmla="*/ 620 w 136"/>
                <a:gd name="T27" fmla="*/ 58 h 92"/>
                <a:gd name="T28" fmla="*/ 777 w 136"/>
                <a:gd name="T29" fmla="*/ 41 h 92"/>
                <a:gd name="T30" fmla="*/ 520 w 136"/>
                <a:gd name="T31" fmla="*/ 4 h 92"/>
                <a:gd name="T32" fmla="*/ 1420 w 136"/>
                <a:gd name="T33" fmla="*/ 0 h 9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136" h="92">
                  <a:moveTo>
                    <a:pt x="113" y="0"/>
                  </a:moveTo>
                  <a:lnTo>
                    <a:pt x="85" y="27"/>
                  </a:lnTo>
                  <a:lnTo>
                    <a:pt x="92" y="34"/>
                  </a:lnTo>
                  <a:lnTo>
                    <a:pt x="136" y="27"/>
                  </a:lnTo>
                  <a:lnTo>
                    <a:pt x="123" y="72"/>
                  </a:lnTo>
                  <a:lnTo>
                    <a:pt x="82" y="58"/>
                  </a:lnTo>
                  <a:lnTo>
                    <a:pt x="75" y="62"/>
                  </a:lnTo>
                  <a:lnTo>
                    <a:pt x="92" y="89"/>
                  </a:lnTo>
                  <a:lnTo>
                    <a:pt x="17" y="92"/>
                  </a:lnTo>
                  <a:lnTo>
                    <a:pt x="48" y="65"/>
                  </a:lnTo>
                  <a:lnTo>
                    <a:pt x="41" y="55"/>
                  </a:lnTo>
                  <a:lnTo>
                    <a:pt x="0" y="75"/>
                  </a:lnTo>
                  <a:lnTo>
                    <a:pt x="21" y="27"/>
                  </a:lnTo>
                  <a:lnTo>
                    <a:pt x="48" y="38"/>
                  </a:lnTo>
                  <a:lnTo>
                    <a:pt x="62" y="27"/>
                  </a:lnTo>
                  <a:lnTo>
                    <a:pt x="41" y="4"/>
                  </a:lnTo>
                  <a:lnTo>
                    <a:pt x="113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1" name="AutoShape 358"/>
            <xdr:cNvSpPr>
              <a:spLocks noChangeArrowheads="1"/>
            </xdr:cNvSpPr>
          </xdr:nvSpPr>
          <xdr:spPr bwMode="auto">
            <a:xfrm>
              <a:off x="4399" y="491"/>
              <a:ext cx="159" cy="291"/>
            </a:xfrm>
            <a:custGeom>
              <a:avLst/>
              <a:gdLst>
                <a:gd name="T0" fmla="*/ 1616 w 133"/>
                <a:gd name="T1" fmla="*/ 3 h 279"/>
                <a:gd name="T2" fmla="*/ 210 w 133"/>
                <a:gd name="T3" fmla="*/ 504 h 279"/>
                <a:gd name="T4" fmla="*/ 0 w 133"/>
                <a:gd name="T5" fmla="*/ 504 h 279"/>
                <a:gd name="T6" fmla="*/ 1409 w 133"/>
                <a:gd name="T7" fmla="*/ 0 h 279"/>
                <a:gd name="T8" fmla="*/ 1577 w 133"/>
                <a:gd name="T9" fmla="*/ 0 h 279"/>
                <a:gd name="T10" fmla="*/ 1616 w 133"/>
                <a:gd name="T11" fmla="*/ 3 h 279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133" h="279">
                  <a:moveTo>
                    <a:pt x="133" y="3"/>
                  </a:moveTo>
                  <a:lnTo>
                    <a:pt x="17" y="279"/>
                  </a:lnTo>
                  <a:lnTo>
                    <a:pt x="0" y="279"/>
                  </a:lnTo>
                  <a:lnTo>
                    <a:pt x="116" y="0"/>
                  </a:lnTo>
                  <a:lnTo>
                    <a:pt x="130" y="0"/>
                  </a:lnTo>
                  <a:lnTo>
                    <a:pt x="133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2" name="AutoShape 359"/>
            <xdr:cNvSpPr>
              <a:spLocks noChangeArrowheads="1"/>
            </xdr:cNvSpPr>
          </xdr:nvSpPr>
          <xdr:spPr bwMode="auto">
            <a:xfrm>
              <a:off x="4470" y="410"/>
              <a:ext cx="86" cy="108"/>
            </a:xfrm>
            <a:custGeom>
              <a:avLst/>
              <a:gdLst>
                <a:gd name="T0" fmla="*/ 614 w 72"/>
                <a:gd name="T1" fmla="*/ 0 h 105"/>
                <a:gd name="T2" fmla="*/ 300 w 72"/>
                <a:gd name="T3" fmla="*/ 34 h 105"/>
                <a:gd name="T4" fmla="*/ 86 w 72"/>
                <a:gd name="T5" fmla="*/ 55 h 105"/>
                <a:gd name="T6" fmla="*/ 0 w 72"/>
                <a:gd name="T7" fmla="*/ 100 h 105"/>
                <a:gd name="T8" fmla="*/ 50 w 72"/>
                <a:gd name="T9" fmla="*/ 137 h 105"/>
                <a:gd name="T10" fmla="*/ 176 w 72"/>
                <a:gd name="T11" fmla="*/ 155 h 105"/>
                <a:gd name="T12" fmla="*/ 300 w 72"/>
                <a:gd name="T13" fmla="*/ 119 h 105"/>
                <a:gd name="T14" fmla="*/ 412 w 72"/>
                <a:gd name="T15" fmla="*/ 104 h 105"/>
                <a:gd name="T16" fmla="*/ 577 w 72"/>
                <a:gd name="T17" fmla="*/ 104 h 105"/>
                <a:gd name="T18" fmla="*/ 733 w 72"/>
                <a:gd name="T19" fmla="*/ 110 h 105"/>
                <a:gd name="T20" fmla="*/ 871 w 72"/>
                <a:gd name="T21" fmla="*/ 85 h 105"/>
                <a:gd name="T22" fmla="*/ 661 w 72"/>
                <a:gd name="T23" fmla="*/ 63 h 105"/>
                <a:gd name="T24" fmla="*/ 577 w 72"/>
                <a:gd name="T25" fmla="*/ 44 h 105"/>
                <a:gd name="T26" fmla="*/ 535 w 72"/>
                <a:gd name="T27" fmla="*/ 17 h 105"/>
                <a:gd name="T28" fmla="*/ 661 w 72"/>
                <a:gd name="T29" fmla="*/ 0 h 105"/>
                <a:gd name="T30" fmla="*/ 614 w 72"/>
                <a:gd name="T31" fmla="*/ 0 h 105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72" h="105">
                  <a:moveTo>
                    <a:pt x="51" y="0"/>
                  </a:moveTo>
                  <a:lnTo>
                    <a:pt x="24" y="20"/>
                  </a:lnTo>
                  <a:lnTo>
                    <a:pt x="7" y="40"/>
                  </a:lnTo>
                  <a:lnTo>
                    <a:pt x="0" y="68"/>
                  </a:lnTo>
                  <a:lnTo>
                    <a:pt x="4" y="92"/>
                  </a:lnTo>
                  <a:lnTo>
                    <a:pt x="14" y="105"/>
                  </a:lnTo>
                  <a:lnTo>
                    <a:pt x="24" y="81"/>
                  </a:lnTo>
                  <a:lnTo>
                    <a:pt x="34" y="71"/>
                  </a:lnTo>
                  <a:lnTo>
                    <a:pt x="48" y="71"/>
                  </a:lnTo>
                  <a:lnTo>
                    <a:pt x="61" y="75"/>
                  </a:lnTo>
                  <a:lnTo>
                    <a:pt x="72" y="57"/>
                  </a:lnTo>
                  <a:lnTo>
                    <a:pt x="55" y="44"/>
                  </a:lnTo>
                  <a:lnTo>
                    <a:pt x="48" y="30"/>
                  </a:lnTo>
                  <a:lnTo>
                    <a:pt x="44" y="17"/>
                  </a:lnTo>
                  <a:lnTo>
                    <a:pt x="55" y="0"/>
                  </a:lnTo>
                  <a:lnTo>
                    <a:pt x="51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3" name="AutoShape 360"/>
            <xdr:cNvSpPr>
              <a:spLocks noChangeArrowheads="1"/>
            </xdr:cNvSpPr>
          </xdr:nvSpPr>
          <xdr:spPr bwMode="auto">
            <a:xfrm>
              <a:off x="4551" y="398"/>
              <a:ext cx="60" cy="78"/>
            </a:xfrm>
            <a:custGeom>
              <a:avLst/>
              <a:gdLst>
                <a:gd name="T0" fmla="*/ 0 w 51"/>
                <a:gd name="T1" fmla="*/ 129 h 75"/>
                <a:gd name="T2" fmla="*/ 40 w 51"/>
                <a:gd name="T3" fmla="*/ 46 h 75"/>
                <a:gd name="T4" fmla="*/ 464 w 51"/>
                <a:gd name="T5" fmla="*/ 0 h 75"/>
                <a:gd name="T6" fmla="*/ 499 w 51"/>
                <a:gd name="T7" fmla="*/ 72 h 75"/>
                <a:gd name="T8" fmla="*/ 169 w 51"/>
                <a:gd name="T9" fmla="*/ 124 h 75"/>
                <a:gd name="T10" fmla="*/ 0 w 51"/>
                <a:gd name="T11" fmla="*/ 129 h 75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51" h="75">
                  <a:moveTo>
                    <a:pt x="0" y="75"/>
                  </a:moveTo>
                  <a:lnTo>
                    <a:pt x="4" y="28"/>
                  </a:lnTo>
                  <a:lnTo>
                    <a:pt x="48" y="0"/>
                  </a:lnTo>
                  <a:lnTo>
                    <a:pt x="51" y="41"/>
                  </a:lnTo>
                  <a:lnTo>
                    <a:pt x="17" y="72"/>
                  </a:lnTo>
                  <a:lnTo>
                    <a:pt x="0" y="7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4" name="AutoShape 361"/>
            <xdr:cNvSpPr>
              <a:spLocks noChangeArrowheads="1"/>
            </xdr:cNvSpPr>
          </xdr:nvSpPr>
          <xdr:spPr bwMode="auto">
            <a:xfrm>
              <a:off x="4530" y="466"/>
              <a:ext cx="49" cy="31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5" name="AutoShape 362"/>
            <xdr:cNvSpPr>
              <a:spLocks noChangeArrowheads="1"/>
            </xdr:cNvSpPr>
          </xdr:nvSpPr>
          <xdr:spPr bwMode="auto">
            <a:xfrm>
              <a:off x="4794" y="684"/>
              <a:ext cx="106" cy="80"/>
            </a:xfrm>
            <a:custGeom>
              <a:avLst/>
              <a:gdLst>
                <a:gd name="T0" fmla="*/ 0 w 89"/>
                <a:gd name="T1" fmla="*/ 7 h 78"/>
                <a:gd name="T2" fmla="*/ 250 w 89"/>
                <a:gd name="T3" fmla="*/ 45 h 78"/>
                <a:gd name="T4" fmla="*/ 475 w 89"/>
                <a:gd name="T5" fmla="*/ 79 h 78"/>
                <a:gd name="T6" fmla="*/ 716 w 89"/>
                <a:gd name="T7" fmla="*/ 101 h 78"/>
                <a:gd name="T8" fmla="*/ 866 w 89"/>
                <a:gd name="T9" fmla="*/ 110 h 78"/>
                <a:gd name="T10" fmla="*/ 956 w 89"/>
                <a:gd name="T11" fmla="*/ 101 h 78"/>
                <a:gd name="T12" fmla="*/ 1031 w 89"/>
                <a:gd name="T13" fmla="*/ 93 h 78"/>
                <a:gd name="T14" fmla="*/ 752 w 89"/>
                <a:gd name="T15" fmla="*/ 55 h 78"/>
                <a:gd name="T16" fmla="*/ 475 w 89"/>
                <a:gd name="T17" fmla="*/ 17 h 78"/>
                <a:gd name="T18" fmla="*/ 318 w 89"/>
                <a:gd name="T19" fmla="*/ 3 h 78"/>
                <a:gd name="T20" fmla="*/ 202 w 89"/>
                <a:gd name="T21" fmla="*/ 0 h 78"/>
                <a:gd name="T22" fmla="*/ 85 w 89"/>
                <a:gd name="T23" fmla="*/ 0 h 78"/>
                <a:gd name="T24" fmla="*/ 0 w 89"/>
                <a:gd name="T25" fmla="*/ 7 h 78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9" h="78">
                  <a:moveTo>
                    <a:pt x="0" y="7"/>
                  </a:moveTo>
                  <a:lnTo>
                    <a:pt x="21" y="31"/>
                  </a:lnTo>
                  <a:lnTo>
                    <a:pt x="41" y="55"/>
                  </a:lnTo>
                  <a:lnTo>
                    <a:pt x="62" y="72"/>
                  </a:lnTo>
                  <a:lnTo>
                    <a:pt x="75" y="78"/>
                  </a:lnTo>
                  <a:lnTo>
                    <a:pt x="82" y="72"/>
                  </a:lnTo>
                  <a:lnTo>
                    <a:pt x="89" y="65"/>
                  </a:lnTo>
                  <a:lnTo>
                    <a:pt x="65" y="41"/>
                  </a:lnTo>
                  <a:lnTo>
                    <a:pt x="41" y="17"/>
                  </a:lnTo>
                  <a:lnTo>
                    <a:pt x="28" y="3"/>
                  </a:lnTo>
                  <a:lnTo>
                    <a:pt x="17" y="0"/>
                  </a:lnTo>
                  <a:lnTo>
                    <a:pt x="7" y="0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6" name="AutoShape 363"/>
            <xdr:cNvSpPr>
              <a:spLocks noChangeArrowheads="1"/>
            </xdr:cNvSpPr>
          </xdr:nvSpPr>
          <xdr:spPr bwMode="auto">
            <a:xfrm>
              <a:off x="4814" y="659"/>
              <a:ext cx="103" cy="91"/>
            </a:xfrm>
            <a:custGeom>
              <a:avLst/>
              <a:gdLst>
                <a:gd name="T0" fmla="*/ 303 w 86"/>
                <a:gd name="T1" fmla="*/ 4 h 89"/>
                <a:gd name="T2" fmla="*/ 176 w 86"/>
                <a:gd name="T3" fmla="*/ 0 h 89"/>
                <a:gd name="T4" fmla="*/ 50 w 86"/>
                <a:gd name="T5" fmla="*/ 7 h 89"/>
                <a:gd name="T6" fmla="*/ 0 w 86"/>
                <a:gd name="T7" fmla="*/ 21 h 89"/>
                <a:gd name="T8" fmla="*/ 176 w 86"/>
                <a:gd name="T9" fmla="*/ 45 h 89"/>
                <a:gd name="T10" fmla="*/ 871 w 86"/>
                <a:gd name="T11" fmla="*/ 113 h 89"/>
                <a:gd name="T12" fmla="*/ 1020 w 86"/>
                <a:gd name="T13" fmla="*/ 119 h 89"/>
                <a:gd name="T14" fmla="*/ 1072 w 86"/>
                <a:gd name="T15" fmla="*/ 107 h 89"/>
                <a:gd name="T16" fmla="*/ 1072 w 86"/>
                <a:gd name="T17" fmla="*/ 91 h 89"/>
                <a:gd name="T18" fmla="*/ 259 w 86"/>
                <a:gd name="T19" fmla="*/ 4 h 89"/>
                <a:gd name="T20" fmla="*/ 86 w 86"/>
                <a:gd name="T21" fmla="*/ 4 h 89"/>
                <a:gd name="T22" fmla="*/ 146 w 86"/>
                <a:gd name="T23" fmla="*/ 4 h 89"/>
                <a:gd name="T24" fmla="*/ 303 w 86"/>
                <a:gd name="T25" fmla="*/ 4 h 89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6" h="89">
                  <a:moveTo>
                    <a:pt x="24" y="4"/>
                  </a:moveTo>
                  <a:lnTo>
                    <a:pt x="14" y="0"/>
                  </a:lnTo>
                  <a:lnTo>
                    <a:pt x="4" y="7"/>
                  </a:lnTo>
                  <a:lnTo>
                    <a:pt x="0" y="21"/>
                  </a:lnTo>
                  <a:lnTo>
                    <a:pt x="14" y="31"/>
                  </a:lnTo>
                  <a:lnTo>
                    <a:pt x="69" y="85"/>
                  </a:lnTo>
                  <a:lnTo>
                    <a:pt x="82" y="89"/>
                  </a:lnTo>
                  <a:lnTo>
                    <a:pt x="86" y="79"/>
                  </a:lnTo>
                  <a:lnTo>
                    <a:pt x="86" y="65"/>
                  </a:lnTo>
                  <a:lnTo>
                    <a:pt x="21" y="4"/>
                  </a:lnTo>
                  <a:lnTo>
                    <a:pt x="7" y="4"/>
                  </a:lnTo>
                  <a:lnTo>
                    <a:pt x="11" y="4"/>
                  </a:lnTo>
                  <a:lnTo>
                    <a:pt x="24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7" name="AutoShape 364"/>
            <xdr:cNvSpPr>
              <a:spLocks noChangeArrowheads="1"/>
            </xdr:cNvSpPr>
          </xdr:nvSpPr>
          <xdr:spPr bwMode="auto">
            <a:xfrm>
              <a:off x="4835" y="634"/>
              <a:ext cx="89" cy="100"/>
            </a:xfrm>
            <a:custGeom>
              <a:avLst/>
              <a:gdLst>
                <a:gd name="T0" fmla="*/ 254 w 75"/>
                <a:gd name="T1" fmla="*/ 7 h 96"/>
                <a:gd name="T2" fmla="*/ 152 w 75"/>
                <a:gd name="T3" fmla="*/ 0 h 96"/>
                <a:gd name="T4" fmla="*/ 43 w 75"/>
                <a:gd name="T5" fmla="*/ 10 h 96"/>
                <a:gd name="T6" fmla="*/ 0 w 75"/>
                <a:gd name="T7" fmla="*/ 35 h 96"/>
                <a:gd name="T8" fmla="*/ 152 w 75"/>
                <a:gd name="T9" fmla="*/ 69 h 96"/>
                <a:gd name="T10" fmla="*/ 829 w 75"/>
                <a:gd name="T11" fmla="*/ 171 h 96"/>
                <a:gd name="T12" fmla="*/ 752 w 75"/>
                <a:gd name="T13" fmla="*/ 120 h 96"/>
                <a:gd name="T14" fmla="*/ 597 w 75"/>
                <a:gd name="T15" fmla="*/ 69 h 96"/>
                <a:gd name="T16" fmla="*/ 418 w 75"/>
                <a:gd name="T17" fmla="*/ 28 h 96"/>
                <a:gd name="T18" fmla="*/ 180 w 75"/>
                <a:gd name="T19" fmla="*/ 0 h 96"/>
                <a:gd name="T20" fmla="*/ 72 w 75"/>
                <a:gd name="T21" fmla="*/ 0 h 96"/>
                <a:gd name="T22" fmla="*/ 254 w 75"/>
                <a:gd name="T23" fmla="*/ 7 h 9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75" h="96">
                  <a:moveTo>
                    <a:pt x="24" y="7"/>
                  </a:moveTo>
                  <a:lnTo>
                    <a:pt x="14" y="0"/>
                  </a:lnTo>
                  <a:lnTo>
                    <a:pt x="4" y="10"/>
                  </a:lnTo>
                  <a:lnTo>
                    <a:pt x="0" y="21"/>
                  </a:lnTo>
                  <a:lnTo>
                    <a:pt x="14" y="38"/>
                  </a:lnTo>
                  <a:lnTo>
                    <a:pt x="75" y="96"/>
                  </a:lnTo>
                  <a:lnTo>
                    <a:pt x="69" y="68"/>
                  </a:lnTo>
                  <a:lnTo>
                    <a:pt x="55" y="38"/>
                  </a:lnTo>
                  <a:lnTo>
                    <a:pt x="38" y="14"/>
                  </a:lnTo>
                  <a:lnTo>
                    <a:pt x="17" y="0"/>
                  </a:lnTo>
                  <a:lnTo>
                    <a:pt x="7" y="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8" name="AutoShape 365"/>
            <xdr:cNvSpPr>
              <a:spLocks noChangeArrowheads="1"/>
            </xdr:cNvSpPr>
          </xdr:nvSpPr>
          <xdr:spPr bwMode="auto">
            <a:xfrm>
              <a:off x="4564" y="694"/>
              <a:ext cx="311" cy="156"/>
            </a:xfrm>
            <a:custGeom>
              <a:avLst/>
              <a:gdLst>
                <a:gd name="T0" fmla="*/ 0 w 259"/>
                <a:gd name="T1" fmla="*/ 141 h 150"/>
                <a:gd name="T2" fmla="*/ 343 w 259"/>
                <a:gd name="T3" fmla="*/ 177 h 150"/>
                <a:gd name="T4" fmla="*/ 825 w 259"/>
                <a:gd name="T5" fmla="*/ 213 h 150"/>
                <a:gd name="T6" fmla="*/ 1417 w 259"/>
                <a:gd name="T7" fmla="*/ 248 h 150"/>
                <a:gd name="T8" fmla="*/ 1985 w 259"/>
                <a:gd name="T9" fmla="*/ 260 h 150"/>
                <a:gd name="T10" fmla="*/ 2460 w 259"/>
                <a:gd name="T11" fmla="*/ 208 h 150"/>
                <a:gd name="T12" fmla="*/ 2907 w 259"/>
                <a:gd name="T13" fmla="*/ 159 h 150"/>
                <a:gd name="T14" fmla="*/ 3355 w 259"/>
                <a:gd name="T15" fmla="*/ 113 h 150"/>
                <a:gd name="T16" fmla="*/ 2423 w 259"/>
                <a:gd name="T17" fmla="*/ 0 h 150"/>
                <a:gd name="T18" fmla="*/ 2075 w 259"/>
                <a:gd name="T19" fmla="*/ 44 h 150"/>
                <a:gd name="T20" fmla="*/ 1674 w 259"/>
                <a:gd name="T21" fmla="*/ 72 h 150"/>
                <a:gd name="T22" fmla="*/ 971 w 259"/>
                <a:gd name="T23" fmla="*/ 44 h 150"/>
                <a:gd name="T24" fmla="*/ 1090 w 259"/>
                <a:gd name="T25" fmla="*/ 44 h 150"/>
                <a:gd name="T26" fmla="*/ 0 w 259"/>
                <a:gd name="T27" fmla="*/ 141 h 150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259" h="150">
                  <a:moveTo>
                    <a:pt x="0" y="82"/>
                  </a:moveTo>
                  <a:lnTo>
                    <a:pt x="27" y="102"/>
                  </a:lnTo>
                  <a:lnTo>
                    <a:pt x="64" y="123"/>
                  </a:lnTo>
                  <a:lnTo>
                    <a:pt x="109" y="143"/>
                  </a:lnTo>
                  <a:lnTo>
                    <a:pt x="153" y="150"/>
                  </a:lnTo>
                  <a:lnTo>
                    <a:pt x="190" y="120"/>
                  </a:lnTo>
                  <a:lnTo>
                    <a:pt x="224" y="92"/>
                  </a:lnTo>
                  <a:lnTo>
                    <a:pt x="259" y="65"/>
                  </a:lnTo>
                  <a:lnTo>
                    <a:pt x="187" y="0"/>
                  </a:lnTo>
                  <a:lnTo>
                    <a:pt x="160" y="27"/>
                  </a:lnTo>
                  <a:lnTo>
                    <a:pt x="129" y="41"/>
                  </a:lnTo>
                  <a:lnTo>
                    <a:pt x="75" y="27"/>
                  </a:lnTo>
                  <a:lnTo>
                    <a:pt x="85" y="27"/>
                  </a:lnTo>
                  <a:lnTo>
                    <a:pt x="0" y="82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9" name="AutoShape 366"/>
            <xdr:cNvSpPr>
              <a:spLocks noChangeArrowheads="1"/>
            </xdr:cNvSpPr>
          </xdr:nvSpPr>
          <xdr:spPr bwMode="auto">
            <a:xfrm>
              <a:off x="4848" y="562"/>
              <a:ext cx="97" cy="166"/>
            </a:xfrm>
            <a:custGeom>
              <a:avLst/>
              <a:gdLst>
                <a:gd name="T0" fmla="*/ 0 w 81"/>
                <a:gd name="T1" fmla="*/ 115 h 160"/>
                <a:gd name="T2" fmla="*/ 253 w 81"/>
                <a:gd name="T3" fmla="*/ 56 h 160"/>
                <a:gd name="T4" fmla="*/ 721 w 81"/>
                <a:gd name="T5" fmla="*/ 10 h 160"/>
                <a:gd name="T6" fmla="*/ 1007 w 81"/>
                <a:gd name="T7" fmla="*/ 0 h 160"/>
                <a:gd name="T8" fmla="*/ 1007 w 81"/>
                <a:gd name="T9" fmla="*/ 247 h 160"/>
                <a:gd name="T10" fmla="*/ 763 w 81"/>
                <a:gd name="T11" fmla="*/ 267 h 160"/>
                <a:gd name="T12" fmla="*/ 583 w 81"/>
                <a:gd name="T13" fmla="*/ 195 h 160"/>
                <a:gd name="T14" fmla="*/ 371 w 81"/>
                <a:gd name="T15" fmla="*/ 148 h 160"/>
                <a:gd name="T16" fmla="*/ 211 w 81"/>
                <a:gd name="T17" fmla="*/ 125 h 160"/>
                <a:gd name="T18" fmla="*/ 0 w 81"/>
                <a:gd name="T19" fmla="*/ 115 h 160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81" h="160">
                  <a:moveTo>
                    <a:pt x="0" y="68"/>
                  </a:moveTo>
                  <a:lnTo>
                    <a:pt x="20" y="34"/>
                  </a:lnTo>
                  <a:lnTo>
                    <a:pt x="58" y="10"/>
                  </a:lnTo>
                  <a:lnTo>
                    <a:pt x="81" y="0"/>
                  </a:lnTo>
                  <a:lnTo>
                    <a:pt x="81" y="147"/>
                  </a:lnTo>
                  <a:lnTo>
                    <a:pt x="61" y="160"/>
                  </a:lnTo>
                  <a:lnTo>
                    <a:pt x="47" y="116"/>
                  </a:lnTo>
                  <a:lnTo>
                    <a:pt x="30" y="89"/>
                  </a:lnTo>
                  <a:lnTo>
                    <a:pt x="17" y="75"/>
                  </a:lnTo>
                  <a:lnTo>
                    <a:pt x="0" y="6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0" name="AutoShape 367"/>
            <xdr:cNvSpPr>
              <a:spLocks noChangeArrowheads="1"/>
            </xdr:cNvSpPr>
          </xdr:nvSpPr>
          <xdr:spPr bwMode="auto">
            <a:xfrm>
              <a:off x="4791" y="677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1" name="AutoShape 368"/>
            <xdr:cNvSpPr>
              <a:spLocks noChangeArrowheads="1"/>
            </xdr:cNvSpPr>
          </xdr:nvSpPr>
          <xdr:spPr bwMode="auto">
            <a:xfrm>
              <a:off x="4671" y="723"/>
              <a:ext cx="52" cy="28"/>
            </a:xfrm>
            <a:custGeom>
              <a:avLst/>
              <a:gdLst>
                <a:gd name="T0" fmla="*/ 0 w 44"/>
                <a:gd name="T1" fmla="*/ 0 h 28"/>
                <a:gd name="T2" fmla="*/ 148 w 44"/>
                <a:gd name="T3" fmla="*/ 18 h 28"/>
                <a:gd name="T4" fmla="*/ 281 w 44"/>
                <a:gd name="T5" fmla="*/ 28 h 28"/>
                <a:gd name="T6" fmla="*/ 352 w 44"/>
                <a:gd name="T7" fmla="*/ 28 h 28"/>
                <a:gd name="T8" fmla="*/ 447 w 44"/>
                <a:gd name="T9" fmla="*/ 28 h 28"/>
                <a:gd name="T10" fmla="*/ 352 w 44"/>
                <a:gd name="T11" fmla="*/ 14 h 28"/>
                <a:gd name="T12" fmla="*/ 245 w 44"/>
                <a:gd name="T13" fmla="*/ 7 h 28"/>
                <a:gd name="T14" fmla="*/ 106 w 44"/>
                <a:gd name="T15" fmla="*/ 4 h 28"/>
                <a:gd name="T16" fmla="*/ 0 w 44"/>
                <a:gd name="T17" fmla="*/ 0 h 28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44" h="28">
                  <a:moveTo>
                    <a:pt x="0" y="0"/>
                  </a:moveTo>
                  <a:lnTo>
                    <a:pt x="14" y="18"/>
                  </a:lnTo>
                  <a:lnTo>
                    <a:pt x="27" y="28"/>
                  </a:lnTo>
                  <a:lnTo>
                    <a:pt x="34" y="28"/>
                  </a:lnTo>
                  <a:lnTo>
                    <a:pt x="44" y="28"/>
                  </a:lnTo>
                  <a:lnTo>
                    <a:pt x="34" y="14"/>
                  </a:lnTo>
                  <a:lnTo>
                    <a:pt x="24" y="7"/>
                  </a:lnTo>
                  <a:lnTo>
                    <a:pt x="10" y="4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2" name="AutoShape 369"/>
            <xdr:cNvSpPr>
              <a:spLocks noChangeArrowheads="1"/>
            </xdr:cNvSpPr>
          </xdr:nvSpPr>
          <xdr:spPr bwMode="auto">
            <a:xfrm>
              <a:off x="4716" y="712"/>
              <a:ext cx="48" cy="46"/>
            </a:xfrm>
            <a:custGeom>
              <a:avLst/>
              <a:gdLst>
                <a:gd name="T0" fmla="*/ 34 w 41"/>
                <a:gd name="T1" fmla="*/ 52 h 45"/>
                <a:gd name="T2" fmla="*/ 121 w 41"/>
                <a:gd name="T3" fmla="*/ 14 h 45"/>
                <a:gd name="T4" fmla="*/ 208 w 41"/>
                <a:gd name="T5" fmla="*/ 7 h 45"/>
                <a:gd name="T6" fmla="*/ 372 w 41"/>
                <a:gd name="T7" fmla="*/ 0 h 45"/>
                <a:gd name="T8" fmla="*/ 335 w 41"/>
                <a:gd name="T9" fmla="*/ 14 h 45"/>
                <a:gd name="T10" fmla="*/ 272 w 41"/>
                <a:gd name="T11" fmla="*/ 42 h 45"/>
                <a:gd name="T12" fmla="*/ 0 w 41"/>
                <a:gd name="T13" fmla="*/ 59 h 45"/>
                <a:gd name="T14" fmla="*/ 34 w 41"/>
                <a:gd name="T15" fmla="*/ 52 h 45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45">
                  <a:moveTo>
                    <a:pt x="3" y="38"/>
                  </a:moveTo>
                  <a:lnTo>
                    <a:pt x="13" y="14"/>
                  </a:lnTo>
                  <a:lnTo>
                    <a:pt x="23" y="7"/>
                  </a:lnTo>
                  <a:lnTo>
                    <a:pt x="41" y="0"/>
                  </a:lnTo>
                  <a:lnTo>
                    <a:pt x="37" y="14"/>
                  </a:lnTo>
                  <a:lnTo>
                    <a:pt x="30" y="28"/>
                  </a:lnTo>
                  <a:lnTo>
                    <a:pt x="0" y="45"/>
                  </a:lnTo>
                  <a:lnTo>
                    <a:pt x="3" y="3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3" name="AutoShape 370"/>
            <xdr:cNvSpPr>
              <a:spLocks noChangeArrowheads="1"/>
            </xdr:cNvSpPr>
          </xdr:nvSpPr>
          <xdr:spPr bwMode="auto">
            <a:xfrm>
              <a:off x="4658" y="752"/>
              <a:ext cx="69" cy="74"/>
            </a:xfrm>
            <a:custGeom>
              <a:avLst/>
              <a:gdLst>
                <a:gd name="T0" fmla="*/ 550 w 58"/>
                <a:gd name="T1" fmla="*/ 0 h 71"/>
                <a:gd name="T2" fmla="*/ 237 w 58"/>
                <a:gd name="T3" fmla="*/ 31 h 71"/>
                <a:gd name="T4" fmla="*/ 83 w 58"/>
                <a:gd name="T5" fmla="*/ 78 h 71"/>
                <a:gd name="T6" fmla="*/ 0 w 58"/>
                <a:gd name="T7" fmla="*/ 127 h 71"/>
                <a:gd name="T8" fmla="*/ 282 w 58"/>
                <a:gd name="T9" fmla="*/ 104 h 71"/>
                <a:gd name="T10" fmla="*/ 468 w 58"/>
                <a:gd name="T11" fmla="*/ 67 h 71"/>
                <a:gd name="T12" fmla="*/ 550 w 58"/>
                <a:gd name="T13" fmla="*/ 34 h 71"/>
                <a:gd name="T14" fmla="*/ 606 w 58"/>
                <a:gd name="T15" fmla="*/ 7 h 71"/>
                <a:gd name="T16" fmla="*/ 663 w 58"/>
                <a:gd name="T17" fmla="*/ 7 h 71"/>
                <a:gd name="T18" fmla="*/ 550 w 58"/>
                <a:gd name="T19" fmla="*/ 0 h 71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8" h="71">
                  <a:moveTo>
                    <a:pt x="48" y="0"/>
                  </a:moveTo>
                  <a:lnTo>
                    <a:pt x="20" y="17"/>
                  </a:lnTo>
                  <a:lnTo>
                    <a:pt x="7" y="44"/>
                  </a:lnTo>
                  <a:lnTo>
                    <a:pt x="0" y="71"/>
                  </a:lnTo>
                  <a:lnTo>
                    <a:pt x="24" y="58"/>
                  </a:lnTo>
                  <a:lnTo>
                    <a:pt x="41" y="37"/>
                  </a:lnTo>
                  <a:lnTo>
                    <a:pt x="48" y="20"/>
                  </a:lnTo>
                  <a:lnTo>
                    <a:pt x="54" y="7"/>
                  </a:lnTo>
                  <a:lnTo>
                    <a:pt x="58" y="7"/>
                  </a:lnTo>
                  <a:lnTo>
                    <a:pt x="48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4" name="AutoShape 371"/>
            <xdr:cNvSpPr>
              <a:spLocks noChangeArrowheads="1"/>
            </xdr:cNvSpPr>
          </xdr:nvSpPr>
          <xdr:spPr bwMode="auto">
            <a:xfrm>
              <a:off x="4729" y="756"/>
              <a:ext cx="60" cy="64"/>
            </a:xfrm>
            <a:custGeom>
              <a:avLst/>
              <a:gdLst>
                <a:gd name="T0" fmla="*/ 0 w 51"/>
                <a:gd name="T1" fmla="*/ 10 h 62"/>
                <a:gd name="T2" fmla="*/ 65 w 51"/>
                <a:gd name="T3" fmla="*/ 41 h 62"/>
                <a:gd name="T4" fmla="*/ 268 w 51"/>
                <a:gd name="T5" fmla="*/ 79 h 62"/>
                <a:gd name="T6" fmla="*/ 499 w 51"/>
                <a:gd name="T7" fmla="*/ 96 h 62"/>
                <a:gd name="T8" fmla="*/ 499 w 51"/>
                <a:gd name="T9" fmla="*/ 63 h 62"/>
                <a:gd name="T10" fmla="*/ 434 w 51"/>
                <a:gd name="T11" fmla="*/ 38 h 62"/>
                <a:gd name="T12" fmla="*/ 268 w 51"/>
                <a:gd name="T13" fmla="*/ 10 h 62"/>
                <a:gd name="T14" fmla="*/ 65 w 51"/>
                <a:gd name="T15" fmla="*/ 0 h 62"/>
                <a:gd name="T16" fmla="*/ 0 w 51"/>
                <a:gd name="T17" fmla="*/ 0 h 62"/>
                <a:gd name="T18" fmla="*/ 0 w 51"/>
                <a:gd name="T19" fmla="*/ 10 h 62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1" h="62">
                  <a:moveTo>
                    <a:pt x="0" y="10"/>
                  </a:moveTo>
                  <a:lnTo>
                    <a:pt x="7" y="27"/>
                  </a:lnTo>
                  <a:lnTo>
                    <a:pt x="27" y="51"/>
                  </a:lnTo>
                  <a:lnTo>
                    <a:pt x="51" y="62"/>
                  </a:lnTo>
                  <a:lnTo>
                    <a:pt x="51" y="41"/>
                  </a:lnTo>
                  <a:lnTo>
                    <a:pt x="44" y="24"/>
                  </a:lnTo>
                  <a:lnTo>
                    <a:pt x="27" y="10"/>
                  </a:lnTo>
                  <a:lnTo>
                    <a:pt x="7" y="0"/>
                  </a:lnTo>
                  <a:lnTo>
                    <a:pt x="0" y="0"/>
                  </a:lnTo>
                  <a:lnTo>
                    <a:pt x="0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5" name="AutoShape 372"/>
            <xdr:cNvSpPr>
              <a:spLocks noChangeArrowheads="1"/>
            </xdr:cNvSpPr>
          </xdr:nvSpPr>
          <xdr:spPr bwMode="auto">
            <a:xfrm>
              <a:off x="4445" y="616"/>
              <a:ext cx="233" cy="166"/>
            </a:xfrm>
            <a:custGeom>
              <a:avLst/>
              <a:gdLst>
                <a:gd name="T0" fmla="*/ 476 w 194"/>
                <a:gd name="T1" fmla="*/ 35 h 160"/>
                <a:gd name="T2" fmla="*/ 446 w 194"/>
                <a:gd name="T3" fmla="*/ 56 h 160"/>
                <a:gd name="T4" fmla="*/ 258 w 194"/>
                <a:gd name="T5" fmla="*/ 70 h 160"/>
                <a:gd name="T6" fmla="*/ 86 w 194"/>
                <a:gd name="T7" fmla="*/ 64 h 160"/>
                <a:gd name="T8" fmla="*/ 178 w 194"/>
                <a:gd name="T9" fmla="*/ 38 h 160"/>
                <a:gd name="T10" fmla="*/ 215 w 194"/>
                <a:gd name="T11" fmla="*/ 7 h 160"/>
                <a:gd name="T12" fmla="*/ 476 w 194"/>
                <a:gd name="T13" fmla="*/ 0 h 160"/>
                <a:gd name="T14" fmla="*/ 753 w 194"/>
                <a:gd name="T15" fmla="*/ 31 h 160"/>
                <a:gd name="T16" fmla="*/ 972 w 194"/>
                <a:gd name="T17" fmla="*/ 50 h 160"/>
                <a:gd name="T18" fmla="*/ 1017 w 194"/>
                <a:gd name="T19" fmla="*/ 85 h 160"/>
                <a:gd name="T20" fmla="*/ 1339 w 194"/>
                <a:gd name="T21" fmla="*/ 115 h 160"/>
                <a:gd name="T22" fmla="*/ 1866 w 194"/>
                <a:gd name="T23" fmla="*/ 148 h 160"/>
                <a:gd name="T24" fmla="*/ 2204 w 194"/>
                <a:gd name="T25" fmla="*/ 162 h 160"/>
                <a:gd name="T26" fmla="*/ 2525 w 194"/>
                <a:gd name="T27" fmla="*/ 171 h 160"/>
                <a:gd name="T28" fmla="*/ 2301 w 194"/>
                <a:gd name="T29" fmla="*/ 202 h 160"/>
                <a:gd name="T30" fmla="*/ 1942 w 194"/>
                <a:gd name="T31" fmla="*/ 234 h 160"/>
                <a:gd name="T32" fmla="*/ 1674 w 194"/>
                <a:gd name="T33" fmla="*/ 257 h 160"/>
                <a:gd name="T34" fmla="*/ 1294 w 194"/>
                <a:gd name="T35" fmla="*/ 267 h 160"/>
                <a:gd name="T36" fmla="*/ 1017 w 194"/>
                <a:gd name="T37" fmla="*/ 229 h 160"/>
                <a:gd name="T38" fmla="*/ 753 w 194"/>
                <a:gd name="T39" fmla="*/ 195 h 160"/>
                <a:gd name="T40" fmla="*/ 476 w 194"/>
                <a:gd name="T41" fmla="*/ 189 h 160"/>
                <a:gd name="T42" fmla="*/ 178 w 194"/>
                <a:gd name="T43" fmla="*/ 189 h 160"/>
                <a:gd name="T44" fmla="*/ 0 w 194"/>
                <a:gd name="T45" fmla="*/ 182 h 160"/>
                <a:gd name="T46" fmla="*/ 572 w 194"/>
                <a:gd name="T47" fmla="*/ 85 h 160"/>
                <a:gd name="T48" fmla="*/ 476 w 194"/>
                <a:gd name="T49" fmla="*/ 56 h 160"/>
                <a:gd name="T50" fmla="*/ 476 w 194"/>
                <a:gd name="T51" fmla="*/ 35 h 160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</a:gdLst>
              <a:ahLst/>
              <a:cxnLst>
                <a:cxn ang="T52">
                  <a:pos x="T0" y="T1"/>
                </a:cxn>
                <a:cxn ang="T53">
                  <a:pos x="T2" y="T3"/>
                </a:cxn>
                <a:cxn ang="T54">
                  <a:pos x="T4" y="T5"/>
                </a:cxn>
                <a:cxn ang="T55">
                  <a:pos x="T6" y="T7"/>
                </a:cxn>
                <a:cxn ang="T56">
                  <a:pos x="T8" y="T9"/>
                </a:cxn>
                <a:cxn ang="T57">
                  <a:pos x="T10" y="T11"/>
                </a:cxn>
                <a:cxn ang="T58">
                  <a:pos x="T12" y="T13"/>
                </a:cxn>
                <a:cxn ang="T59">
                  <a:pos x="T14" y="T15"/>
                </a:cxn>
                <a:cxn ang="T60">
                  <a:pos x="T16" y="T17"/>
                </a:cxn>
                <a:cxn ang="T61">
                  <a:pos x="T18" y="T19"/>
                </a:cxn>
                <a:cxn ang="T62">
                  <a:pos x="T20" y="T21"/>
                </a:cxn>
                <a:cxn ang="T63">
                  <a:pos x="T22" y="T23"/>
                </a:cxn>
                <a:cxn ang="T64">
                  <a:pos x="T24" y="T25"/>
                </a:cxn>
                <a:cxn ang="T65">
                  <a:pos x="T26" y="T27"/>
                </a:cxn>
                <a:cxn ang="T66">
                  <a:pos x="T28" y="T29"/>
                </a:cxn>
                <a:cxn ang="T67">
                  <a:pos x="T30" y="T31"/>
                </a:cxn>
                <a:cxn ang="T68">
                  <a:pos x="T32" y="T33"/>
                </a:cxn>
                <a:cxn ang="T69">
                  <a:pos x="T34" y="T35"/>
                </a:cxn>
                <a:cxn ang="T70">
                  <a:pos x="T36" y="T37"/>
                </a:cxn>
                <a:cxn ang="T71">
                  <a:pos x="T38" y="T39"/>
                </a:cxn>
                <a:cxn ang="T72">
                  <a:pos x="T40" y="T41"/>
                </a:cxn>
                <a:cxn ang="T73">
                  <a:pos x="T42" y="T43"/>
                </a:cxn>
                <a:cxn ang="T74">
                  <a:pos x="T44" y="T45"/>
                </a:cxn>
                <a:cxn ang="T75">
                  <a:pos x="T46" y="T47"/>
                </a:cxn>
                <a:cxn ang="T76">
                  <a:pos x="T48" y="T49"/>
                </a:cxn>
                <a:cxn ang="T77">
                  <a:pos x="T50" y="T51"/>
                </a:cxn>
              </a:cxnLst>
              <a:rect l="0" t="0" r="r" b="b"/>
              <a:pathLst>
                <a:path w="194" h="160">
                  <a:moveTo>
                    <a:pt x="37" y="21"/>
                  </a:moveTo>
                  <a:lnTo>
                    <a:pt x="34" y="34"/>
                  </a:lnTo>
                  <a:lnTo>
                    <a:pt x="20" y="41"/>
                  </a:lnTo>
                  <a:lnTo>
                    <a:pt x="7" y="38"/>
                  </a:lnTo>
                  <a:lnTo>
                    <a:pt x="13" y="24"/>
                  </a:lnTo>
                  <a:lnTo>
                    <a:pt x="17" y="7"/>
                  </a:lnTo>
                  <a:lnTo>
                    <a:pt x="37" y="0"/>
                  </a:lnTo>
                  <a:lnTo>
                    <a:pt x="58" y="17"/>
                  </a:lnTo>
                  <a:lnTo>
                    <a:pt x="75" y="31"/>
                  </a:lnTo>
                  <a:lnTo>
                    <a:pt x="78" y="51"/>
                  </a:lnTo>
                  <a:lnTo>
                    <a:pt x="102" y="68"/>
                  </a:lnTo>
                  <a:lnTo>
                    <a:pt x="143" y="89"/>
                  </a:lnTo>
                  <a:lnTo>
                    <a:pt x="170" y="96"/>
                  </a:lnTo>
                  <a:lnTo>
                    <a:pt x="194" y="102"/>
                  </a:lnTo>
                  <a:lnTo>
                    <a:pt x="177" y="120"/>
                  </a:lnTo>
                  <a:lnTo>
                    <a:pt x="150" y="140"/>
                  </a:lnTo>
                  <a:lnTo>
                    <a:pt x="129" y="154"/>
                  </a:lnTo>
                  <a:lnTo>
                    <a:pt x="99" y="160"/>
                  </a:lnTo>
                  <a:lnTo>
                    <a:pt x="78" y="137"/>
                  </a:lnTo>
                  <a:lnTo>
                    <a:pt x="58" y="116"/>
                  </a:lnTo>
                  <a:lnTo>
                    <a:pt x="37" y="113"/>
                  </a:lnTo>
                  <a:lnTo>
                    <a:pt x="13" y="113"/>
                  </a:lnTo>
                  <a:lnTo>
                    <a:pt x="0" y="109"/>
                  </a:lnTo>
                  <a:lnTo>
                    <a:pt x="44" y="51"/>
                  </a:lnTo>
                  <a:lnTo>
                    <a:pt x="37" y="34"/>
                  </a:lnTo>
                  <a:lnTo>
                    <a:pt x="37" y="2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6" name="AutoShape 373"/>
            <xdr:cNvSpPr>
              <a:spLocks noChangeArrowheads="1"/>
            </xdr:cNvSpPr>
          </xdr:nvSpPr>
          <xdr:spPr bwMode="auto">
            <a:xfrm>
              <a:off x="4416" y="709"/>
              <a:ext cx="40" cy="19"/>
            </a:xfrm>
            <a:custGeom>
              <a:avLst/>
              <a:gdLst>
                <a:gd name="T0" fmla="*/ 234 w 34"/>
                <a:gd name="T1" fmla="*/ 7 h 20"/>
                <a:gd name="T2" fmla="*/ 124 w 34"/>
                <a:gd name="T3" fmla="*/ 0 h 20"/>
                <a:gd name="T4" fmla="*/ 34 w 34"/>
                <a:gd name="T5" fmla="*/ 0 h 20"/>
                <a:gd name="T6" fmla="*/ 0 w 34"/>
                <a:gd name="T7" fmla="*/ 10 h 20"/>
                <a:gd name="T8" fmla="*/ 94 w 34"/>
                <a:gd name="T9" fmla="*/ 10 h 20"/>
                <a:gd name="T10" fmla="*/ 268 w 34"/>
                <a:gd name="T11" fmla="*/ 10 h 20"/>
                <a:gd name="T12" fmla="*/ 329 w 34"/>
                <a:gd name="T13" fmla="*/ 10 h 20"/>
                <a:gd name="T14" fmla="*/ 295 w 34"/>
                <a:gd name="T15" fmla="*/ 10 h 20"/>
                <a:gd name="T16" fmla="*/ 234 w 34"/>
                <a:gd name="T17" fmla="*/ 7 h 20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34" h="20">
                  <a:moveTo>
                    <a:pt x="24" y="7"/>
                  </a:moveTo>
                  <a:lnTo>
                    <a:pt x="13" y="0"/>
                  </a:lnTo>
                  <a:lnTo>
                    <a:pt x="3" y="0"/>
                  </a:lnTo>
                  <a:lnTo>
                    <a:pt x="0" y="10"/>
                  </a:lnTo>
                  <a:lnTo>
                    <a:pt x="10" y="20"/>
                  </a:lnTo>
                  <a:lnTo>
                    <a:pt x="27" y="20"/>
                  </a:lnTo>
                  <a:lnTo>
                    <a:pt x="34" y="17"/>
                  </a:lnTo>
                  <a:lnTo>
                    <a:pt x="31" y="1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7" name="AutoShape 374"/>
            <xdr:cNvSpPr>
              <a:spLocks noChangeArrowheads="1"/>
            </xdr:cNvSpPr>
          </xdr:nvSpPr>
          <xdr:spPr bwMode="auto">
            <a:xfrm>
              <a:off x="4420" y="674"/>
              <a:ext cx="77" cy="30"/>
            </a:xfrm>
            <a:custGeom>
              <a:avLst/>
              <a:gdLst>
                <a:gd name="T0" fmla="*/ 107 w 65"/>
                <a:gd name="T1" fmla="*/ 0 h 30"/>
                <a:gd name="T2" fmla="*/ 0 w 65"/>
                <a:gd name="T3" fmla="*/ 3 h 30"/>
                <a:gd name="T4" fmla="*/ 0 w 65"/>
                <a:gd name="T5" fmla="*/ 13 h 30"/>
                <a:gd name="T6" fmla="*/ 107 w 65"/>
                <a:gd name="T7" fmla="*/ 17 h 30"/>
                <a:gd name="T8" fmla="*/ 250 w 65"/>
                <a:gd name="T9" fmla="*/ 24 h 30"/>
                <a:gd name="T10" fmla="*/ 543 w 65"/>
                <a:gd name="T11" fmla="*/ 30 h 30"/>
                <a:gd name="T12" fmla="*/ 697 w 65"/>
                <a:gd name="T13" fmla="*/ 27 h 30"/>
                <a:gd name="T14" fmla="*/ 697 w 65"/>
                <a:gd name="T15" fmla="*/ 20 h 30"/>
                <a:gd name="T16" fmla="*/ 624 w 65"/>
                <a:gd name="T17" fmla="*/ 17 h 30"/>
                <a:gd name="T18" fmla="*/ 480 w 65"/>
                <a:gd name="T19" fmla="*/ 13 h 30"/>
                <a:gd name="T20" fmla="*/ 296 w 65"/>
                <a:gd name="T21" fmla="*/ 10 h 30"/>
                <a:gd name="T22" fmla="*/ 178 w 65"/>
                <a:gd name="T23" fmla="*/ 3 h 30"/>
                <a:gd name="T24" fmla="*/ 107 w 65"/>
                <a:gd name="T25" fmla="*/ 0 h 30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65" h="30">
                  <a:moveTo>
                    <a:pt x="10" y="0"/>
                  </a:moveTo>
                  <a:lnTo>
                    <a:pt x="0" y="3"/>
                  </a:lnTo>
                  <a:lnTo>
                    <a:pt x="0" y="13"/>
                  </a:lnTo>
                  <a:lnTo>
                    <a:pt x="10" y="17"/>
                  </a:lnTo>
                  <a:lnTo>
                    <a:pt x="24" y="24"/>
                  </a:lnTo>
                  <a:lnTo>
                    <a:pt x="51" y="30"/>
                  </a:lnTo>
                  <a:lnTo>
                    <a:pt x="65" y="27"/>
                  </a:lnTo>
                  <a:lnTo>
                    <a:pt x="65" y="20"/>
                  </a:lnTo>
                  <a:lnTo>
                    <a:pt x="58" y="17"/>
                  </a:lnTo>
                  <a:lnTo>
                    <a:pt x="45" y="13"/>
                  </a:lnTo>
                  <a:lnTo>
                    <a:pt x="28" y="10"/>
                  </a:lnTo>
                  <a:lnTo>
                    <a:pt x="17" y="3"/>
                  </a:lnTo>
                  <a:lnTo>
                    <a:pt x="1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8" name="AutoShape 375"/>
            <xdr:cNvSpPr>
              <a:spLocks noChangeArrowheads="1"/>
            </xdr:cNvSpPr>
          </xdr:nvSpPr>
          <xdr:spPr bwMode="auto">
            <a:xfrm>
              <a:off x="4424" y="656"/>
              <a:ext cx="84" cy="34"/>
            </a:xfrm>
            <a:custGeom>
              <a:avLst/>
              <a:gdLst>
                <a:gd name="T0" fmla="*/ 175 w 71"/>
                <a:gd name="T1" fmla="*/ 0 h 34"/>
                <a:gd name="T2" fmla="*/ 0 w 71"/>
                <a:gd name="T3" fmla="*/ 0 h 34"/>
                <a:gd name="T4" fmla="*/ 0 w 71"/>
                <a:gd name="T5" fmla="*/ 13 h 34"/>
                <a:gd name="T6" fmla="*/ 106 w 71"/>
                <a:gd name="T7" fmla="*/ 20 h 34"/>
                <a:gd name="T8" fmla="*/ 289 w 71"/>
                <a:gd name="T9" fmla="*/ 27 h 34"/>
                <a:gd name="T10" fmla="*/ 464 w 71"/>
                <a:gd name="T11" fmla="*/ 34 h 34"/>
                <a:gd name="T12" fmla="*/ 713 w 71"/>
                <a:gd name="T13" fmla="*/ 34 h 34"/>
                <a:gd name="T14" fmla="*/ 739 w 71"/>
                <a:gd name="T15" fmla="*/ 27 h 34"/>
                <a:gd name="T16" fmla="*/ 739 w 71"/>
                <a:gd name="T17" fmla="*/ 17 h 34"/>
                <a:gd name="T18" fmla="*/ 642 w 71"/>
                <a:gd name="T19" fmla="*/ 13 h 34"/>
                <a:gd name="T20" fmla="*/ 528 w 71"/>
                <a:gd name="T21" fmla="*/ 17 h 34"/>
                <a:gd name="T22" fmla="*/ 464 w 71"/>
                <a:gd name="T23" fmla="*/ 13 h 34"/>
                <a:gd name="T24" fmla="*/ 354 w 71"/>
                <a:gd name="T25" fmla="*/ 10 h 34"/>
                <a:gd name="T26" fmla="*/ 245 w 71"/>
                <a:gd name="T27" fmla="*/ 3 h 34"/>
                <a:gd name="T28" fmla="*/ 175 w 71"/>
                <a:gd name="T29" fmla="*/ 0 h 34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71" h="34">
                  <a:moveTo>
                    <a:pt x="17" y="0"/>
                  </a:moveTo>
                  <a:lnTo>
                    <a:pt x="0" y="0"/>
                  </a:lnTo>
                  <a:lnTo>
                    <a:pt x="0" y="13"/>
                  </a:lnTo>
                  <a:lnTo>
                    <a:pt x="10" y="20"/>
                  </a:lnTo>
                  <a:lnTo>
                    <a:pt x="27" y="27"/>
                  </a:lnTo>
                  <a:lnTo>
                    <a:pt x="44" y="34"/>
                  </a:lnTo>
                  <a:lnTo>
                    <a:pt x="68" y="34"/>
                  </a:lnTo>
                  <a:lnTo>
                    <a:pt x="71" y="27"/>
                  </a:lnTo>
                  <a:lnTo>
                    <a:pt x="71" y="17"/>
                  </a:lnTo>
                  <a:lnTo>
                    <a:pt x="61" y="13"/>
                  </a:lnTo>
                  <a:lnTo>
                    <a:pt x="51" y="17"/>
                  </a:lnTo>
                  <a:lnTo>
                    <a:pt x="44" y="13"/>
                  </a:lnTo>
                  <a:lnTo>
                    <a:pt x="34" y="10"/>
                  </a:lnTo>
                  <a:lnTo>
                    <a:pt x="24" y="3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9" name="AutoShape 376"/>
            <xdr:cNvSpPr>
              <a:spLocks noChangeArrowheads="1"/>
            </xdr:cNvSpPr>
          </xdr:nvSpPr>
          <xdr:spPr bwMode="auto">
            <a:xfrm>
              <a:off x="4416" y="692"/>
              <a:ext cx="60" cy="27"/>
            </a:xfrm>
            <a:custGeom>
              <a:avLst/>
              <a:gdLst>
                <a:gd name="T0" fmla="*/ 369 w 51"/>
                <a:gd name="T1" fmla="*/ 10 h 27"/>
                <a:gd name="T2" fmla="*/ 234 w 51"/>
                <a:gd name="T3" fmla="*/ 3 h 27"/>
                <a:gd name="T4" fmla="*/ 65 w 51"/>
                <a:gd name="T5" fmla="*/ 0 h 27"/>
                <a:gd name="T6" fmla="*/ 0 w 51"/>
                <a:gd name="T7" fmla="*/ 7 h 27"/>
                <a:gd name="T8" fmla="*/ 34 w 51"/>
                <a:gd name="T9" fmla="*/ 13 h 27"/>
                <a:gd name="T10" fmla="*/ 169 w 51"/>
                <a:gd name="T11" fmla="*/ 20 h 27"/>
                <a:gd name="T12" fmla="*/ 295 w 51"/>
                <a:gd name="T13" fmla="*/ 27 h 27"/>
                <a:gd name="T14" fmla="*/ 394 w 51"/>
                <a:gd name="T15" fmla="*/ 24 h 27"/>
                <a:gd name="T16" fmla="*/ 464 w 51"/>
                <a:gd name="T17" fmla="*/ 20 h 27"/>
                <a:gd name="T18" fmla="*/ 499 w 51"/>
                <a:gd name="T19" fmla="*/ 13 h 27"/>
                <a:gd name="T20" fmla="*/ 369 w 51"/>
                <a:gd name="T21" fmla="*/ 10 h 27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51" h="27">
                  <a:moveTo>
                    <a:pt x="37" y="10"/>
                  </a:moveTo>
                  <a:lnTo>
                    <a:pt x="24" y="3"/>
                  </a:lnTo>
                  <a:lnTo>
                    <a:pt x="7" y="0"/>
                  </a:lnTo>
                  <a:lnTo>
                    <a:pt x="0" y="7"/>
                  </a:lnTo>
                  <a:lnTo>
                    <a:pt x="3" y="13"/>
                  </a:lnTo>
                  <a:lnTo>
                    <a:pt x="17" y="20"/>
                  </a:lnTo>
                  <a:lnTo>
                    <a:pt x="31" y="27"/>
                  </a:lnTo>
                  <a:lnTo>
                    <a:pt x="41" y="24"/>
                  </a:lnTo>
                  <a:lnTo>
                    <a:pt x="48" y="20"/>
                  </a:lnTo>
                  <a:lnTo>
                    <a:pt x="51" y="13"/>
                  </a:lnTo>
                  <a:lnTo>
                    <a:pt x="37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0" name="AutoShape 377"/>
            <xdr:cNvSpPr>
              <a:spLocks noChangeArrowheads="1"/>
            </xdr:cNvSpPr>
          </xdr:nvSpPr>
          <xdr:spPr bwMode="auto">
            <a:xfrm>
              <a:off x="4708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1" name="AutoShape 378"/>
            <xdr:cNvSpPr>
              <a:spLocks noChangeArrowheads="1"/>
            </xdr:cNvSpPr>
          </xdr:nvSpPr>
          <xdr:spPr bwMode="auto">
            <a:xfrm>
              <a:off x="4811" y="659"/>
              <a:ext cx="31" cy="2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2" name="AutoShape 379"/>
            <xdr:cNvSpPr>
              <a:spLocks noChangeArrowheads="1"/>
            </xdr:cNvSpPr>
          </xdr:nvSpPr>
          <xdr:spPr bwMode="auto">
            <a:xfrm>
              <a:off x="4827" y="638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3" name="AutoShape 380"/>
            <xdr:cNvSpPr>
              <a:spLocks noChangeArrowheads="1"/>
            </xdr:cNvSpPr>
          </xdr:nvSpPr>
          <xdr:spPr bwMode="auto">
            <a:xfrm>
              <a:off x="4873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4" name="AutoShape 381"/>
            <xdr:cNvSpPr>
              <a:spLocks noChangeArrowheads="1"/>
            </xdr:cNvSpPr>
          </xdr:nvSpPr>
          <xdr:spPr bwMode="auto">
            <a:xfrm>
              <a:off x="4893" y="727"/>
              <a:ext cx="36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5" name="AutoShape 382"/>
            <xdr:cNvSpPr>
              <a:spLocks noChangeArrowheads="1"/>
            </xdr:cNvSpPr>
          </xdr:nvSpPr>
          <xdr:spPr bwMode="auto">
            <a:xfrm>
              <a:off x="4564" y="398"/>
              <a:ext cx="43" cy="67"/>
            </a:xfrm>
            <a:custGeom>
              <a:avLst/>
              <a:gdLst>
                <a:gd name="T0" fmla="*/ 0 w 37"/>
                <a:gd name="T1" fmla="*/ 98 h 65"/>
                <a:gd name="T2" fmla="*/ 218 w 37"/>
                <a:gd name="T3" fmla="*/ 55 h 65"/>
                <a:gd name="T4" fmla="*/ 302 w 37"/>
                <a:gd name="T5" fmla="*/ 0 h 65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65">
                  <a:moveTo>
                    <a:pt x="0" y="65"/>
                  </a:moveTo>
                  <a:lnTo>
                    <a:pt x="27" y="38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6" name="AutoShape 383"/>
            <xdr:cNvSpPr>
              <a:spLocks noChangeArrowheads="1"/>
            </xdr:cNvSpPr>
          </xdr:nvSpPr>
          <xdr:spPr bwMode="auto">
            <a:xfrm>
              <a:off x="4572" y="477"/>
              <a:ext cx="24" cy="13"/>
            </a:xfrm>
            <a:custGeom>
              <a:avLst/>
              <a:gdLst>
                <a:gd name="T0" fmla="*/ 29 w 21"/>
                <a:gd name="T1" fmla="*/ 0 h 14"/>
                <a:gd name="T2" fmla="*/ 29 w 21"/>
                <a:gd name="T3" fmla="*/ 4 h 14"/>
                <a:gd name="T4" fmla="*/ 0 w 21"/>
                <a:gd name="T5" fmla="*/ 7 h 14"/>
                <a:gd name="T6" fmla="*/ 0 w 21"/>
                <a:gd name="T7" fmla="*/ 7 h 14"/>
                <a:gd name="T8" fmla="*/ 136 w 21"/>
                <a:gd name="T9" fmla="*/ 7 h 14"/>
                <a:gd name="T10" fmla="*/ 29 w 21"/>
                <a:gd name="T11" fmla="*/ 0 h 1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21" h="14">
                  <a:moveTo>
                    <a:pt x="4" y="0"/>
                  </a:moveTo>
                  <a:lnTo>
                    <a:pt x="4" y="4"/>
                  </a:lnTo>
                  <a:lnTo>
                    <a:pt x="0" y="11"/>
                  </a:lnTo>
                  <a:lnTo>
                    <a:pt x="0" y="14"/>
                  </a:lnTo>
                  <a:lnTo>
                    <a:pt x="21" y="11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7" name="AutoShape 384"/>
            <xdr:cNvSpPr>
              <a:spLocks noChangeShapeType="1"/>
            </xdr:cNvSpPr>
          </xdr:nvSpPr>
          <xdr:spPr bwMode="auto">
            <a:xfrm flipV="1">
              <a:off x="4592" y="548"/>
              <a:ext cx="144" cy="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8" name="AutoShape 385"/>
            <xdr:cNvSpPr>
              <a:spLocks noChangeShapeType="1"/>
            </xdr:cNvSpPr>
          </xdr:nvSpPr>
          <xdr:spPr bwMode="auto">
            <a:xfrm flipV="1">
              <a:off x="4642" y="501"/>
              <a:ext cx="32" cy="9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9" name="AutoShape 386"/>
            <xdr:cNvSpPr>
              <a:spLocks noChangeArrowheads="1"/>
            </xdr:cNvSpPr>
          </xdr:nvSpPr>
          <xdr:spPr bwMode="auto">
            <a:xfrm>
              <a:off x="4626" y="545"/>
              <a:ext cx="69" cy="9"/>
            </a:xfrm>
            <a:custGeom>
              <a:avLst/>
              <a:gdLst>
                <a:gd name="T0" fmla="*/ 0 w 58"/>
                <a:gd name="T1" fmla="*/ 5 h 10"/>
                <a:gd name="T2" fmla="*/ 118 w 58"/>
                <a:gd name="T3" fmla="*/ 3 h 10"/>
                <a:gd name="T4" fmla="*/ 538 w 58"/>
                <a:gd name="T5" fmla="*/ 0 h 10"/>
                <a:gd name="T6" fmla="*/ 663 w 58"/>
                <a:gd name="T7" fmla="*/ 5 h 10"/>
                <a:gd name="T8" fmla="*/ 538 w 58"/>
                <a:gd name="T9" fmla="*/ 5 h 10"/>
                <a:gd name="T10" fmla="*/ 70 w 58"/>
                <a:gd name="T11" fmla="*/ 5 h 10"/>
                <a:gd name="T12" fmla="*/ 0 w 58"/>
                <a:gd name="T13" fmla="*/ 5 h 1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58" h="10">
                  <a:moveTo>
                    <a:pt x="0" y="7"/>
                  </a:moveTo>
                  <a:lnTo>
                    <a:pt x="10" y="3"/>
                  </a:lnTo>
                  <a:lnTo>
                    <a:pt x="47" y="0"/>
                  </a:lnTo>
                  <a:lnTo>
                    <a:pt x="58" y="7"/>
                  </a:lnTo>
                  <a:lnTo>
                    <a:pt x="47" y="10"/>
                  </a:lnTo>
                  <a:lnTo>
                    <a:pt x="6" y="7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0" name="AutoShape 387"/>
            <xdr:cNvSpPr>
              <a:spLocks noChangeArrowheads="1"/>
            </xdr:cNvSpPr>
          </xdr:nvSpPr>
          <xdr:spPr bwMode="auto">
            <a:xfrm>
              <a:off x="4647" y="524"/>
              <a:ext cx="19" cy="52"/>
            </a:xfrm>
            <a:custGeom>
              <a:avLst/>
              <a:gdLst>
                <a:gd name="T0" fmla="*/ 78 w 17"/>
                <a:gd name="T1" fmla="*/ 0 h 51"/>
                <a:gd name="T2" fmla="*/ 45 w 17"/>
                <a:gd name="T3" fmla="*/ 6 h 51"/>
                <a:gd name="T4" fmla="*/ 0 w 17"/>
                <a:gd name="T5" fmla="*/ 55 h 51"/>
                <a:gd name="T6" fmla="*/ 3 w 17"/>
                <a:gd name="T7" fmla="*/ 65 h 51"/>
                <a:gd name="T8" fmla="*/ 45 w 17"/>
                <a:gd name="T9" fmla="*/ 55 h 51"/>
                <a:gd name="T10" fmla="*/ 78 w 17"/>
                <a:gd name="T11" fmla="*/ 6 h 51"/>
                <a:gd name="T12" fmla="*/ 78 w 17"/>
                <a:gd name="T13" fmla="*/ 0 h 51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7" h="51">
                  <a:moveTo>
                    <a:pt x="17" y="0"/>
                  </a:moveTo>
                  <a:lnTo>
                    <a:pt x="10" y="6"/>
                  </a:lnTo>
                  <a:lnTo>
                    <a:pt x="0" y="41"/>
                  </a:lnTo>
                  <a:lnTo>
                    <a:pt x="3" y="51"/>
                  </a:lnTo>
                  <a:lnTo>
                    <a:pt x="10" y="41"/>
                  </a:lnTo>
                  <a:lnTo>
                    <a:pt x="17" y="6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1" name="AutoShape 388"/>
            <xdr:cNvSpPr>
              <a:spLocks noChangeArrowheads="1"/>
            </xdr:cNvSpPr>
          </xdr:nvSpPr>
          <xdr:spPr bwMode="auto">
            <a:xfrm>
              <a:off x="4798" y="684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2" name="AutoShape 389"/>
            <xdr:cNvSpPr>
              <a:spLocks noChangeArrowheads="1"/>
            </xdr:cNvSpPr>
          </xdr:nvSpPr>
          <xdr:spPr bwMode="auto">
            <a:xfrm>
              <a:off x="4819" y="667"/>
              <a:ext cx="11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3" name="AutoShape 390"/>
            <xdr:cNvSpPr>
              <a:spLocks noChangeArrowheads="1"/>
            </xdr:cNvSpPr>
          </xdr:nvSpPr>
          <xdr:spPr bwMode="auto">
            <a:xfrm>
              <a:off x="4840" y="645"/>
              <a:ext cx="11" cy="10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4" name="AutoShape 391"/>
            <xdr:cNvSpPr>
              <a:spLocks noChangeArrowheads="1"/>
            </xdr:cNvSpPr>
          </xdr:nvSpPr>
          <xdr:spPr bwMode="auto">
            <a:xfrm>
              <a:off x="4881" y="752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5" name="AutoShape 392"/>
            <xdr:cNvSpPr>
              <a:spLocks noChangeArrowheads="1"/>
            </xdr:cNvSpPr>
          </xdr:nvSpPr>
          <xdr:spPr bwMode="auto">
            <a:xfrm>
              <a:off x="4905" y="738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6" name="AutoShape 393"/>
            <xdr:cNvSpPr>
              <a:spLocks noChangeArrowheads="1"/>
            </xdr:cNvSpPr>
          </xdr:nvSpPr>
          <xdr:spPr bwMode="auto">
            <a:xfrm>
              <a:off x="4716" y="752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7" name="AutoShape 394"/>
            <xdr:cNvSpPr>
              <a:spLocks noChangeArrowheads="1"/>
            </xdr:cNvSpPr>
          </xdr:nvSpPr>
          <xdr:spPr bwMode="auto">
            <a:xfrm>
              <a:off x="4293" y="870"/>
              <a:ext cx="743" cy="156"/>
            </a:xfrm>
            <a:custGeom>
              <a:avLst/>
              <a:gdLst>
                <a:gd name="T0" fmla="*/ 0 w 616"/>
                <a:gd name="T1" fmla="*/ 38 h 150"/>
                <a:gd name="T2" fmla="*/ 76 w 616"/>
                <a:gd name="T3" fmla="*/ 10 h 150"/>
                <a:gd name="T4" fmla="*/ 320 w 616"/>
                <a:gd name="T5" fmla="*/ 4 h 150"/>
                <a:gd name="T6" fmla="*/ 607 w 616"/>
                <a:gd name="T7" fmla="*/ 4 h 150"/>
                <a:gd name="T8" fmla="*/ 941 w 616"/>
                <a:gd name="T9" fmla="*/ 7 h 150"/>
                <a:gd name="T10" fmla="*/ 1211 w 616"/>
                <a:gd name="T11" fmla="*/ 10 h 150"/>
                <a:gd name="T12" fmla="*/ 1651 w 616"/>
                <a:gd name="T13" fmla="*/ 31 h 150"/>
                <a:gd name="T14" fmla="*/ 1833 w 616"/>
                <a:gd name="T15" fmla="*/ 38 h 150"/>
                <a:gd name="T16" fmla="*/ 2066 w 616"/>
                <a:gd name="T17" fmla="*/ 52 h 150"/>
                <a:gd name="T18" fmla="*/ 2300 w 616"/>
                <a:gd name="T19" fmla="*/ 67 h 150"/>
                <a:gd name="T20" fmla="*/ 2485 w 616"/>
                <a:gd name="T21" fmla="*/ 78 h 150"/>
                <a:gd name="T22" fmla="*/ 2810 w 616"/>
                <a:gd name="T23" fmla="*/ 94 h 150"/>
                <a:gd name="T24" fmla="*/ 3141 w 616"/>
                <a:gd name="T25" fmla="*/ 108 h 150"/>
                <a:gd name="T26" fmla="*/ 3538 w 616"/>
                <a:gd name="T27" fmla="*/ 113 h 150"/>
                <a:gd name="T28" fmla="*/ 3992 w 616"/>
                <a:gd name="T29" fmla="*/ 124 h 150"/>
                <a:gd name="T30" fmla="*/ 4454 w 616"/>
                <a:gd name="T31" fmla="*/ 118 h 150"/>
                <a:gd name="T32" fmla="*/ 4842 w 616"/>
                <a:gd name="T33" fmla="*/ 113 h 150"/>
                <a:gd name="T34" fmla="*/ 5214 w 616"/>
                <a:gd name="T35" fmla="*/ 100 h 150"/>
                <a:gd name="T36" fmla="*/ 5679 w 616"/>
                <a:gd name="T37" fmla="*/ 82 h 150"/>
                <a:gd name="T38" fmla="*/ 6060 w 616"/>
                <a:gd name="T39" fmla="*/ 58 h 150"/>
                <a:gd name="T40" fmla="*/ 6582 w 616"/>
                <a:gd name="T41" fmla="*/ 35 h 150"/>
                <a:gd name="T42" fmla="*/ 6850 w 616"/>
                <a:gd name="T43" fmla="*/ 31 h 150"/>
                <a:gd name="T44" fmla="*/ 7148 w 616"/>
                <a:gd name="T45" fmla="*/ 10 h 150"/>
                <a:gd name="T46" fmla="*/ 7555 w 616"/>
                <a:gd name="T47" fmla="*/ 4 h 150"/>
                <a:gd name="T48" fmla="*/ 7946 w 616"/>
                <a:gd name="T49" fmla="*/ 0 h 150"/>
                <a:gd name="T50" fmla="*/ 8262 w 616"/>
                <a:gd name="T51" fmla="*/ 4 h 150"/>
                <a:gd name="T52" fmla="*/ 8497 w 616"/>
                <a:gd name="T53" fmla="*/ 31 h 150"/>
                <a:gd name="T54" fmla="*/ 8449 w 616"/>
                <a:gd name="T55" fmla="*/ 136 h 150"/>
                <a:gd name="T56" fmla="*/ 8262 w 616"/>
                <a:gd name="T57" fmla="*/ 129 h 150"/>
                <a:gd name="T58" fmla="*/ 8121 w 616"/>
                <a:gd name="T59" fmla="*/ 129 h 150"/>
                <a:gd name="T60" fmla="*/ 7753 w 616"/>
                <a:gd name="T61" fmla="*/ 136 h 150"/>
                <a:gd name="T62" fmla="*/ 7278 w 616"/>
                <a:gd name="T63" fmla="*/ 159 h 150"/>
                <a:gd name="T64" fmla="*/ 6712 w 616"/>
                <a:gd name="T65" fmla="*/ 189 h 150"/>
                <a:gd name="T66" fmla="*/ 6155 w 616"/>
                <a:gd name="T67" fmla="*/ 213 h 150"/>
                <a:gd name="T68" fmla="*/ 5556 w 616"/>
                <a:gd name="T69" fmla="*/ 243 h 150"/>
                <a:gd name="T70" fmla="*/ 4979 w 616"/>
                <a:gd name="T71" fmla="*/ 254 h 150"/>
                <a:gd name="T72" fmla="*/ 4418 w 616"/>
                <a:gd name="T73" fmla="*/ 260 h 150"/>
                <a:gd name="T74" fmla="*/ 3853 w 616"/>
                <a:gd name="T75" fmla="*/ 254 h 150"/>
                <a:gd name="T76" fmla="*/ 3388 w 616"/>
                <a:gd name="T77" fmla="*/ 248 h 150"/>
                <a:gd name="T78" fmla="*/ 2673 w 616"/>
                <a:gd name="T79" fmla="*/ 231 h 150"/>
                <a:gd name="T80" fmla="*/ 1736 w 616"/>
                <a:gd name="T81" fmla="*/ 184 h 150"/>
                <a:gd name="T82" fmla="*/ 1070 w 616"/>
                <a:gd name="T83" fmla="*/ 156 h 150"/>
                <a:gd name="T84" fmla="*/ 707 w 616"/>
                <a:gd name="T85" fmla="*/ 141 h 150"/>
                <a:gd name="T86" fmla="*/ 320 w 616"/>
                <a:gd name="T87" fmla="*/ 136 h 150"/>
                <a:gd name="T88" fmla="*/ 76 w 616"/>
                <a:gd name="T89" fmla="*/ 129 h 150"/>
                <a:gd name="T90" fmla="*/ 0 w 616"/>
                <a:gd name="T91" fmla="*/ 38 h 150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</a:gdLst>
              <a:ahLst/>
              <a:cxnLst>
                <a:cxn ang="T92">
                  <a:pos x="T0" y="T1"/>
                </a:cxn>
                <a:cxn ang="T93">
                  <a:pos x="T2" y="T3"/>
                </a:cxn>
                <a:cxn ang="T94">
                  <a:pos x="T4" y="T5"/>
                </a:cxn>
                <a:cxn ang="T95">
                  <a:pos x="T6" y="T7"/>
                </a:cxn>
                <a:cxn ang="T96">
                  <a:pos x="T8" y="T9"/>
                </a:cxn>
                <a:cxn ang="T97">
                  <a:pos x="T10" y="T11"/>
                </a:cxn>
                <a:cxn ang="T98">
                  <a:pos x="T12" y="T13"/>
                </a:cxn>
                <a:cxn ang="T99">
                  <a:pos x="T14" y="T15"/>
                </a:cxn>
                <a:cxn ang="T100">
                  <a:pos x="T16" y="T17"/>
                </a:cxn>
                <a:cxn ang="T101">
                  <a:pos x="T18" y="T19"/>
                </a:cxn>
                <a:cxn ang="T102">
                  <a:pos x="T20" y="T21"/>
                </a:cxn>
                <a:cxn ang="T103">
                  <a:pos x="T22" y="T23"/>
                </a:cxn>
                <a:cxn ang="T104">
                  <a:pos x="T24" y="T25"/>
                </a:cxn>
                <a:cxn ang="T105">
                  <a:pos x="T26" y="T27"/>
                </a:cxn>
                <a:cxn ang="T106">
                  <a:pos x="T28" y="T29"/>
                </a:cxn>
                <a:cxn ang="T107">
                  <a:pos x="T30" y="T31"/>
                </a:cxn>
                <a:cxn ang="T108">
                  <a:pos x="T32" y="T33"/>
                </a:cxn>
                <a:cxn ang="T109">
                  <a:pos x="T34" y="T35"/>
                </a:cxn>
                <a:cxn ang="T110">
                  <a:pos x="T36" y="T37"/>
                </a:cxn>
                <a:cxn ang="T111">
                  <a:pos x="T38" y="T39"/>
                </a:cxn>
                <a:cxn ang="T112">
                  <a:pos x="T40" y="T41"/>
                </a:cxn>
                <a:cxn ang="T113">
                  <a:pos x="T42" y="T43"/>
                </a:cxn>
                <a:cxn ang="T114">
                  <a:pos x="T44" y="T45"/>
                </a:cxn>
                <a:cxn ang="T115">
                  <a:pos x="T46" y="T47"/>
                </a:cxn>
                <a:cxn ang="T116">
                  <a:pos x="T48" y="T49"/>
                </a:cxn>
                <a:cxn ang="T117">
                  <a:pos x="T50" y="T51"/>
                </a:cxn>
                <a:cxn ang="T118">
                  <a:pos x="T52" y="T53"/>
                </a:cxn>
                <a:cxn ang="T119">
                  <a:pos x="T54" y="T55"/>
                </a:cxn>
                <a:cxn ang="T120">
                  <a:pos x="T56" y="T57"/>
                </a:cxn>
                <a:cxn ang="T121">
                  <a:pos x="T58" y="T59"/>
                </a:cxn>
                <a:cxn ang="T122">
                  <a:pos x="T60" y="T61"/>
                </a:cxn>
                <a:cxn ang="T123">
                  <a:pos x="T62" y="T63"/>
                </a:cxn>
                <a:cxn ang="T124">
                  <a:pos x="T64" y="T65"/>
                </a:cxn>
                <a:cxn ang="T125">
                  <a:pos x="T66" y="T67"/>
                </a:cxn>
                <a:cxn ang="T126">
                  <a:pos x="T68" y="T69"/>
                </a:cxn>
                <a:cxn ang="T127">
                  <a:pos x="T70" y="T71"/>
                </a:cxn>
                <a:cxn ang="T128">
                  <a:pos x="T72" y="T73"/>
                </a:cxn>
                <a:cxn ang="T129">
                  <a:pos x="T74" y="T75"/>
                </a:cxn>
                <a:cxn ang="T130">
                  <a:pos x="T76" y="T77"/>
                </a:cxn>
                <a:cxn ang="T131">
                  <a:pos x="T78" y="T79"/>
                </a:cxn>
                <a:cxn ang="T132">
                  <a:pos x="T80" y="T81"/>
                </a:cxn>
                <a:cxn ang="T133">
                  <a:pos x="T82" y="T83"/>
                </a:cxn>
                <a:cxn ang="T134">
                  <a:pos x="T84" y="T85"/>
                </a:cxn>
                <a:cxn ang="T135">
                  <a:pos x="T86" y="T87"/>
                </a:cxn>
                <a:cxn ang="T136">
                  <a:pos x="T88" y="T89"/>
                </a:cxn>
                <a:cxn ang="T137">
                  <a:pos x="T90" y="T91"/>
                </a:cxn>
              </a:cxnLst>
              <a:rect l="0" t="0" r="r" b="b"/>
              <a:pathLst>
                <a:path w="616" h="150">
                  <a:moveTo>
                    <a:pt x="0" y="24"/>
                  </a:moveTo>
                  <a:lnTo>
                    <a:pt x="6" y="10"/>
                  </a:lnTo>
                  <a:lnTo>
                    <a:pt x="23" y="4"/>
                  </a:lnTo>
                  <a:lnTo>
                    <a:pt x="44" y="4"/>
                  </a:lnTo>
                  <a:lnTo>
                    <a:pt x="68" y="7"/>
                  </a:lnTo>
                  <a:lnTo>
                    <a:pt x="88" y="10"/>
                  </a:lnTo>
                  <a:lnTo>
                    <a:pt x="119" y="17"/>
                  </a:lnTo>
                  <a:lnTo>
                    <a:pt x="133" y="24"/>
                  </a:lnTo>
                  <a:lnTo>
                    <a:pt x="150" y="31"/>
                  </a:lnTo>
                  <a:lnTo>
                    <a:pt x="167" y="38"/>
                  </a:lnTo>
                  <a:lnTo>
                    <a:pt x="180" y="45"/>
                  </a:lnTo>
                  <a:lnTo>
                    <a:pt x="204" y="55"/>
                  </a:lnTo>
                  <a:lnTo>
                    <a:pt x="228" y="62"/>
                  </a:lnTo>
                  <a:lnTo>
                    <a:pt x="255" y="65"/>
                  </a:lnTo>
                  <a:lnTo>
                    <a:pt x="289" y="72"/>
                  </a:lnTo>
                  <a:lnTo>
                    <a:pt x="323" y="68"/>
                  </a:lnTo>
                  <a:lnTo>
                    <a:pt x="351" y="65"/>
                  </a:lnTo>
                  <a:lnTo>
                    <a:pt x="378" y="58"/>
                  </a:lnTo>
                  <a:lnTo>
                    <a:pt x="412" y="48"/>
                  </a:lnTo>
                  <a:lnTo>
                    <a:pt x="439" y="34"/>
                  </a:lnTo>
                  <a:lnTo>
                    <a:pt x="477" y="21"/>
                  </a:lnTo>
                  <a:lnTo>
                    <a:pt x="497" y="17"/>
                  </a:lnTo>
                  <a:lnTo>
                    <a:pt x="518" y="10"/>
                  </a:lnTo>
                  <a:lnTo>
                    <a:pt x="548" y="4"/>
                  </a:lnTo>
                  <a:lnTo>
                    <a:pt x="576" y="0"/>
                  </a:lnTo>
                  <a:lnTo>
                    <a:pt x="599" y="4"/>
                  </a:lnTo>
                  <a:lnTo>
                    <a:pt x="616" y="17"/>
                  </a:lnTo>
                  <a:lnTo>
                    <a:pt x="613" y="79"/>
                  </a:lnTo>
                  <a:lnTo>
                    <a:pt x="599" y="75"/>
                  </a:lnTo>
                  <a:lnTo>
                    <a:pt x="589" y="75"/>
                  </a:lnTo>
                  <a:lnTo>
                    <a:pt x="562" y="79"/>
                  </a:lnTo>
                  <a:lnTo>
                    <a:pt x="528" y="92"/>
                  </a:lnTo>
                  <a:lnTo>
                    <a:pt x="487" y="109"/>
                  </a:lnTo>
                  <a:lnTo>
                    <a:pt x="446" y="123"/>
                  </a:lnTo>
                  <a:lnTo>
                    <a:pt x="402" y="140"/>
                  </a:lnTo>
                  <a:lnTo>
                    <a:pt x="361" y="147"/>
                  </a:lnTo>
                  <a:lnTo>
                    <a:pt x="320" y="150"/>
                  </a:lnTo>
                  <a:lnTo>
                    <a:pt x="279" y="147"/>
                  </a:lnTo>
                  <a:lnTo>
                    <a:pt x="245" y="143"/>
                  </a:lnTo>
                  <a:lnTo>
                    <a:pt x="194" y="133"/>
                  </a:lnTo>
                  <a:lnTo>
                    <a:pt x="126" y="106"/>
                  </a:lnTo>
                  <a:lnTo>
                    <a:pt x="78" y="89"/>
                  </a:lnTo>
                  <a:lnTo>
                    <a:pt x="51" y="82"/>
                  </a:lnTo>
                  <a:lnTo>
                    <a:pt x="23" y="79"/>
                  </a:lnTo>
                  <a:lnTo>
                    <a:pt x="6" y="75"/>
                  </a:lnTo>
                  <a:lnTo>
                    <a:pt x="0" y="2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8" name="AutoShape 395"/>
            <xdr:cNvSpPr>
              <a:spLocks noChangeArrowheads="1"/>
            </xdr:cNvSpPr>
          </xdr:nvSpPr>
          <xdr:spPr bwMode="auto">
            <a:xfrm>
              <a:off x="4203" y="910"/>
              <a:ext cx="332" cy="106"/>
            </a:xfrm>
            <a:custGeom>
              <a:avLst/>
              <a:gdLst>
                <a:gd name="T0" fmla="*/ 812 w 276"/>
                <a:gd name="T1" fmla="*/ 0 h 102"/>
                <a:gd name="T2" fmla="*/ 592 w 276"/>
                <a:gd name="T3" fmla="*/ 0 h 102"/>
                <a:gd name="T4" fmla="*/ 268 w 276"/>
                <a:gd name="T5" fmla="*/ 3 h 102"/>
                <a:gd name="T6" fmla="*/ 0 w 276"/>
                <a:gd name="T7" fmla="*/ 7 h 102"/>
                <a:gd name="T8" fmla="*/ 719 w 276"/>
                <a:gd name="T9" fmla="*/ 57 h 102"/>
                <a:gd name="T10" fmla="*/ 42 w 276"/>
                <a:gd name="T11" fmla="*/ 159 h 102"/>
                <a:gd name="T12" fmla="*/ 447 w 276"/>
                <a:gd name="T13" fmla="*/ 145 h 102"/>
                <a:gd name="T14" fmla="*/ 772 w 276"/>
                <a:gd name="T15" fmla="*/ 140 h 102"/>
                <a:gd name="T16" fmla="*/ 1175 w 276"/>
                <a:gd name="T17" fmla="*/ 140 h 102"/>
                <a:gd name="T18" fmla="*/ 1622 w 276"/>
                <a:gd name="T19" fmla="*/ 145 h 102"/>
                <a:gd name="T20" fmla="*/ 1945 w 276"/>
                <a:gd name="T21" fmla="*/ 159 h 102"/>
                <a:gd name="T22" fmla="*/ 2401 w 276"/>
                <a:gd name="T23" fmla="*/ 169 h 102"/>
                <a:gd name="T24" fmla="*/ 2759 w 276"/>
                <a:gd name="T25" fmla="*/ 169 h 102"/>
                <a:gd name="T26" fmla="*/ 3069 w 276"/>
                <a:gd name="T27" fmla="*/ 174 h 102"/>
                <a:gd name="T28" fmla="*/ 3285 w 276"/>
                <a:gd name="T29" fmla="*/ 174 h 102"/>
                <a:gd name="T30" fmla="*/ 3526 w 276"/>
                <a:gd name="T31" fmla="*/ 169 h 102"/>
                <a:gd name="T32" fmla="*/ 3660 w 276"/>
                <a:gd name="T33" fmla="*/ 163 h 102"/>
                <a:gd name="T34" fmla="*/ 3386 w 276"/>
                <a:gd name="T35" fmla="*/ 151 h 102"/>
                <a:gd name="T36" fmla="*/ 3031 w 276"/>
                <a:gd name="T37" fmla="*/ 133 h 102"/>
                <a:gd name="T38" fmla="*/ 2708 w 276"/>
                <a:gd name="T39" fmla="*/ 121 h 102"/>
                <a:gd name="T40" fmla="*/ 2444 w 276"/>
                <a:gd name="T41" fmla="*/ 111 h 102"/>
                <a:gd name="T42" fmla="*/ 2294 w 276"/>
                <a:gd name="T43" fmla="*/ 99 h 102"/>
                <a:gd name="T44" fmla="*/ 1996 w 276"/>
                <a:gd name="T45" fmla="*/ 111 h 102"/>
                <a:gd name="T46" fmla="*/ 1709 w 276"/>
                <a:gd name="T47" fmla="*/ 111 h 102"/>
                <a:gd name="T48" fmla="*/ 1452 w 276"/>
                <a:gd name="T49" fmla="*/ 99 h 102"/>
                <a:gd name="T50" fmla="*/ 1227 w 276"/>
                <a:gd name="T51" fmla="*/ 91 h 102"/>
                <a:gd name="T52" fmla="*/ 1126 w 276"/>
                <a:gd name="T53" fmla="*/ 80 h 102"/>
                <a:gd name="T54" fmla="*/ 1075 w 276"/>
                <a:gd name="T55" fmla="*/ 63 h 102"/>
                <a:gd name="T56" fmla="*/ 990 w 276"/>
                <a:gd name="T57" fmla="*/ 0 h 102"/>
                <a:gd name="T58" fmla="*/ 812 w 276"/>
                <a:gd name="T59" fmla="*/ 0 h 102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</a:gdLst>
              <a:ahLst/>
              <a:cxnLst>
                <a:cxn ang="T60">
                  <a:pos x="T0" y="T1"/>
                </a:cxn>
                <a:cxn ang="T61">
                  <a:pos x="T2" y="T3"/>
                </a:cxn>
                <a:cxn ang="T62">
                  <a:pos x="T4" y="T5"/>
                </a:cxn>
                <a:cxn ang="T63">
                  <a:pos x="T6" y="T7"/>
                </a:cxn>
                <a:cxn ang="T64">
                  <a:pos x="T8" y="T9"/>
                </a:cxn>
                <a:cxn ang="T65">
                  <a:pos x="T10" y="T11"/>
                </a:cxn>
                <a:cxn ang="T66">
                  <a:pos x="T12" y="T13"/>
                </a:cxn>
                <a:cxn ang="T67">
                  <a:pos x="T14" y="T15"/>
                </a:cxn>
                <a:cxn ang="T68">
                  <a:pos x="T16" y="T17"/>
                </a:cxn>
                <a:cxn ang="T69">
                  <a:pos x="T18" y="T19"/>
                </a:cxn>
                <a:cxn ang="T70">
                  <a:pos x="T20" y="T21"/>
                </a:cxn>
                <a:cxn ang="T71">
                  <a:pos x="T22" y="T23"/>
                </a:cxn>
                <a:cxn ang="T72">
                  <a:pos x="T24" y="T25"/>
                </a:cxn>
                <a:cxn ang="T73">
                  <a:pos x="T26" y="T27"/>
                </a:cxn>
                <a:cxn ang="T74">
                  <a:pos x="T28" y="T29"/>
                </a:cxn>
                <a:cxn ang="T75">
                  <a:pos x="T30" y="T31"/>
                </a:cxn>
                <a:cxn ang="T76">
                  <a:pos x="T32" y="T33"/>
                </a:cxn>
                <a:cxn ang="T77">
                  <a:pos x="T34" y="T35"/>
                </a:cxn>
                <a:cxn ang="T78">
                  <a:pos x="T36" y="T37"/>
                </a:cxn>
                <a:cxn ang="T79">
                  <a:pos x="T38" y="T39"/>
                </a:cxn>
                <a:cxn ang="T80">
                  <a:pos x="T40" y="T41"/>
                </a:cxn>
                <a:cxn ang="T81">
                  <a:pos x="T42" y="T43"/>
                </a:cxn>
                <a:cxn ang="T82">
                  <a:pos x="T44" y="T45"/>
                </a:cxn>
                <a:cxn ang="T83">
                  <a:pos x="T46" y="T47"/>
                </a:cxn>
                <a:cxn ang="T84">
                  <a:pos x="T48" y="T49"/>
                </a:cxn>
                <a:cxn ang="T85">
                  <a:pos x="T50" y="T51"/>
                </a:cxn>
                <a:cxn ang="T86">
                  <a:pos x="T52" y="T53"/>
                </a:cxn>
                <a:cxn ang="T87">
                  <a:pos x="T54" y="T55"/>
                </a:cxn>
                <a:cxn ang="T88">
                  <a:pos x="T56" y="T57"/>
                </a:cxn>
                <a:cxn ang="T89">
                  <a:pos x="T58" y="T59"/>
                </a:cxn>
              </a:cxnLst>
              <a:rect l="0" t="0" r="r" b="b"/>
              <a:pathLst>
                <a:path w="276" h="102">
                  <a:moveTo>
                    <a:pt x="61" y="0"/>
                  </a:moveTo>
                  <a:lnTo>
                    <a:pt x="44" y="0"/>
                  </a:lnTo>
                  <a:lnTo>
                    <a:pt x="20" y="3"/>
                  </a:lnTo>
                  <a:lnTo>
                    <a:pt x="0" y="7"/>
                  </a:lnTo>
                  <a:lnTo>
                    <a:pt x="54" y="34"/>
                  </a:lnTo>
                  <a:lnTo>
                    <a:pt x="3" y="92"/>
                  </a:lnTo>
                  <a:lnTo>
                    <a:pt x="34" y="85"/>
                  </a:lnTo>
                  <a:lnTo>
                    <a:pt x="58" y="82"/>
                  </a:lnTo>
                  <a:lnTo>
                    <a:pt x="88" y="82"/>
                  </a:lnTo>
                  <a:lnTo>
                    <a:pt x="122" y="85"/>
                  </a:lnTo>
                  <a:lnTo>
                    <a:pt x="146" y="92"/>
                  </a:lnTo>
                  <a:lnTo>
                    <a:pt x="180" y="99"/>
                  </a:lnTo>
                  <a:lnTo>
                    <a:pt x="208" y="99"/>
                  </a:lnTo>
                  <a:lnTo>
                    <a:pt x="231" y="102"/>
                  </a:lnTo>
                  <a:lnTo>
                    <a:pt x="248" y="102"/>
                  </a:lnTo>
                  <a:lnTo>
                    <a:pt x="265" y="99"/>
                  </a:lnTo>
                  <a:lnTo>
                    <a:pt x="276" y="95"/>
                  </a:lnTo>
                  <a:lnTo>
                    <a:pt x="255" y="88"/>
                  </a:lnTo>
                  <a:lnTo>
                    <a:pt x="228" y="78"/>
                  </a:lnTo>
                  <a:lnTo>
                    <a:pt x="204" y="71"/>
                  </a:lnTo>
                  <a:lnTo>
                    <a:pt x="184" y="64"/>
                  </a:lnTo>
                  <a:lnTo>
                    <a:pt x="173" y="58"/>
                  </a:lnTo>
                  <a:lnTo>
                    <a:pt x="150" y="64"/>
                  </a:lnTo>
                  <a:lnTo>
                    <a:pt x="129" y="64"/>
                  </a:lnTo>
                  <a:lnTo>
                    <a:pt x="109" y="58"/>
                  </a:lnTo>
                  <a:lnTo>
                    <a:pt x="92" y="54"/>
                  </a:lnTo>
                  <a:lnTo>
                    <a:pt x="85" y="47"/>
                  </a:lnTo>
                  <a:lnTo>
                    <a:pt x="81" y="37"/>
                  </a:lnTo>
                  <a:lnTo>
                    <a:pt x="75" y="0"/>
                  </a:lnTo>
                  <a:lnTo>
                    <a:pt x="61" y="0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9" name="AutoShape 396"/>
            <xdr:cNvSpPr>
              <a:spLocks noChangeArrowheads="1"/>
            </xdr:cNvSpPr>
          </xdr:nvSpPr>
          <xdr:spPr bwMode="auto">
            <a:xfrm>
              <a:off x="4794" y="905"/>
              <a:ext cx="324" cy="110"/>
            </a:xfrm>
            <a:custGeom>
              <a:avLst/>
              <a:gdLst>
                <a:gd name="T0" fmla="*/ 2578 w 270"/>
                <a:gd name="T1" fmla="*/ 4 h 106"/>
                <a:gd name="T2" fmla="*/ 3070 w 270"/>
                <a:gd name="T3" fmla="*/ 7 h 106"/>
                <a:gd name="T4" fmla="*/ 3463 w 270"/>
                <a:gd name="T5" fmla="*/ 28 h 106"/>
                <a:gd name="T6" fmla="*/ 2940 w 270"/>
                <a:gd name="T7" fmla="*/ 76 h 106"/>
                <a:gd name="T8" fmla="*/ 3419 w 270"/>
                <a:gd name="T9" fmla="*/ 154 h 106"/>
                <a:gd name="T10" fmla="*/ 3155 w 270"/>
                <a:gd name="T11" fmla="*/ 148 h 106"/>
                <a:gd name="T12" fmla="*/ 2796 w 270"/>
                <a:gd name="T13" fmla="*/ 143 h 106"/>
                <a:gd name="T14" fmla="*/ 2364 w 270"/>
                <a:gd name="T15" fmla="*/ 148 h 106"/>
                <a:gd name="T16" fmla="*/ 1608 w 270"/>
                <a:gd name="T17" fmla="*/ 162 h 106"/>
                <a:gd name="T18" fmla="*/ 1144 w 270"/>
                <a:gd name="T19" fmla="*/ 172 h 106"/>
                <a:gd name="T20" fmla="*/ 706 w 270"/>
                <a:gd name="T21" fmla="*/ 177 h 106"/>
                <a:gd name="T22" fmla="*/ 395 w 270"/>
                <a:gd name="T23" fmla="*/ 177 h 106"/>
                <a:gd name="T24" fmla="*/ 0 w 270"/>
                <a:gd name="T25" fmla="*/ 166 h 106"/>
                <a:gd name="T26" fmla="*/ 434 w 270"/>
                <a:gd name="T27" fmla="*/ 148 h 106"/>
                <a:gd name="T28" fmla="*/ 1109 w 270"/>
                <a:gd name="T29" fmla="*/ 121 h 106"/>
                <a:gd name="T30" fmla="*/ 1331 w 270"/>
                <a:gd name="T31" fmla="*/ 110 h 106"/>
                <a:gd name="T32" fmla="*/ 1592 w 270"/>
                <a:gd name="T33" fmla="*/ 110 h 106"/>
                <a:gd name="T34" fmla="*/ 1756 w 270"/>
                <a:gd name="T35" fmla="*/ 110 h 106"/>
                <a:gd name="T36" fmla="*/ 1978 w 270"/>
                <a:gd name="T37" fmla="*/ 110 h 106"/>
                <a:gd name="T38" fmla="*/ 2316 w 270"/>
                <a:gd name="T39" fmla="*/ 95 h 106"/>
                <a:gd name="T40" fmla="*/ 2503 w 270"/>
                <a:gd name="T41" fmla="*/ 85 h 106"/>
                <a:gd name="T42" fmla="*/ 2503 w 270"/>
                <a:gd name="T43" fmla="*/ 76 h 106"/>
                <a:gd name="T44" fmla="*/ 2578 w 270"/>
                <a:gd name="T45" fmla="*/ 0 h 106"/>
                <a:gd name="T46" fmla="*/ 2578 w 270"/>
                <a:gd name="T47" fmla="*/ 4 h 10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270" h="106">
                  <a:moveTo>
                    <a:pt x="201" y="4"/>
                  </a:moveTo>
                  <a:lnTo>
                    <a:pt x="239" y="7"/>
                  </a:lnTo>
                  <a:lnTo>
                    <a:pt x="270" y="14"/>
                  </a:lnTo>
                  <a:lnTo>
                    <a:pt x="229" y="45"/>
                  </a:lnTo>
                  <a:lnTo>
                    <a:pt x="266" y="92"/>
                  </a:lnTo>
                  <a:lnTo>
                    <a:pt x="246" y="89"/>
                  </a:lnTo>
                  <a:lnTo>
                    <a:pt x="218" y="86"/>
                  </a:lnTo>
                  <a:lnTo>
                    <a:pt x="184" y="89"/>
                  </a:lnTo>
                  <a:lnTo>
                    <a:pt x="126" y="96"/>
                  </a:lnTo>
                  <a:lnTo>
                    <a:pt x="89" y="103"/>
                  </a:lnTo>
                  <a:lnTo>
                    <a:pt x="55" y="106"/>
                  </a:lnTo>
                  <a:lnTo>
                    <a:pt x="31" y="106"/>
                  </a:lnTo>
                  <a:lnTo>
                    <a:pt x="0" y="99"/>
                  </a:lnTo>
                  <a:lnTo>
                    <a:pt x="34" y="89"/>
                  </a:lnTo>
                  <a:lnTo>
                    <a:pt x="86" y="72"/>
                  </a:lnTo>
                  <a:lnTo>
                    <a:pt x="103" y="65"/>
                  </a:lnTo>
                  <a:lnTo>
                    <a:pt x="123" y="65"/>
                  </a:lnTo>
                  <a:lnTo>
                    <a:pt x="137" y="65"/>
                  </a:lnTo>
                  <a:lnTo>
                    <a:pt x="154" y="65"/>
                  </a:lnTo>
                  <a:lnTo>
                    <a:pt x="181" y="58"/>
                  </a:lnTo>
                  <a:lnTo>
                    <a:pt x="195" y="51"/>
                  </a:lnTo>
                  <a:lnTo>
                    <a:pt x="195" y="45"/>
                  </a:lnTo>
                  <a:lnTo>
                    <a:pt x="201" y="0"/>
                  </a:lnTo>
                  <a:lnTo>
                    <a:pt x="201" y="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0" name="AutoShape 397"/>
            <xdr:cNvSpPr>
              <a:spLocks noChangeArrowheads="1"/>
            </xdr:cNvSpPr>
          </xdr:nvSpPr>
          <xdr:spPr bwMode="auto">
            <a:xfrm>
              <a:off x="4358" y="1010"/>
              <a:ext cx="247" cy="44"/>
            </a:xfrm>
            <a:custGeom>
              <a:avLst/>
              <a:gdLst>
                <a:gd name="T0" fmla="*/ 418 w 205"/>
                <a:gd name="T1" fmla="*/ 4 h 44"/>
                <a:gd name="T2" fmla="*/ 0 w 205"/>
                <a:gd name="T3" fmla="*/ 27 h 44"/>
                <a:gd name="T4" fmla="*/ 224 w 205"/>
                <a:gd name="T5" fmla="*/ 24 h 44"/>
                <a:gd name="T6" fmla="*/ 555 w 205"/>
                <a:gd name="T7" fmla="*/ 27 h 44"/>
                <a:gd name="T8" fmla="*/ 984 w 205"/>
                <a:gd name="T9" fmla="*/ 34 h 44"/>
                <a:gd name="T10" fmla="*/ 1384 w 205"/>
                <a:gd name="T11" fmla="*/ 44 h 44"/>
                <a:gd name="T12" fmla="*/ 1776 w 205"/>
                <a:gd name="T13" fmla="*/ 44 h 44"/>
                <a:gd name="T14" fmla="*/ 2140 w 205"/>
                <a:gd name="T15" fmla="*/ 38 h 44"/>
                <a:gd name="T16" fmla="*/ 2465 w 205"/>
                <a:gd name="T17" fmla="*/ 31 h 44"/>
                <a:gd name="T18" fmla="*/ 2694 w 205"/>
                <a:gd name="T19" fmla="*/ 21 h 44"/>
                <a:gd name="T20" fmla="*/ 2792 w 205"/>
                <a:gd name="T21" fmla="*/ 14 h 44"/>
                <a:gd name="T22" fmla="*/ 2465 w 205"/>
                <a:gd name="T23" fmla="*/ 10 h 44"/>
                <a:gd name="T24" fmla="*/ 2183 w 205"/>
                <a:gd name="T25" fmla="*/ 4 h 44"/>
                <a:gd name="T26" fmla="*/ 1999 w 205"/>
                <a:gd name="T27" fmla="*/ 0 h 44"/>
                <a:gd name="T28" fmla="*/ 1586 w 205"/>
                <a:gd name="T29" fmla="*/ 7 h 44"/>
                <a:gd name="T30" fmla="*/ 1205 w 205"/>
                <a:gd name="T31" fmla="*/ 7 h 44"/>
                <a:gd name="T32" fmla="*/ 752 w 205"/>
                <a:gd name="T33" fmla="*/ 4 h 44"/>
                <a:gd name="T34" fmla="*/ 518 w 205"/>
                <a:gd name="T35" fmla="*/ 4 h 44"/>
                <a:gd name="T36" fmla="*/ 418 w 205"/>
                <a:gd name="T37" fmla="*/ 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05" h="44">
                  <a:moveTo>
                    <a:pt x="31" y="4"/>
                  </a:moveTo>
                  <a:lnTo>
                    <a:pt x="0" y="27"/>
                  </a:lnTo>
                  <a:lnTo>
                    <a:pt x="17" y="24"/>
                  </a:lnTo>
                  <a:lnTo>
                    <a:pt x="41" y="27"/>
                  </a:lnTo>
                  <a:lnTo>
                    <a:pt x="72" y="34"/>
                  </a:lnTo>
                  <a:lnTo>
                    <a:pt x="102" y="44"/>
                  </a:lnTo>
                  <a:lnTo>
                    <a:pt x="130" y="44"/>
                  </a:lnTo>
                  <a:lnTo>
                    <a:pt x="157" y="38"/>
                  </a:lnTo>
                  <a:lnTo>
                    <a:pt x="181" y="31"/>
                  </a:lnTo>
                  <a:lnTo>
                    <a:pt x="198" y="21"/>
                  </a:lnTo>
                  <a:lnTo>
                    <a:pt x="205" y="14"/>
                  </a:lnTo>
                  <a:lnTo>
                    <a:pt x="181" y="10"/>
                  </a:lnTo>
                  <a:lnTo>
                    <a:pt x="160" y="4"/>
                  </a:lnTo>
                  <a:lnTo>
                    <a:pt x="147" y="0"/>
                  </a:lnTo>
                  <a:lnTo>
                    <a:pt x="116" y="7"/>
                  </a:lnTo>
                  <a:lnTo>
                    <a:pt x="89" y="7"/>
                  </a:lnTo>
                  <a:lnTo>
                    <a:pt x="55" y="4"/>
                  </a:lnTo>
                  <a:lnTo>
                    <a:pt x="38" y="4"/>
                  </a:lnTo>
                  <a:lnTo>
                    <a:pt x="31" y="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1" name="AutoShape 398"/>
            <xdr:cNvSpPr>
              <a:spLocks noChangeArrowheads="1"/>
            </xdr:cNvSpPr>
          </xdr:nvSpPr>
          <xdr:spPr bwMode="auto">
            <a:xfrm>
              <a:off x="4712" y="1010"/>
              <a:ext cx="267" cy="44"/>
            </a:xfrm>
            <a:custGeom>
              <a:avLst/>
              <a:gdLst>
                <a:gd name="T0" fmla="*/ 0 w 222"/>
                <a:gd name="T1" fmla="*/ 14 h 44"/>
                <a:gd name="T2" fmla="*/ 413 w 222"/>
                <a:gd name="T3" fmla="*/ 31 h 44"/>
                <a:gd name="T4" fmla="*/ 670 w 222"/>
                <a:gd name="T5" fmla="*/ 38 h 44"/>
                <a:gd name="T6" fmla="*/ 1091 w 222"/>
                <a:gd name="T7" fmla="*/ 44 h 44"/>
                <a:gd name="T8" fmla="*/ 1449 w 222"/>
                <a:gd name="T9" fmla="*/ 44 h 44"/>
                <a:gd name="T10" fmla="*/ 1684 w 222"/>
                <a:gd name="T11" fmla="*/ 41 h 44"/>
                <a:gd name="T12" fmla="*/ 1982 w 222"/>
                <a:gd name="T13" fmla="*/ 31 h 44"/>
                <a:gd name="T14" fmla="*/ 2213 w 222"/>
                <a:gd name="T15" fmla="*/ 27 h 44"/>
                <a:gd name="T16" fmla="*/ 2491 w 222"/>
                <a:gd name="T17" fmla="*/ 24 h 44"/>
                <a:gd name="T18" fmla="*/ 2941 w 222"/>
                <a:gd name="T19" fmla="*/ 24 h 44"/>
                <a:gd name="T20" fmla="*/ 2438 w 222"/>
                <a:gd name="T21" fmla="*/ 0 h 44"/>
                <a:gd name="T22" fmla="*/ 2076 w 222"/>
                <a:gd name="T23" fmla="*/ 4 h 44"/>
                <a:gd name="T24" fmla="*/ 1812 w 222"/>
                <a:gd name="T25" fmla="*/ 7 h 44"/>
                <a:gd name="T26" fmla="*/ 1449 w 222"/>
                <a:gd name="T27" fmla="*/ 7 h 44"/>
                <a:gd name="T28" fmla="*/ 1091 w 222"/>
                <a:gd name="T29" fmla="*/ 4 h 44"/>
                <a:gd name="T30" fmla="*/ 865 w 222"/>
                <a:gd name="T31" fmla="*/ 0 h 44"/>
                <a:gd name="T32" fmla="*/ 538 w 222"/>
                <a:gd name="T33" fmla="*/ 7 h 44"/>
                <a:gd name="T34" fmla="*/ 221 w 222"/>
                <a:gd name="T35" fmla="*/ 10 h 44"/>
                <a:gd name="T36" fmla="*/ 0 w 222"/>
                <a:gd name="T37" fmla="*/ 1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22" h="44">
                  <a:moveTo>
                    <a:pt x="0" y="14"/>
                  </a:moveTo>
                  <a:lnTo>
                    <a:pt x="31" y="31"/>
                  </a:lnTo>
                  <a:lnTo>
                    <a:pt x="51" y="38"/>
                  </a:lnTo>
                  <a:lnTo>
                    <a:pt x="82" y="44"/>
                  </a:lnTo>
                  <a:lnTo>
                    <a:pt x="109" y="44"/>
                  </a:lnTo>
                  <a:lnTo>
                    <a:pt x="126" y="41"/>
                  </a:lnTo>
                  <a:lnTo>
                    <a:pt x="150" y="31"/>
                  </a:lnTo>
                  <a:lnTo>
                    <a:pt x="167" y="27"/>
                  </a:lnTo>
                  <a:lnTo>
                    <a:pt x="188" y="24"/>
                  </a:lnTo>
                  <a:lnTo>
                    <a:pt x="222" y="24"/>
                  </a:lnTo>
                  <a:lnTo>
                    <a:pt x="184" y="0"/>
                  </a:lnTo>
                  <a:lnTo>
                    <a:pt x="157" y="4"/>
                  </a:lnTo>
                  <a:lnTo>
                    <a:pt x="137" y="7"/>
                  </a:lnTo>
                  <a:lnTo>
                    <a:pt x="109" y="7"/>
                  </a:lnTo>
                  <a:lnTo>
                    <a:pt x="82" y="4"/>
                  </a:lnTo>
                  <a:lnTo>
                    <a:pt x="65" y="0"/>
                  </a:lnTo>
                  <a:lnTo>
                    <a:pt x="41" y="7"/>
                  </a:lnTo>
                  <a:lnTo>
                    <a:pt x="17" y="10"/>
                  </a:lnTo>
                  <a:lnTo>
                    <a:pt x="0" y="1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2" name="AutoShape 399"/>
            <xdr:cNvSpPr>
              <a:spLocks noChangeArrowheads="1"/>
            </xdr:cNvSpPr>
          </xdr:nvSpPr>
          <xdr:spPr bwMode="auto">
            <a:xfrm>
              <a:off x="4536" y="1027"/>
              <a:ext cx="150" cy="74"/>
            </a:xfrm>
            <a:custGeom>
              <a:avLst/>
              <a:gdLst>
                <a:gd name="T0" fmla="*/ 968 w 126"/>
                <a:gd name="T1" fmla="*/ 0 h 72"/>
                <a:gd name="T2" fmla="*/ 120 w 126"/>
                <a:gd name="T3" fmla="*/ 52 h 72"/>
                <a:gd name="T4" fmla="*/ 0 w 126"/>
                <a:gd name="T5" fmla="*/ 75 h 72"/>
                <a:gd name="T6" fmla="*/ 0 w 126"/>
                <a:gd name="T7" fmla="*/ 94 h 72"/>
                <a:gd name="T8" fmla="*/ 71 w 126"/>
                <a:gd name="T9" fmla="*/ 104 h 72"/>
                <a:gd name="T10" fmla="*/ 240 w 126"/>
                <a:gd name="T11" fmla="*/ 98 h 72"/>
                <a:gd name="T12" fmla="*/ 1206 w 126"/>
                <a:gd name="T13" fmla="*/ 17 h 72"/>
                <a:gd name="T14" fmla="*/ 1285 w 126"/>
                <a:gd name="T15" fmla="*/ 4 h 72"/>
                <a:gd name="T16" fmla="*/ 1370 w 126"/>
                <a:gd name="T17" fmla="*/ 0 h 72"/>
                <a:gd name="T18" fmla="*/ 1454 w 126"/>
                <a:gd name="T19" fmla="*/ 0 h 72"/>
                <a:gd name="T20" fmla="*/ 1139 w 126"/>
                <a:gd name="T21" fmla="*/ 0 h 72"/>
                <a:gd name="T22" fmla="*/ 1013 w 126"/>
                <a:gd name="T23" fmla="*/ 0 h 72"/>
                <a:gd name="T24" fmla="*/ 968 w 126"/>
                <a:gd name="T25" fmla="*/ 0 h 72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126" h="72">
                  <a:moveTo>
                    <a:pt x="85" y="0"/>
                  </a:moveTo>
                  <a:lnTo>
                    <a:pt x="10" y="38"/>
                  </a:lnTo>
                  <a:lnTo>
                    <a:pt x="0" y="51"/>
                  </a:lnTo>
                  <a:lnTo>
                    <a:pt x="0" y="65"/>
                  </a:lnTo>
                  <a:lnTo>
                    <a:pt x="6" y="72"/>
                  </a:lnTo>
                  <a:lnTo>
                    <a:pt x="20" y="68"/>
                  </a:lnTo>
                  <a:lnTo>
                    <a:pt x="105" y="17"/>
                  </a:lnTo>
                  <a:lnTo>
                    <a:pt x="112" y="4"/>
                  </a:lnTo>
                  <a:lnTo>
                    <a:pt x="119" y="0"/>
                  </a:lnTo>
                  <a:lnTo>
                    <a:pt x="126" y="0"/>
                  </a:lnTo>
                  <a:lnTo>
                    <a:pt x="99" y="0"/>
                  </a:lnTo>
                  <a:lnTo>
                    <a:pt x="88" y="0"/>
                  </a:lnTo>
                  <a:lnTo>
                    <a:pt x="85" y="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3" name="AutoShape 400"/>
            <xdr:cNvSpPr>
              <a:spLocks noChangeArrowheads="1"/>
            </xdr:cNvSpPr>
          </xdr:nvSpPr>
          <xdr:spPr bwMode="auto">
            <a:xfrm>
              <a:off x="4662" y="1027"/>
              <a:ext cx="159" cy="77"/>
            </a:xfrm>
            <a:custGeom>
              <a:avLst/>
              <a:gdLst>
                <a:gd name="T0" fmla="*/ 0 w 133"/>
                <a:gd name="T1" fmla="*/ 17 h 75"/>
                <a:gd name="T2" fmla="*/ 1199 w 133"/>
                <a:gd name="T3" fmla="*/ 103 h 75"/>
                <a:gd name="T4" fmla="*/ 1409 w 133"/>
                <a:gd name="T5" fmla="*/ 107 h 75"/>
                <a:gd name="T6" fmla="*/ 1536 w 133"/>
                <a:gd name="T7" fmla="*/ 103 h 75"/>
                <a:gd name="T8" fmla="*/ 1616 w 133"/>
                <a:gd name="T9" fmla="*/ 90 h 75"/>
                <a:gd name="T10" fmla="*/ 1577 w 133"/>
                <a:gd name="T11" fmla="*/ 67 h 75"/>
                <a:gd name="T12" fmla="*/ 210 w 133"/>
                <a:gd name="T13" fmla="*/ 0 h 75"/>
                <a:gd name="T14" fmla="*/ 133 w 133"/>
                <a:gd name="T15" fmla="*/ 0 h 75"/>
                <a:gd name="T16" fmla="*/ 50 w 133"/>
                <a:gd name="T17" fmla="*/ 10 h 75"/>
                <a:gd name="T18" fmla="*/ 0 w 133"/>
                <a:gd name="T19" fmla="*/ 17 h 75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133" h="75">
                  <a:moveTo>
                    <a:pt x="0" y="17"/>
                  </a:moveTo>
                  <a:lnTo>
                    <a:pt x="99" y="72"/>
                  </a:lnTo>
                  <a:lnTo>
                    <a:pt x="116" y="75"/>
                  </a:lnTo>
                  <a:lnTo>
                    <a:pt x="126" y="72"/>
                  </a:lnTo>
                  <a:lnTo>
                    <a:pt x="133" y="62"/>
                  </a:lnTo>
                  <a:lnTo>
                    <a:pt x="130" y="48"/>
                  </a:lnTo>
                  <a:lnTo>
                    <a:pt x="17" y="0"/>
                  </a:lnTo>
                  <a:lnTo>
                    <a:pt x="11" y="0"/>
                  </a:lnTo>
                  <a:lnTo>
                    <a:pt x="4" y="10"/>
                  </a:lnTo>
                  <a:lnTo>
                    <a:pt x="0" y="1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4" name="AutoShape 401"/>
            <xdr:cNvSpPr>
              <a:spLocks noChangeArrowheads="1"/>
            </xdr:cNvSpPr>
          </xdr:nvSpPr>
          <xdr:spPr bwMode="auto">
            <a:xfrm>
              <a:off x="4338" y="895"/>
              <a:ext cx="57" cy="45"/>
            </a:xfrm>
            <a:custGeom>
              <a:avLst/>
              <a:gdLst>
                <a:gd name="T0" fmla="*/ 0 w 48"/>
                <a:gd name="T1" fmla="*/ 48 h 44"/>
                <a:gd name="T2" fmla="*/ 114 w 48"/>
                <a:gd name="T3" fmla="*/ 52 h 44"/>
                <a:gd name="T4" fmla="*/ 190 w 48"/>
                <a:gd name="T5" fmla="*/ 14 h 44"/>
                <a:gd name="T6" fmla="*/ 298 w 48"/>
                <a:gd name="T7" fmla="*/ 55 h 44"/>
                <a:gd name="T8" fmla="*/ 378 w 48"/>
                <a:gd name="T9" fmla="*/ 58 h 44"/>
                <a:gd name="T10" fmla="*/ 533 w 48"/>
                <a:gd name="T11" fmla="*/ 7 h 44"/>
                <a:gd name="T12" fmla="*/ 420 w 48"/>
                <a:gd name="T13" fmla="*/ 7 h 44"/>
                <a:gd name="T14" fmla="*/ 350 w 48"/>
                <a:gd name="T15" fmla="*/ 45 h 44"/>
                <a:gd name="T16" fmla="*/ 241 w 48"/>
                <a:gd name="T17" fmla="*/ 0 h 44"/>
                <a:gd name="T18" fmla="*/ 160 w 48"/>
                <a:gd name="T19" fmla="*/ 0 h 44"/>
                <a:gd name="T20" fmla="*/ 0 w 48"/>
                <a:gd name="T21" fmla="*/ 48 h 44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8" h="44">
                  <a:moveTo>
                    <a:pt x="0" y="34"/>
                  </a:moveTo>
                  <a:lnTo>
                    <a:pt x="10" y="38"/>
                  </a:lnTo>
                  <a:lnTo>
                    <a:pt x="17" y="14"/>
                  </a:lnTo>
                  <a:lnTo>
                    <a:pt x="27" y="41"/>
                  </a:lnTo>
                  <a:lnTo>
                    <a:pt x="34" y="44"/>
                  </a:lnTo>
                  <a:lnTo>
                    <a:pt x="48" y="7"/>
                  </a:lnTo>
                  <a:lnTo>
                    <a:pt x="38" y="7"/>
                  </a:lnTo>
                  <a:lnTo>
                    <a:pt x="31" y="31"/>
                  </a:lnTo>
                  <a:lnTo>
                    <a:pt x="21" y="0"/>
                  </a:lnTo>
                  <a:lnTo>
                    <a:pt x="14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5" name="AutoShape 402"/>
            <xdr:cNvSpPr>
              <a:spLocks noChangeArrowheads="1"/>
            </xdr:cNvSpPr>
          </xdr:nvSpPr>
          <xdr:spPr bwMode="auto">
            <a:xfrm>
              <a:off x="4395" y="913"/>
              <a:ext cx="52" cy="39"/>
            </a:xfrm>
            <a:custGeom>
              <a:avLst/>
              <a:gdLst>
                <a:gd name="T0" fmla="*/ 35 w 44"/>
                <a:gd name="T1" fmla="*/ 10 h 38"/>
                <a:gd name="T2" fmla="*/ 35 w 44"/>
                <a:gd name="T3" fmla="*/ 14 h 38"/>
                <a:gd name="T4" fmla="*/ 0 w 44"/>
                <a:gd name="T5" fmla="*/ 17 h 38"/>
                <a:gd name="T6" fmla="*/ 0 w 44"/>
                <a:gd name="T7" fmla="*/ 35 h 38"/>
                <a:gd name="T8" fmla="*/ 0 w 44"/>
                <a:gd name="T9" fmla="*/ 38 h 38"/>
                <a:gd name="T10" fmla="*/ 35 w 44"/>
                <a:gd name="T11" fmla="*/ 41 h 38"/>
                <a:gd name="T12" fmla="*/ 35 w 44"/>
                <a:gd name="T13" fmla="*/ 45 h 38"/>
                <a:gd name="T14" fmla="*/ 67 w 44"/>
                <a:gd name="T15" fmla="*/ 48 h 38"/>
                <a:gd name="T16" fmla="*/ 106 w 44"/>
                <a:gd name="T17" fmla="*/ 48 h 38"/>
                <a:gd name="T18" fmla="*/ 106 w 44"/>
                <a:gd name="T19" fmla="*/ 52 h 38"/>
                <a:gd name="T20" fmla="*/ 130 w 44"/>
                <a:gd name="T21" fmla="*/ 52 h 38"/>
                <a:gd name="T22" fmla="*/ 175 w 44"/>
                <a:gd name="T23" fmla="*/ 52 h 38"/>
                <a:gd name="T24" fmla="*/ 207 w 44"/>
                <a:gd name="T25" fmla="*/ 52 h 38"/>
                <a:gd name="T26" fmla="*/ 245 w 44"/>
                <a:gd name="T27" fmla="*/ 52 h 38"/>
                <a:gd name="T28" fmla="*/ 281 w 44"/>
                <a:gd name="T29" fmla="*/ 52 h 38"/>
                <a:gd name="T30" fmla="*/ 300 w 44"/>
                <a:gd name="T31" fmla="*/ 52 h 38"/>
                <a:gd name="T32" fmla="*/ 352 w 44"/>
                <a:gd name="T33" fmla="*/ 52 h 38"/>
                <a:gd name="T34" fmla="*/ 352 w 44"/>
                <a:gd name="T35" fmla="*/ 48 h 38"/>
                <a:gd name="T36" fmla="*/ 378 w 44"/>
                <a:gd name="T37" fmla="*/ 48 h 38"/>
                <a:gd name="T38" fmla="*/ 420 w 44"/>
                <a:gd name="T39" fmla="*/ 45 h 38"/>
                <a:gd name="T40" fmla="*/ 420 w 44"/>
                <a:gd name="T41" fmla="*/ 41 h 38"/>
                <a:gd name="T42" fmla="*/ 447 w 44"/>
                <a:gd name="T43" fmla="*/ 38 h 38"/>
                <a:gd name="T44" fmla="*/ 447 w 44"/>
                <a:gd name="T45" fmla="*/ 35 h 38"/>
                <a:gd name="T46" fmla="*/ 447 w 44"/>
                <a:gd name="T47" fmla="*/ 17 h 38"/>
                <a:gd name="T48" fmla="*/ 447 w 44"/>
                <a:gd name="T49" fmla="*/ 14 h 38"/>
                <a:gd name="T50" fmla="*/ 447 w 44"/>
                <a:gd name="T51" fmla="*/ 10 h 38"/>
                <a:gd name="T52" fmla="*/ 420 w 44"/>
                <a:gd name="T53" fmla="*/ 7 h 38"/>
                <a:gd name="T54" fmla="*/ 378 w 44"/>
                <a:gd name="T55" fmla="*/ 4 h 38"/>
                <a:gd name="T56" fmla="*/ 352 w 44"/>
                <a:gd name="T57" fmla="*/ 4 h 38"/>
                <a:gd name="T58" fmla="*/ 352 w 44"/>
                <a:gd name="T59" fmla="*/ 0 h 38"/>
                <a:gd name="T60" fmla="*/ 281 w 44"/>
                <a:gd name="T61" fmla="*/ 0 h 38"/>
                <a:gd name="T62" fmla="*/ 245 w 44"/>
                <a:gd name="T63" fmla="*/ 0 h 38"/>
                <a:gd name="T64" fmla="*/ 207 w 44"/>
                <a:gd name="T65" fmla="*/ 0 h 38"/>
                <a:gd name="T66" fmla="*/ 175 w 44"/>
                <a:gd name="T67" fmla="*/ 0 h 38"/>
                <a:gd name="T68" fmla="*/ 130 w 44"/>
                <a:gd name="T69" fmla="*/ 0 h 38"/>
                <a:gd name="T70" fmla="*/ 130 w 44"/>
                <a:gd name="T71" fmla="*/ 4 h 38"/>
                <a:gd name="T72" fmla="*/ 106 w 44"/>
                <a:gd name="T73" fmla="*/ 4 h 38"/>
                <a:gd name="T74" fmla="*/ 67 w 44"/>
                <a:gd name="T75" fmla="*/ 7 h 38"/>
                <a:gd name="T76" fmla="*/ 35 w 44"/>
                <a:gd name="T77" fmla="*/ 10 h 38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</a:gdLst>
              <a:ahLst/>
              <a:cxnLst>
                <a:cxn ang="T78">
                  <a:pos x="T0" y="T1"/>
                </a:cxn>
                <a:cxn ang="T79">
                  <a:pos x="T2" y="T3"/>
                </a:cxn>
                <a:cxn ang="T80">
                  <a:pos x="T4" y="T5"/>
                </a:cxn>
                <a:cxn ang="T81">
                  <a:pos x="T6" y="T7"/>
                </a:cxn>
                <a:cxn ang="T82">
                  <a:pos x="T8" y="T9"/>
                </a:cxn>
                <a:cxn ang="T83">
                  <a:pos x="T10" y="T11"/>
                </a:cxn>
                <a:cxn ang="T84">
                  <a:pos x="T12" y="T13"/>
                </a:cxn>
                <a:cxn ang="T85">
                  <a:pos x="T14" y="T15"/>
                </a:cxn>
                <a:cxn ang="T86">
                  <a:pos x="T16" y="T17"/>
                </a:cxn>
                <a:cxn ang="T87">
                  <a:pos x="T18" y="T19"/>
                </a:cxn>
                <a:cxn ang="T88">
                  <a:pos x="T20" y="T21"/>
                </a:cxn>
                <a:cxn ang="T89">
                  <a:pos x="T22" y="T23"/>
                </a:cxn>
                <a:cxn ang="T90">
                  <a:pos x="T24" y="T25"/>
                </a:cxn>
                <a:cxn ang="T91">
                  <a:pos x="T26" y="T27"/>
                </a:cxn>
                <a:cxn ang="T92">
                  <a:pos x="T28" y="T29"/>
                </a:cxn>
                <a:cxn ang="T93">
                  <a:pos x="T30" y="T31"/>
                </a:cxn>
                <a:cxn ang="T94">
                  <a:pos x="T32" y="T33"/>
                </a:cxn>
                <a:cxn ang="T95">
                  <a:pos x="T34" y="T35"/>
                </a:cxn>
                <a:cxn ang="T96">
                  <a:pos x="T36" y="T37"/>
                </a:cxn>
                <a:cxn ang="T97">
                  <a:pos x="T38" y="T39"/>
                </a:cxn>
                <a:cxn ang="T98">
                  <a:pos x="T40" y="T41"/>
                </a:cxn>
                <a:cxn ang="T99">
                  <a:pos x="T42" y="T43"/>
                </a:cxn>
                <a:cxn ang="T100">
                  <a:pos x="T44" y="T45"/>
                </a:cxn>
                <a:cxn ang="T101">
                  <a:pos x="T46" y="T47"/>
                </a:cxn>
                <a:cxn ang="T102">
                  <a:pos x="T48" y="T49"/>
                </a:cxn>
                <a:cxn ang="T103">
                  <a:pos x="T50" y="T51"/>
                </a:cxn>
                <a:cxn ang="T104">
                  <a:pos x="T52" y="T53"/>
                </a:cxn>
                <a:cxn ang="T105">
                  <a:pos x="T54" y="T55"/>
                </a:cxn>
                <a:cxn ang="T106">
                  <a:pos x="T56" y="T57"/>
                </a:cxn>
                <a:cxn ang="T107">
                  <a:pos x="T58" y="T59"/>
                </a:cxn>
                <a:cxn ang="T108">
                  <a:pos x="T60" y="T61"/>
                </a:cxn>
                <a:cxn ang="T109">
                  <a:pos x="T62" y="T63"/>
                </a:cxn>
                <a:cxn ang="T110">
                  <a:pos x="T64" y="T65"/>
                </a:cxn>
                <a:cxn ang="T111">
                  <a:pos x="T66" y="T67"/>
                </a:cxn>
                <a:cxn ang="T112">
                  <a:pos x="T68" y="T69"/>
                </a:cxn>
                <a:cxn ang="T113">
                  <a:pos x="T70" y="T71"/>
                </a:cxn>
                <a:cxn ang="T114">
                  <a:pos x="T72" y="T73"/>
                </a:cxn>
                <a:cxn ang="T115">
                  <a:pos x="T74" y="T75"/>
                </a:cxn>
                <a:cxn ang="T116">
                  <a:pos x="T76" y="T77"/>
                </a:cxn>
              </a:cxnLst>
              <a:rect l="0" t="0" r="r" b="b"/>
              <a:pathLst>
                <a:path w="44" h="38">
                  <a:moveTo>
                    <a:pt x="3" y="10"/>
                  </a:moveTo>
                  <a:lnTo>
                    <a:pt x="3" y="14"/>
                  </a:lnTo>
                  <a:lnTo>
                    <a:pt x="0" y="17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3" y="27"/>
                  </a:lnTo>
                  <a:lnTo>
                    <a:pt x="3" y="31"/>
                  </a:lnTo>
                  <a:lnTo>
                    <a:pt x="7" y="34"/>
                  </a:lnTo>
                  <a:lnTo>
                    <a:pt x="10" y="34"/>
                  </a:lnTo>
                  <a:lnTo>
                    <a:pt x="10" y="38"/>
                  </a:lnTo>
                  <a:lnTo>
                    <a:pt x="13" y="38"/>
                  </a:lnTo>
                  <a:lnTo>
                    <a:pt x="17" y="38"/>
                  </a:lnTo>
                  <a:lnTo>
                    <a:pt x="20" y="38"/>
                  </a:lnTo>
                  <a:lnTo>
                    <a:pt x="24" y="38"/>
                  </a:lnTo>
                  <a:lnTo>
                    <a:pt x="27" y="38"/>
                  </a:lnTo>
                  <a:lnTo>
                    <a:pt x="30" y="38"/>
                  </a:lnTo>
                  <a:lnTo>
                    <a:pt x="34" y="38"/>
                  </a:lnTo>
                  <a:lnTo>
                    <a:pt x="34" y="34"/>
                  </a:lnTo>
                  <a:lnTo>
                    <a:pt x="37" y="34"/>
                  </a:lnTo>
                  <a:lnTo>
                    <a:pt x="41" y="31"/>
                  </a:lnTo>
                  <a:lnTo>
                    <a:pt x="41" y="27"/>
                  </a:lnTo>
                  <a:lnTo>
                    <a:pt x="44" y="24"/>
                  </a:lnTo>
                  <a:lnTo>
                    <a:pt x="44" y="21"/>
                  </a:lnTo>
                  <a:lnTo>
                    <a:pt x="44" y="17"/>
                  </a:lnTo>
                  <a:lnTo>
                    <a:pt x="44" y="14"/>
                  </a:lnTo>
                  <a:lnTo>
                    <a:pt x="44" y="10"/>
                  </a:lnTo>
                  <a:lnTo>
                    <a:pt x="41" y="7"/>
                  </a:lnTo>
                  <a:lnTo>
                    <a:pt x="37" y="4"/>
                  </a:lnTo>
                  <a:lnTo>
                    <a:pt x="34" y="4"/>
                  </a:lnTo>
                  <a:lnTo>
                    <a:pt x="34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0" y="0"/>
                  </a:lnTo>
                  <a:lnTo>
                    <a:pt x="17" y="0"/>
                  </a:lnTo>
                  <a:lnTo>
                    <a:pt x="13" y="0"/>
                  </a:lnTo>
                  <a:lnTo>
                    <a:pt x="13" y="4"/>
                  </a:lnTo>
                  <a:lnTo>
                    <a:pt x="10" y="4"/>
                  </a:lnTo>
                  <a:lnTo>
                    <a:pt x="7" y="7"/>
                  </a:lnTo>
                  <a:lnTo>
                    <a:pt x="3" y="10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6" name="AutoShape 403"/>
            <xdr:cNvSpPr>
              <a:spLocks noChangeArrowheads="1"/>
            </xdr:cNvSpPr>
          </xdr:nvSpPr>
          <xdr:spPr bwMode="auto">
            <a:xfrm>
              <a:off x="4445" y="924"/>
              <a:ext cx="56" cy="49"/>
            </a:xfrm>
            <a:custGeom>
              <a:avLst/>
              <a:gdLst>
                <a:gd name="T0" fmla="*/ 0 w 47"/>
                <a:gd name="T1" fmla="*/ 48 h 48"/>
                <a:gd name="T2" fmla="*/ 85 w 47"/>
                <a:gd name="T3" fmla="*/ 52 h 48"/>
                <a:gd name="T4" fmla="*/ 242 w 47"/>
                <a:gd name="T5" fmla="*/ 14 h 48"/>
                <a:gd name="T6" fmla="*/ 288 w 47"/>
                <a:gd name="T7" fmla="*/ 59 h 48"/>
                <a:gd name="T8" fmla="*/ 355 w 47"/>
                <a:gd name="T9" fmla="*/ 62 h 48"/>
                <a:gd name="T10" fmla="*/ 549 w 47"/>
                <a:gd name="T11" fmla="*/ 14 h 48"/>
                <a:gd name="T12" fmla="*/ 475 w 47"/>
                <a:gd name="T13" fmla="*/ 11 h 48"/>
                <a:gd name="T14" fmla="*/ 310 w 47"/>
                <a:gd name="T15" fmla="*/ 48 h 48"/>
                <a:gd name="T16" fmla="*/ 288 w 47"/>
                <a:gd name="T17" fmla="*/ 4 h 48"/>
                <a:gd name="T18" fmla="*/ 203 w 47"/>
                <a:gd name="T19" fmla="*/ 0 h 48"/>
                <a:gd name="T20" fmla="*/ 0 w 47"/>
                <a:gd name="T21" fmla="*/ 48 h 48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7" h="48">
                  <a:moveTo>
                    <a:pt x="0" y="34"/>
                  </a:moveTo>
                  <a:lnTo>
                    <a:pt x="7" y="38"/>
                  </a:lnTo>
                  <a:lnTo>
                    <a:pt x="20" y="14"/>
                  </a:lnTo>
                  <a:lnTo>
                    <a:pt x="24" y="45"/>
                  </a:lnTo>
                  <a:lnTo>
                    <a:pt x="30" y="48"/>
                  </a:lnTo>
                  <a:lnTo>
                    <a:pt x="47" y="14"/>
                  </a:lnTo>
                  <a:lnTo>
                    <a:pt x="41" y="11"/>
                  </a:lnTo>
                  <a:lnTo>
                    <a:pt x="27" y="34"/>
                  </a:lnTo>
                  <a:lnTo>
                    <a:pt x="24" y="4"/>
                  </a:lnTo>
                  <a:lnTo>
                    <a:pt x="17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7" name="AutoShape 404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152 w 41"/>
                <a:gd name="T33" fmla="*/ 10 h 41"/>
                <a:gd name="T34" fmla="*/ 244 w 41"/>
                <a:gd name="T35" fmla="*/ 10 h 41"/>
                <a:gd name="T36" fmla="*/ 244 w 41"/>
                <a:gd name="T37" fmla="*/ 13 h 41"/>
                <a:gd name="T38" fmla="*/ 272 w 41"/>
                <a:gd name="T39" fmla="*/ 13 h 41"/>
                <a:gd name="T40" fmla="*/ 311 w 41"/>
                <a:gd name="T41" fmla="*/ 17 h 41"/>
                <a:gd name="T42" fmla="*/ 311 w 41"/>
                <a:gd name="T43" fmla="*/ 20 h 41"/>
                <a:gd name="T44" fmla="*/ 311 w 41"/>
                <a:gd name="T45" fmla="*/ 38 h 41"/>
                <a:gd name="T46" fmla="*/ 272 w 41"/>
                <a:gd name="T47" fmla="*/ 41 h 41"/>
                <a:gd name="T48" fmla="*/ 272 w 41"/>
                <a:gd name="T49" fmla="*/ 44 h 41"/>
                <a:gd name="T50" fmla="*/ 244 w 41"/>
                <a:gd name="T51" fmla="*/ 44 h 41"/>
                <a:gd name="T52" fmla="*/ 244 w 41"/>
                <a:gd name="T53" fmla="*/ 48 h 41"/>
                <a:gd name="T54" fmla="*/ 208 w 41"/>
                <a:gd name="T55" fmla="*/ 48 h 41"/>
                <a:gd name="T56" fmla="*/ 178 w 41"/>
                <a:gd name="T57" fmla="*/ 48 h 41"/>
                <a:gd name="T58" fmla="*/ 152 w 41"/>
                <a:gd name="T59" fmla="*/ 48 h 41"/>
                <a:gd name="T60" fmla="*/ 90 w 41"/>
                <a:gd name="T61" fmla="*/ 44 h 41"/>
                <a:gd name="T62" fmla="*/ 152 w 41"/>
                <a:gd name="T63" fmla="*/ 10 h 41"/>
                <a:gd name="T64" fmla="*/ 335 w 41"/>
                <a:gd name="T65" fmla="*/ 10 h 41"/>
                <a:gd name="T66" fmla="*/ 311 w 41"/>
                <a:gd name="T67" fmla="*/ 7 h 41"/>
                <a:gd name="T68" fmla="*/ 244 w 41"/>
                <a:gd name="T69" fmla="*/ 7 h 41"/>
                <a:gd name="T70" fmla="*/ 121 w 41"/>
                <a:gd name="T71" fmla="*/ 0 h 41"/>
                <a:gd name="T72" fmla="*/ 0 w 41"/>
                <a:gd name="T73" fmla="*/ 51 h 41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</a:gdLst>
              <a:ahLst/>
              <a:cxnLst>
                <a:cxn ang="T74">
                  <a:pos x="T0" y="T1"/>
                </a:cxn>
                <a:cxn ang="T75">
                  <a:pos x="T2" y="T3"/>
                </a:cxn>
                <a:cxn ang="T76">
                  <a:pos x="T4" y="T5"/>
                </a:cxn>
                <a:cxn ang="T77">
                  <a:pos x="T6" y="T7"/>
                </a:cxn>
                <a:cxn ang="T78">
                  <a:pos x="T8" y="T9"/>
                </a:cxn>
                <a:cxn ang="T79">
                  <a:pos x="T10" y="T11"/>
                </a:cxn>
                <a:cxn ang="T80">
                  <a:pos x="T12" y="T13"/>
                </a:cxn>
                <a:cxn ang="T81">
                  <a:pos x="T14" y="T15"/>
                </a:cxn>
                <a:cxn ang="T82">
                  <a:pos x="T16" y="T17"/>
                </a:cxn>
                <a:cxn ang="T83">
                  <a:pos x="T18" y="T19"/>
                </a:cxn>
                <a:cxn ang="T84">
                  <a:pos x="T20" y="T21"/>
                </a:cxn>
                <a:cxn ang="T85">
                  <a:pos x="T22" y="T23"/>
                </a:cxn>
                <a:cxn ang="T86">
                  <a:pos x="T24" y="T25"/>
                </a:cxn>
                <a:cxn ang="T87">
                  <a:pos x="T26" y="T27"/>
                </a:cxn>
                <a:cxn ang="T88">
                  <a:pos x="T28" y="T29"/>
                </a:cxn>
                <a:cxn ang="T89">
                  <a:pos x="T30" y="T31"/>
                </a:cxn>
                <a:cxn ang="T90">
                  <a:pos x="T32" y="T33"/>
                </a:cxn>
                <a:cxn ang="T91">
                  <a:pos x="T34" y="T35"/>
                </a:cxn>
                <a:cxn ang="T92">
                  <a:pos x="T36" y="T37"/>
                </a:cxn>
                <a:cxn ang="T93">
                  <a:pos x="T38" y="T39"/>
                </a:cxn>
                <a:cxn ang="T94">
                  <a:pos x="T40" y="T41"/>
                </a:cxn>
                <a:cxn ang="T95">
                  <a:pos x="T42" y="T43"/>
                </a:cxn>
                <a:cxn ang="T96">
                  <a:pos x="T44" y="T45"/>
                </a:cxn>
                <a:cxn ang="T97">
                  <a:pos x="T46" y="T47"/>
                </a:cxn>
                <a:cxn ang="T98">
                  <a:pos x="T48" y="T49"/>
                </a:cxn>
                <a:cxn ang="T99">
                  <a:pos x="T50" y="T51"/>
                </a:cxn>
                <a:cxn ang="T100">
                  <a:pos x="T52" y="T53"/>
                </a:cxn>
                <a:cxn ang="T101">
                  <a:pos x="T54" y="T55"/>
                </a:cxn>
                <a:cxn ang="T102">
                  <a:pos x="T56" y="T57"/>
                </a:cxn>
                <a:cxn ang="T103">
                  <a:pos x="T58" y="T59"/>
                </a:cxn>
                <a:cxn ang="T104">
                  <a:pos x="T60" y="T61"/>
                </a:cxn>
                <a:cxn ang="T105">
                  <a:pos x="T62" y="T63"/>
                </a:cxn>
                <a:cxn ang="T106">
                  <a:pos x="T64" y="T65"/>
                </a:cxn>
                <a:cxn ang="T107">
                  <a:pos x="T66" y="T67"/>
                </a:cxn>
                <a:cxn ang="T108">
                  <a:pos x="T68" y="T69"/>
                </a:cxn>
                <a:cxn ang="T109">
                  <a:pos x="T70" y="T71"/>
                </a:cxn>
                <a:cxn ang="T110">
                  <a:pos x="T72" y="T73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17" y="10"/>
                  </a:lnTo>
                  <a:lnTo>
                    <a:pt x="27" y="10"/>
                  </a:lnTo>
                  <a:lnTo>
                    <a:pt x="27" y="13"/>
                  </a:lnTo>
                  <a:lnTo>
                    <a:pt x="30" y="13"/>
                  </a:lnTo>
                  <a:lnTo>
                    <a:pt x="34" y="17"/>
                  </a:lnTo>
                  <a:lnTo>
                    <a:pt x="34" y="20"/>
                  </a:lnTo>
                  <a:lnTo>
                    <a:pt x="34" y="24"/>
                  </a:lnTo>
                  <a:lnTo>
                    <a:pt x="30" y="27"/>
                  </a:lnTo>
                  <a:lnTo>
                    <a:pt x="30" y="30"/>
                  </a:lnTo>
                  <a:lnTo>
                    <a:pt x="27" y="30"/>
                  </a:lnTo>
                  <a:lnTo>
                    <a:pt x="27" y="34"/>
                  </a:lnTo>
                  <a:lnTo>
                    <a:pt x="23" y="34"/>
                  </a:lnTo>
                  <a:lnTo>
                    <a:pt x="20" y="34"/>
                  </a:lnTo>
                  <a:lnTo>
                    <a:pt x="17" y="34"/>
                  </a:lnTo>
                  <a:lnTo>
                    <a:pt x="10" y="30"/>
                  </a:lnTo>
                  <a:lnTo>
                    <a:pt x="17" y="10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8" name="AutoShape 405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311 w 41"/>
                <a:gd name="T33" fmla="*/ 7 h 41"/>
                <a:gd name="T34" fmla="*/ 244 w 41"/>
                <a:gd name="T35" fmla="*/ 7 h 41"/>
                <a:gd name="T36" fmla="*/ 121 w 41"/>
                <a:gd name="T37" fmla="*/ 0 h 41"/>
                <a:gd name="T38" fmla="*/ 0 w 41"/>
                <a:gd name="T39" fmla="*/ 51 h 41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</a:gdLst>
              <a:ahLst/>
              <a:cxnLst>
                <a:cxn ang="T40">
                  <a:pos x="T0" y="T1"/>
                </a:cxn>
                <a:cxn ang="T41">
                  <a:pos x="T2" y="T3"/>
                </a:cxn>
                <a:cxn ang="T42">
                  <a:pos x="T4" y="T5"/>
                </a:cxn>
                <a:cxn ang="T43">
                  <a:pos x="T6" y="T7"/>
                </a:cxn>
                <a:cxn ang="T44">
                  <a:pos x="T8" y="T9"/>
                </a:cxn>
                <a:cxn ang="T45">
                  <a:pos x="T10" y="T11"/>
                </a:cxn>
                <a:cxn ang="T46">
                  <a:pos x="T12" y="T13"/>
                </a:cxn>
                <a:cxn ang="T47">
                  <a:pos x="T14" y="T15"/>
                </a:cxn>
                <a:cxn ang="T48">
                  <a:pos x="T16" y="T17"/>
                </a:cxn>
                <a:cxn ang="T49">
                  <a:pos x="T18" y="T19"/>
                </a:cxn>
                <a:cxn ang="T50">
                  <a:pos x="T20" y="T21"/>
                </a:cxn>
                <a:cxn ang="T51">
                  <a:pos x="T22" y="T23"/>
                </a:cxn>
                <a:cxn ang="T52">
                  <a:pos x="T24" y="T25"/>
                </a:cxn>
                <a:cxn ang="T53">
                  <a:pos x="T26" y="T27"/>
                </a:cxn>
                <a:cxn ang="T54">
                  <a:pos x="T28" y="T29"/>
                </a:cxn>
                <a:cxn ang="T55">
                  <a:pos x="T30" y="T31"/>
                </a:cxn>
                <a:cxn ang="T56">
                  <a:pos x="T32" y="T33"/>
                </a:cxn>
                <a:cxn ang="T57">
                  <a:pos x="T34" y="T35"/>
                </a:cxn>
                <a:cxn ang="T58">
                  <a:pos x="T36" y="T37"/>
                </a:cxn>
                <a:cxn ang="T59">
                  <a:pos x="T38" y="T39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97863" name="AutoShape 406"/>
          <xdr:cNvSpPr>
            <a:spLocks noChangeArrowheads="1"/>
          </xdr:cNvSpPr>
        </xdr:nvSpPr>
        <xdr:spPr bwMode="auto">
          <a:xfrm>
            <a:off x="4527" y="956"/>
            <a:ext cx="28" cy="24"/>
          </a:xfrm>
          <a:custGeom>
            <a:avLst/>
            <a:gdLst>
              <a:gd name="T0" fmla="*/ 0 w 24"/>
              <a:gd name="T1" fmla="*/ 20 h 24"/>
              <a:gd name="T2" fmla="*/ 64 w 24"/>
              <a:gd name="T3" fmla="*/ 0 h 24"/>
              <a:gd name="T4" fmla="*/ 146 w 24"/>
              <a:gd name="T5" fmla="*/ 0 h 24"/>
              <a:gd name="T6" fmla="*/ 146 w 24"/>
              <a:gd name="T7" fmla="*/ 3 h 24"/>
              <a:gd name="T8" fmla="*/ 170 w 24"/>
              <a:gd name="T9" fmla="*/ 3 h 24"/>
              <a:gd name="T10" fmla="*/ 218 w 24"/>
              <a:gd name="T11" fmla="*/ 7 h 24"/>
              <a:gd name="T12" fmla="*/ 218 w 24"/>
              <a:gd name="T13" fmla="*/ 10 h 24"/>
              <a:gd name="T14" fmla="*/ 218 w 24"/>
              <a:gd name="T15" fmla="*/ 14 h 24"/>
              <a:gd name="T16" fmla="*/ 170 w 24"/>
              <a:gd name="T17" fmla="*/ 17 h 24"/>
              <a:gd name="T18" fmla="*/ 170 w 24"/>
              <a:gd name="T19" fmla="*/ 20 h 24"/>
              <a:gd name="T20" fmla="*/ 146 w 24"/>
              <a:gd name="T21" fmla="*/ 20 h 24"/>
              <a:gd name="T22" fmla="*/ 146 w 24"/>
              <a:gd name="T23" fmla="*/ 24 h 24"/>
              <a:gd name="T24" fmla="*/ 120 w 24"/>
              <a:gd name="T25" fmla="*/ 24 h 24"/>
              <a:gd name="T26" fmla="*/ 89 w 24"/>
              <a:gd name="T27" fmla="*/ 24 h 24"/>
              <a:gd name="T28" fmla="*/ 64 w 24"/>
              <a:gd name="T29" fmla="*/ 24 h 24"/>
              <a:gd name="T30" fmla="*/ 0 w 24"/>
              <a:gd name="T31" fmla="*/ 20 h 24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24" h="24">
                <a:moveTo>
                  <a:pt x="0" y="20"/>
                </a:moveTo>
                <a:lnTo>
                  <a:pt x="7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4" y="7"/>
                </a:lnTo>
                <a:lnTo>
                  <a:pt x="24" y="10"/>
                </a:lnTo>
                <a:lnTo>
                  <a:pt x="24" y="14"/>
                </a:lnTo>
                <a:lnTo>
                  <a:pt x="20" y="17"/>
                </a:lnTo>
                <a:lnTo>
                  <a:pt x="20" y="20"/>
                </a:lnTo>
                <a:lnTo>
                  <a:pt x="17" y="20"/>
                </a:lnTo>
                <a:lnTo>
                  <a:pt x="17" y="24"/>
                </a:lnTo>
                <a:lnTo>
                  <a:pt x="13" y="24"/>
                </a:lnTo>
                <a:lnTo>
                  <a:pt x="10" y="24"/>
                </a:lnTo>
                <a:lnTo>
                  <a:pt x="7" y="24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4" name="AutoShape 407"/>
          <xdr:cNvSpPr>
            <a:spLocks noChangeArrowheads="1"/>
          </xdr:cNvSpPr>
        </xdr:nvSpPr>
        <xdr:spPr bwMode="auto">
          <a:xfrm>
            <a:off x="4568" y="956"/>
            <a:ext cx="43" cy="42"/>
          </a:xfrm>
          <a:custGeom>
            <a:avLst/>
            <a:gdLst>
              <a:gd name="T0" fmla="*/ 56 w 37"/>
              <a:gd name="T1" fmla="*/ 55 h 41"/>
              <a:gd name="T2" fmla="*/ 119 w 37"/>
              <a:gd name="T3" fmla="*/ 55 h 41"/>
              <a:gd name="T4" fmla="*/ 302 w 37"/>
              <a:gd name="T5" fmla="*/ 7 h 41"/>
              <a:gd name="T6" fmla="*/ 218 w 37"/>
              <a:gd name="T7" fmla="*/ 3 h 41"/>
              <a:gd name="T8" fmla="*/ 88 w 37"/>
              <a:gd name="T9" fmla="*/ 45 h 41"/>
              <a:gd name="T10" fmla="*/ 56 w 37"/>
              <a:gd name="T11" fmla="*/ 0 h 41"/>
              <a:gd name="T12" fmla="*/ 0 w 37"/>
              <a:gd name="T13" fmla="*/ 0 h 41"/>
              <a:gd name="T14" fmla="*/ 56 w 37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7" h="41">
                <a:moveTo>
                  <a:pt x="7" y="41"/>
                </a:moveTo>
                <a:lnTo>
                  <a:pt x="14" y="41"/>
                </a:lnTo>
                <a:lnTo>
                  <a:pt x="37" y="7"/>
                </a:lnTo>
                <a:lnTo>
                  <a:pt x="27" y="3"/>
                </a:lnTo>
                <a:lnTo>
                  <a:pt x="10" y="31"/>
                </a:lnTo>
                <a:lnTo>
                  <a:pt x="7" y="0"/>
                </a:lnTo>
                <a:lnTo>
                  <a:pt x="0" y="0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5" name="AutoShape 408"/>
          <xdr:cNvSpPr>
            <a:spLocks noChangeArrowheads="1"/>
          </xdr:cNvSpPr>
        </xdr:nvSpPr>
        <xdr:spPr bwMode="auto">
          <a:xfrm>
            <a:off x="4609" y="963"/>
            <a:ext cx="44" cy="38"/>
          </a:xfrm>
          <a:custGeom>
            <a:avLst/>
            <a:gdLst>
              <a:gd name="T0" fmla="*/ 294 w 38"/>
              <a:gd name="T1" fmla="*/ 41 h 37"/>
              <a:gd name="T2" fmla="*/ 213 w 38"/>
              <a:gd name="T3" fmla="*/ 41 h 37"/>
              <a:gd name="T4" fmla="*/ 213 w 38"/>
              <a:gd name="T5" fmla="*/ 45 h 37"/>
              <a:gd name="T6" fmla="*/ 186 w 38"/>
              <a:gd name="T7" fmla="*/ 45 h 37"/>
              <a:gd name="T8" fmla="*/ 159 w 38"/>
              <a:gd name="T9" fmla="*/ 45 h 37"/>
              <a:gd name="T10" fmla="*/ 137 w 38"/>
              <a:gd name="T11" fmla="*/ 45 h 37"/>
              <a:gd name="T12" fmla="*/ 108 w 38"/>
              <a:gd name="T13" fmla="*/ 45 h 37"/>
              <a:gd name="T14" fmla="*/ 80 w 38"/>
              <a:gd name="T15" fmla="*/ 45 h 37"/>
              <a:gd name="T16" fmla="*/ 80 w 38"/>
              <a:gd name="T17" fmla="*/ 41 h 37"/>
              <a:gd name="T18" fmla="*/ 52 w 38"/>
              <a:gd name="T19" fmla="*/ 38 h 37"/>
              <a:gd name="T20" fmla="*/ 52 w 38"/>
              <a:gd name="T21" fmla="*/ 34 h 37"/>
              <a:gd name="T22" fmla="*/ 52 w 38"/>
              <a:gd name="T23" fmla="*/ 17 h 37"/>
              <a:gd name="T24" fmla="*/ 80 w 38"/>
              <a:gd name="T25" fmla="*/ 13 h 37"/>
              <a:gd name="T26" fmla="*/ 80 w 38"/>
              <a:gd name="T27" fmla="*/ 10 h 37"/>
              <a:gd name="T28" fmla="*/ 108 w 38"/>
              <a:gd name="T29" fmla="*/ 7 h 37"/>
              <a:gd name="T30" fmla="*/ 137 w 38"/>
              <a:gd name="T31" fmla="*/ 7 h 37"/>
              <a:gd name="T32" fmla="*/ 159 w 38"/>
              <a:gd name="T33" fmla="*/ 7 h 37"/>
              <a:gd name="T34" fmla="*/ 186 w 38"/>
              <a:gd name="T35" fmla="*/ 7 h 37"/>
              <a:gd name="T36" fmla="*/ 213 w 38"/>
              <a:gd name="T37" fmla="*/ 7 h 37"/>
              <a:gd name="T38" fmla="*/ 213 w 38"/>
              <a:gd name="T39" fmla="*/ 10 h 37"/>
              <a:gd name="T40" fmla="*/ 247 w 38"/>
              <a:gd name="T41" fmla="*/ 10 h 37"/>
              <a:gd name="T42" fmla="*/ 247 w 38"/>
              <a:gd name="T43" fmla="*/ 13 h 37"/>
              <a:gd name="T44" fmla="*/ 294 w 38"/>
              <a:gd name="T45" fmla="*/ 13 h 37"/>
              <a:gd name="T46" fmla="*/ 294 w 38"/>
              <a:gd name="T47" fmla="*/ 10 h 37"/>
              <a:gd name="T48" fmla="*/ 294 w 38"/>
              <a:gd name="T49" fmla="*/ 7 h 37"/>
              <a:gd name="T50" fmla="*/ 262 w 38"/>
              <a:gd name="T51" fmla="*/ 3 h 37"/>
              <a:gd name="T52" fmla="*/ 247 w 38"/>
              <a:gd name="T53" fmla="*/ 3 h 37"/>
              <a:gd name="T54" fmla="*/ 247 w 38"/>
              <a:gd name="T55" fmla="*/ 0 h 37"/>
              <a:gd name="T56" fmla="*/ 213 w 38"/>
              <a:gd name="T57" fmla="*/ 0 h 37"/>
              <a:gd name="T58" fmla="*/ 186 w 38"/>
              <a:gd name="T59" fmla="*/ 0 h 37"/>
              <a:gd name="T60" fmla="*/ 159 w 38"/>
              <a:gd name="T61" fmla="*/ 0 h 37"/>
              <a:gd name="T62" fmla="*/ 137 w 38"/>
              <a:gd name="T63" fmla="*/ 0 h 37"/>
              <a:gd name="T64" fmla="*/ 108 w 38"/>
              <a:gd name="T65" fmla="*/ 0 h 37"/>
              <a:gd name="T66" fmla="*/ 80 w 38"/>
              <a:gd name="T67" fmla="*/ 0 h 37"/>
              <a:gd name="T68" fmla="*/ 80 w 38"/>
              <a:gd name="T69" fmla="*/ 3 h 37"/>
              <a:gd name="T70" fmla="*/ 52 w 38"/>
              <a:gd name="T71" fmla="*/ 3 h 37"/>
              <a:gd name="T72" fmla="*/ 3 w 38"/>
              <a:gd name="T73" fmla="*/ 3 h 37"/>
              <a:gd name="T74" fmla="*/ 3 w 38"/>
              <a:gd name="T75" fmla="*/ 7 h 37"/>
              <a:gd name="T76" fmla="*/ 0 w 38"/>
              <a:gd name="T77" fmla="*/ 10 h 37"/>
              <a:gd name="T78" fmla="*/ 0 w 38"/>
              <a:gd name="T79" fmla="*/ 13 h 37"/>
              <a:gd name="T80" fmla="*/ 0 w 38"/>
              <a:gd name="T81" fmla="*/ 17 h 37"/>
              <a:gd name="T82" fmla="*/ 0 w 38"/>
              <a:gd name="T83" fmla="*/ 34 h 37"/>
              <a:gd name="T84" fmla="*/ 0 w 38"/>
              <a:gd name="T85" fmla="*/ 38 h 37"/>
              <a:gd name="T86" fmla="*/ 0 w 38"/>
              <a:gd name="T87" fmla="*/ 41 h 37"/>
              <a:gd name="T88" fmla="*/ 0 w 38"/>
              <a:gd name="T89" fmla="*/ 45 h 37"/>
              <a:gd name="T90" fmla="*/ 3 w 38"/>
              <a:gd name="T91" fmla="*/ 45 h 37"/>
              <a:gd name="T92" fmla="*/ 3 w 38"/>
              <a:gd name="T93" fmla="*/ 48 h 37"/>
              <a:gd name="T94" fmla="*/ 52 w 38"/>
              <a:gd name="T95" fmla="*/ 48 h 37"/>
              <a:gd name="T96" fmla="*/ 80 w 38"/>
              <a:gd name="T97" fmla="*/ 51 h 37"/>
              <a:gd name="T98" fmla="*/ 108 w 38"/>
              <a:gd name="T99" fmla="*/ 51 h 37"/>
              <a:gd name="T100" fmla="*/ 137 w 38"/>
              <a:gd name="T101" fmla="*/ 51 h 37"/>
              <a:gd name="T102" fmla="*/ 159 w 38"/>
              <a:gd name="T103" fmla="*/ 51 h 37"/>
              <a:gd name="T104" fmla="*/ 186 w 38"/>
              <a:gd name="T105" fmla="*/ 51 h 37"/>
              <a:gd name="T106" fmla="*/ 213 w 38"/>
              <a:gd name="T107" fmla="*/ 51 h 37"/>
              <a:gd name="T108" fmla="*/ 247 w 38"/>
              <a:gd name="T109" fmla="*/ 51 h 37"/>
              <a:gd name="T110" fmla="*/ 262 w 38"/>
              <a:gd name="T111" fmla="*/ 48 h 37"/>
              <a:gd name="T112" fmla="*/ 262 w 38"/>
              <a:gd name="T113" fmla="*/ 45 h 37"/>
              <a:gd name="T114" fmla="*/ 294 w 38"/>
              <a:gd name="T115" fmla="*/ 45 h 37"/>
              <a:gd name="T116" fmla="*/ 294 w 38"/>
              <a:gd name="T117" fmla="*/ 41 h 37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0" t="0" r="r" b="b"/>
            <a:pathLst>
              <a:path w="38" h="37">
                <a:moveTo>
                  <a:pt x="38" y="27"/>
                </a:moveTo>
                <a:lnTo>
                  <a:pt x="27" y="27"/>
                </a:lnTo>
                <a:lnTo>
                  <a:pt x="27" y="31"/>
                </a:lnTo>
                <a:lnTo>
                  <a:pt x="24" y="31"/>
                </a:lnTo>
                <a:lnTo>
                  <a:pt x="20" y="31"/>
                </a:lnTo>
                <a:lnTo>
                  <a:pt x="17" y="31"/>
                </a:lnTo>
                <a:lnTo>
                  <a:pt x="14" y="31"/>
                </a:lnTo>
                <a:lnTo>
                  <a:pt x="10" y="31"/>
                </a:lnTo>
                <a:lnTo>
                  <a:pt x="10" y="27"/>
                </a:lnTo>
                <a:lnTo>
                  <a:pt x="7" y="24"/>
                </a:lnTo>
                <a:lnTo>
                  <a:pt x="7" y="20"/>
                </a:lnTo>
                <a:lnTo>
                  <a:pt x="7" y="17"/>
                </a:lnTo>
                <a:lnTo>
                  <a:pt x="10" y="13"/>
                </a:lnTo>
                <a:lnTo>
                  <a:pt x="10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1" y="13"/>
                </a:lnTo>
                <a:lnTo>
                  <a:pt x="38" y="13"/>
                </a:lnTo>
                <a:lnTo>
                  <a:pt x="38" y="10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0" y="0"/>
                </a:lnTo>
                <a:lnTo>
                  <a:pt x="10" y="3"/>
                </a:lnTo>
                <a:lnTo>
                  <a:pt x="7" y="3"/>
                </a:lnTo>
                <a:lnTo>
                  <a:pt x="3" y="3"/>
                </a:lnTo>
                <a:lnTo>
                  <a:pt x="3" y="7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0" y="24"/>
                </a:lnTo>
                <a:lnTo>
                  <a:pt x="0" y="27"/>
                </a:lnTo>
                <a:lnTo>
                  <a:pt x="0" y="31"/>
                </a:lnTo>
                <a:lnTo>
                  <a:pt x="3" y="31"/>
                </a:lnTo>
                <a:lnTo>
                  <a:pt x="3" y="34"/>
                </a:lnTo>
                <a:lnTo>
                  <a:pt x="7" y="34"/>
                </a:lnTo>
                <a:lnTo>
                  <a:pt x="10" y="37"/>
                </a:lnTo>
                <a:lnTo>
                  <a:pt x="14" y="37"/>
                </a:lnTo>
                <a:lnTo>
                  <a:pt x="17" y="37"/>
                </a:lnTo>
                <a:lnTo>
                  <a:pt x="20" y="37"/>
                </a:lnTo>
                <a:lnTo>
                  <a:pt x="24" y="37"/>
                </a:lnTo>
                <a:lnTo>
                  <a:pt x="27" y="37"/>
                </a:lnTo>
                <a:lnTo>
                  <a:pt x="31" y="37"/>
                </a:lnTo>
                <a:lnTo>
                  <a:pt x="34" y="34"/>
                </a:lnTo>
                <a:lnTo>
                  <a:pt x="34" y="31"/>
                </a:lnTo>
                <a:lnTo>
                  <a:pt x="38" y="31"/>
                </a:lnTo>
                <a:lnTo>
                  <a:pt x="38" y="2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6" name="AutoShape 409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38 h 41"/>
              <a:gd name="T2" fmla="*/ 35 w 44"/>
              <a:gd name="T3" fmla="*/ 45 h 41"/>
              <a:gd name="T4" fmla="*/ 67 w 44"/>
              <a:gd name="T5" fmla="*/ 51 h 41"/>
              <a:gd name="T6" fmla="*/ 148 w 44"/>
              <a:gd name="T7" fmla="*/ 51 h 41"/>
              <a:gd name="T8" fmla="*/ 207 w 44"/>
              <a:gd name="T9" fmla="*/ 55 h 41"/>
              <a:gd name="T10" fmla="*/ 281 w 44"/>
              <a:gd name="T11" fmla="*/ 51 h 41"/>
              <a:gd name="T12" fmla="*/ 352 w 44"/>
              <a:gd name="T13" fmla="*/ 51 h 41"/>
              <a:gd name="T14" fmla="*/ 420 w 44"/>
              <a:gd name="T15" fmla="*/ 45 h 41"/>
              <a:gd name="T16" fmla="*/ 420 w 44"/>
              <a:gd name="T17" fmla="*/ 38 h 41"/>
              <a:gd name="T18" fmla="*/ 420 w 44"/>
              <a:gd name="T19" fmla="*/ 17 h 41"/>
              <a:gd name="T20" fmla="*/ 420 w 44"/>
              <a:gd name="T21" fmla="*/ 10 h 41"/>
              <a:gd name="T22" fmla="*/ 207 w 44"/>
              <a:gd name="T23" fmla="*/ 7 h 41"/>
              <a:gd name="T24" fmla="*/ 281 w 44"/>
              <a:gd name="T25" fmla="*/ 7 h 41"/>
              <a:gd name="T26" fmla="*/ 320 w 44"/>
              <a:gd name="T27" fmla="*/ 10 h 41"/>
              <a:gd name="T28" fmla="*/ 352 w 44"/>
              <a:gd name="T29" fmla="*/ 17 h 41"/>
              <a:gd name="T30" fmla="*/ 352 w 44"/>
              <a:gd name="T31" fmla="*/ 38 h 41"/>
              <a:gd name="T32" fmla="*/ 320 w 44"/>
              <a:gd name="T33" fmla="*/ 41 h 41"/>
              <a:gd name="T34" fmla="*/ 281 w 44"/>
              <a:gd name="T35" fmla="*/ 45 h 41"/>
              <a:gd name="T36" fmla="*/ 207 w 44"/>
              <a:gd name="T37" fmla="*/ 48 h 41"/>
              <a:gd name="T38" fmla="*/ 148 w 44"/>
              <a:gd name="T39" fmla="*/ 45 h 41"/>
              <a:gd name="T40" fmla="*/ 106 w 44"/>
              <a:gd name="T41" fmla="*/ 41 h 41"/>
              <a:gd name="T42" fmla="*/ 106 w 44"/>
              <a:gd name="T43" fmla="*/ 20 h 41"/>
              <a:gd name="T44" fmla="*/ 106 w 44"/>
              <a:gd name="T45" fmla="*/ 13 h 41"/>
              <a:gd name="T46" fmla="*/ 148 w 44"/>
              <a:gd name="T47" fmla="*/ 10 h 41"/>
              <a:gd name="T48" fmla="*/ 175 w 44"/>
              <a:gd name="T49" fmla="*/ 7 h 41"/>
              <a:gd name="T50" fmla="*/ 378 w 44"/>
              <a:gd name="T51" fmla="*/ 7 h 41"/>
              <a:gd name="T52" fmla="*/ 352 w 44"/>
              <a:gd name="T53" fmla="*/ 3 h 41"/>
              <a:gd name="T54" fmla="*/ 320 w 44"/>
              <a:gd name="T55" fmla="*/ 0 h 41"/>
              <a:gd name="T56" fmla="*/ 245 w 44"/>
              <a:gd name="T57" fmla="*/ 0 h 41"/>
              <a:gd name="T58" fmla="*/ 175 w 44"/>
              <a:gd name="T59" fmla="*/ 0 h 41"/>
              <a:gd name="T60" fmla="*/ 148 w 44"/>
              <a:gd name="T61" fmla="*/ 3 h 41"/>
              <a:gd name="T62" fmla="*/ 67 w 44"/>
              <a:gd name="T63" fmla="*/ 3 h 41"/>
              <a:gd name="T64" fmla="*/ 35 w 44"/>
              <a:gd name="T65" fmla="*/ 10 h 41"/>
              <a:gd name="T66" fmla="*/ 0 w 44"/>
              <a:gd name="T67" fmla="*/ 17 h 41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</a:gdLst>
            <a:ahLst/>
            <a:cxnLst>
              <a:cxn ang="T68">
                <a:pos x="T0" y="T1"/>
              </a:cxn>
              <a:cxn ang="T69">
                <a:pos x="T2" y="T3"/>
              </a:cxn>
              <a:cxn ang="T70">
                <a:pos x="T4" y="T5"/>
              </a:cxn>
              <a:cxn ang="T71">
                <a:pos x="T6" y="T7"/>
              </a:cxn>
              <a:cxn ang="T72">
                <a:pos x="T8" y="T9"/>
              </a:cxn>
              <a:cxn ang="T73">
                <a:pos x="T10" y="T11"/>
              </a:cxn>
              <a:cxn ang="T74">
                <a:pos x="T12" y="T13"/>
              </a:cxn>
              <a:cxn ang="T75">
                <a:pos x="T14" y="T15"/>
              </a:cxn>
              <a:cxn ang="T76">
                <a:pos x="T16" y="T17"/>
              </a:cxn>
              <a:cxn ang="T77">
                <a:pos x="T18" y="T19"/>
              </a:cxn>
              <a:cxn ang="T78">
                <a:pos x="T20" y="T21"/>
              </a:cxn>
              <a:cxn ang="T79">
                <a:pos x="T22" y="T23"/>
              </a:cxn>
              <a:cxn ang="T80">
                <a:pos x="T24" y="T25"/>
              </a:cxn>
              <a:cxn ang="T81">
                <a:pos x="T26" y="T27"/>
              </a:cxn>
              <a:cxn ang="T82">
                <a:pos x="T28" y="T29"/>
              </a:cxn>
              <a:cxn ang="T83">
                <a:pos x="T30" y="T31"/>
              </a:cxn>
              <a:cxn ang="T84">
                <a:pos x="T32" y="T33"/>
              </a:cxn>
              <a:cxn ang="T85">
                <a:pos x="T34" y="T35"/>
              </a:cxn>
              <a:cxn ang="T86">
                <a:pos x="T36" y="T37"/>
              </a:cxn>
              <a:cxn ang="T87">
                <a:pos x="T38" y="T39"/>
              </a:cxn>
              <a:cxn ang="T88">
                <a:pos x="T40" y="T41"/>
              </a:cxn>
              <a:cxn ang="T89">
                <a:pos x="T42" y="T43"/>
              </a:cxn>
              <a:cxn ang="T90">
                <a:pos x="T44" y="T45"/>
              </a:cxn>
              <a:cxn ang="T91">
                <a:pos x="T46" y="T47"/>
              </a:cxn>
              <a:cxn ang="T92">
                <a:pos x="T48" y="T49"/>
              </a:cxn>
              <a:cxn ang="T93">
                <a:pos x="T50" y="T51"/>
              </a:cxn>
              <a:cxn ang="T94">
                <a:pos x="T52" y="T53"/>
              </a:cxn>
              <a:cxn ang="T95">
                <a:pos x="T54" y="T55"/>
              </a:cxn>
              <a:cxn ang="T96">
                <a:pos x="T56" y="T57"/>
              </a:cxn>
              <a:cxn ang="T97">
                <a:pos x="T58" y="T59"/>
              </a:cxn>
              <a:cxn ang="T98">
                <a:pos x="T60" y="T61"/>
              </a:cxn>
              <a:cxn ang="T99">
                <a:pos x="T62" y="T63"/>
              </a:cxn>
              <a:cxn ang="T100">
                <a:pos x="T64" y="T65"/>
              </a:cxn>
              <a:cxn ang="T101">
                <a:pos x="T66" y="T67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1"/>
                </a:lnTo>
                <a:lnTo>
                  <a:pt x="27" y="31"/>
                </a:lnTo>
                <a:lnTo>
                  <a:pt x="24" y="34"/>
                </a:lnTo>
                <a:lnTo>
                  <a:pt x="20" y="34"/>
                </a:lnTo>
                <a:lnTo>
                  <a:pt x="17" y="31"/>
                </a:lnTo>
                <a:lnTo>
                  <a:pt x="14" y="31"/>
                </a:lnTo>
                <a:lnTo>
                  <a:pt x="14" y="27"/>
                </a:lnTo>
                <a:lnTo>
                  <a:pt x="10" y="27"/>
                </a:lnTo>
                <a:lnTo>
                  <a:pt x="10" y="24"/>
                </a:lnTo>
                <a:lnTo>
                  <a:pt x="10" y="20"/>
                </a:lnTo>
                <a:lnTo>
                  <a:pt x="10" y="17"/>
                </a:lnTo>
                <a:lnTo>
                  <a:pt x="10" y="13"/>
                </a:lnTo>
                <a:lnTo>
                  <a:pt x="10" y="10"/>
                </a:lnTo>
                <a:lnTo>
                  <a:pt x="14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7" name="AutoShape 410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20 h 41"/>
              <a:gd name="T2" fmla="*/ 0 w 44"/>
              <a:gd name="T3" fmla="*/ 38 h 41"/>
              <a:gd name="T4" fmla="*/ 35 w 44"/>
              <a:gd name="T5" fmla="*/ 41 h 41"/>
              <a:gd name="T6" fmla="*/ 35 w 44"/>
              <a:gd name="T7" fmla="*/ 45 h 41"/>
              <a:gd name="T8" fmla="*/ 67 w 44"/>
              <a:gd name="T9" fmla="*/ 48 h 41"/>
              <a:gd name="T10" fmla="*/ 67 w 44"/>
              <a:gd name="T11" fmla="*/ 51 h 41"/>
              <a:gd name="T12" fmla="*/ 106 w 44"/>
              <a:gd name="T13" fmla="*/ 51 h 41"/>
              <a:gd name="T14" fmla="*/ 148 w 44"/>
              <a:gd name="T15" fmla="*/ 51 h 41"/>
              <a:gd name="T16" fmla="*/ 175 w 44"/>
              <a:gd name="T17" fmla="*/ 55 h 41"/>
              <a:gd name="T18" fmla="*/ 207 w 44"/>
              <a:gd name="T19" fmla="*/ 55 h 41"/>
              <a:gd name="T20" fmla="*/ 245 w 44"/>
              <a:gd name="T21" fmla="*/ 55 h 41"/>
              <a:gd name="T22" fmla="*/ 281 w 44"/>
              <a:gd name="T23" fmla="*/ 51 h 41"/>
              <a:gd name="T24" fmla="*/ 320 w 44"/>
              <a:gd name="T25" fmla="*/ 51 h 41"/>
              <a:gd name="T26" fmla="*/ 352 w 44"/>
              <a:gd name="T27" fmla="*/ 51 h 41"/>
              <a:gd name="T28" fmla="*/ 378 w 44"/>
              <a:gd name="T29" fmla="*/ 48 h 41"/>
              <a:gd name="T30" fmla="*/ 420 w 44"/>
              <a:gd name="T31" fmla="*/ 45 h 41"/>
              <a:gd name="T32" fmla="*/ 420 w 44"/>
              <a:gd name="T33" fmla="*/ 41 h 41"/>
              <a:gd name="T34" fmla="*/ 420 w 44"/>
              <a:gd name="T35" fmla="*/ 38 h 41"/>
              <a:gd name="T36" fmla="*/ 447 w 44"/>
              <a:gd name="T37" fmla="*/ 20 h 41"/>
              <a:gd name="T38" fmla="*/ 420 w 44"/>
              <a:gd name="T39" fmla="*/ 17 h 41"/>
              <a:gd name="T40" fmla="*/ 420 w 44"/>
              <a:gd name="T41" fmla="*/ 13 h 41"/>
              <a:gd name="T42" fmla="*/ 420 w 44"/>
              <a:gd name="T43" fmla="*/ 10 h 41"/>
              <a:gd name="T44" fmla="*/ 378 w 44"/>
              <a:gd name="T45" fmla="*/ 7 h 41"/>
              <a:gd name="T46" fmla="*/ 378 w 44"/>
              <a:gd name="T47" fmla="*/ 3 h 41"/>
              <a:gd name="T48" fmla="*/ 352 w 44"/>
              <a:gd name="T49" fmla="*/ 3 h 41"/>
              <a:gd name="T50" fmla="*/ 320 w 44"/>
              <a:gd name="T51" fmla="*/ 3 h 41"/>
              <a:gd name="T52" fmla="*/ 320 w 44"/>
              <a:gd name="T53" fmla="*/ 0 h 41"/>
              <a:gd name="T54" fmla="*/ 281 w 44"/>
              <a:gd name="T55" fmla="*/ 0 h 41"/>
              <a:gd name="T56" fmla="*/ 245 w 44"/>
              <a:gd name="T57" fmla="*/ 0 h 41"/>
              <a:gd name="T58" fmla="*/ 207 w 44"/>
              <a:gd name="T59" fmla="*/ 0 h 41"/>
              <a:gd name="T60" fmla="*/ 175 w 44"/>
              <a:gd name="T61" fmla="*/ 0 h 41"/>
              <a:gd name="T62" fmla="*/ 148 w 44"/>
              <a:gd name="T63" fmla="*/ 0 h 41"/>
              <a:gd name="T64" fmla="*/ 148 w 44"/>
              <a:gd name="T65" fmla="*/ 3 h 41"/>
              <a:gd name="T66" fmla="*/ 106 w 44"/>
              <a:gd name="T67" fmla="*/ 3 h 41"/>
              <a:gd name="T68" fmla="*/ 67 w 44"/>
              <a:gd name="T69" fmla="*/ 3 h 41"/>
              <a:gd name="T70" fmla="*/ 67 w 44"/>
              <a:gd name="T71" fmla="*/ 7 h 41"/>
              <a:gd name="T72" fmla="*/ 35 w 44"/>
              <a:gd name="T73" fmla="*/ 10 h 41"/>
              <a:gd name="T74" fmla="*/ 0 w 44"/>
              <a:gd name="T75" fmla="*/ 13 h 41"/>
              <a:gd name="T76" fmla="*/ 0 w 44"/>
              <a:gd name="T77" fmla="*/ 17 h 41"/>
              <a:gd name="T78" fmla="*/ 0 w 44"/>
              <a:gd name="T79" fmla="*/ 20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8" name="AutoShape 411"/>
          <xdr:cNvSpPr>
            <a:spLocks noChangeArrowheads="1"/>
          </xdr:cNvSpPr>
        </xdr:nvSpPr>
        <xdr:spPr bwMode="auto">
          <a:xfrm>
            <a:off x="4671" y="971"/>
            <a:ext cx="27" cy="27"/>
          </a:xfrm>
          <a:custGeom>
            <a:avLst/>
            <a:gdLst>
              <a:gd name="T0" fmla="*/ 0 w 24"/>
              <a:gd name="T1" fmla="*/ 13 h 27"/>
              <a:gd name="T2" fmla="*/ 0 w 24"/>
              <a:gd name="T3" fmla="*/ 10 h 27"/>
              <a:gd name="T4" fmla="*/ 0 w 24"/>
              <a:gd name="T5" fmla="*/ 6 h 27"/>
              <a:gd name="T6" fmla="*/ 0 w 24"/>
              <a:gd name="T7" fmla="*/ 3 h 27"/>
              <a:gd name="T8" fmla="*/ 26 w 24"/>
              <a:gd name="T9" fmla="*/ 3 h 27"/>
              <a:gd name="T10" fmla="*/ 26 w 24"/>
              <a:gd name="T11" fmla="*/ 0 h 27"/>
              <a:gd name="T12" fmla="*/ 37 w 24"/>
              <a:gd name="T13" fmla="*/ 0 h 27"/>
              <a:gd name="T14" fmla="*/ 53 w 24"/>
              <a:gd name="T15" fmla="*/ 0 h 27"/>
              <a:gd name="T16" fmla="*/ 77 w 24"/>
              <a:gd name="T17" fmla="*/ 0 h 27"/>
              <a:gd name="T18" fmla="*/ 88 w 24"/>
              <a:gd name="T19" fmla="*/ 0 h 27"/>
              <a:gd name="T20" fmla="*/ 88 w 24"/>
              <a:gd name="T21" fmla="*/ 3 h 27"/>
              <a:gd name="T22" fmla="*/ 111 w 24"/>
              <a:gd name="T23" fmla="*/ 3 h 27"/>
              <a:gd name="T24" fmla="*/ 125 w 24"/>
              <a:gd name="T25" fmla="*/ 6 h 27"/>
              <a:gd name="T26" fmla="*/ 125 w 24"/>
              <a:gd name="T27" fmla="*/ 10 h 27"/>
              <a:gd name="T28" fmla="*/ 125 w 24"/>
              <a:gd name="T29" fmla="*/ 13 h 27"/>
              <a:gd name="T30" fmla="*/ 125 w 24"/>
              <a:gd name="T31" fmla="*/ 17 h 27"/>
              <a:gd name="T32" fmla="*/ 125 w 24"/>
              <a:gd name="T33" fmla="*/ 20 h 27"/>
              <a:gd name="T34" fmla="*/ 111 w 24"/>
              <a:gd name="T35" fmla="*/ 20 h 27"/>
              <a:gd name="T36" fmla="*/ 111 w 24"/>
              <a:gd name="T37" fmla="*/ 24 h 27"/>
              <a:gd name="T38" fmla="*/ 88 w 24"/>
              <a:gd name="T39" fmla="*/ 24 h 27"/>
              <a:gd name="T40" fmla="*/ 77 w 24"/>
              <a:gd name="T41" fmla="*/ 27 h 27"/>
              <a:gd name="T42" fmla="*/ 53 w 24"/>
              <a:gd name="T43" fmla="*/ 27 h 27"/>
              <a:gd name="T44" fmla="*/ 37 w 24"/>
              <a:gd name="T45" fmla="*/ 24 h 27"/>
              <a:gd name="T46" fmla="*/ 26 w 24"/>
              <a:gd name="T47" fmla="*/ 24 h 27"/>
              <a:gd name="T48" fmla="*/ 26 w 24"/>
              <a:gd name="T49" fmla="*/ 20 h 27"/>
              <a:gd name="T50" fmla="*/ 0 w 24"/>
              <a:gd name="T51" fmla="*/ 20 h 27"/>
              <a:gd name="T52" fmla="*/ 0 w 24"/>
              <a:gd name="T53" fmla="*/ 17 h 27"/>
              <a:gd name="T54" fmla="*/ 0 w 24"/>
              <a:gd name="T55" fmla="*/ 13 h 27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24" h="27">
                <a:moveTo>
                  <a:pt x="0" y="13"/>
                </a:moveTo>
                <a:lnTo>
                  <a:pt x="0" y="10"/>
                </a:lnTo>
                <a:lnTo>
                  <a:pt x="0" y="6"/>
                </a:lnTo>
                <a:lnTo>
                  <a:pt x="0" y="3"/>
                </a:lnTo>
                <a:lnTo>
                  <a:pt x="4" y="3"/>
                </a:lnTo>
                <a:lnTo>
                  <a:pt x="4" y="0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17" y="3"/>
                </a:lnTo>
                <a:lnTo>
                  <a:pt x="21" y="3"/>
                </a:lnTo>
                <a:lnTo>
                  <a:pt x="24" y="6"/>
                </a:lnTo>
                <a:lnTo>
                  <a:pt x="24" y="10"/>
                </a:lnTo>
                <a:lnTo>
                  <a:pt x="24" y="13"/>
                </a:lnTo>
                <a:lnTo>
                  <a:pt x="24" y="17"/>
                </a:lnTo>
                <a:lnTo>
                  <a:pt x="24" y="20"/>
                </a:lnTo>
                <a:lnTo>
                  <a:pt x="21" y="20"/>
                </a:lnTo>
                <a:lnTo>
                  <a:pt x="21" y="24"/>
                </a:lnTo>
                <a:lnTo>
                  <a:pt x="17" y="24"/>
                </a:lnTo>
                <a:lnTo>
                  <a:pt x="14" y="27"/>
                </a:lnTo>
                <a:lnTo>
                  <a:pt x="10" y="27"/>
                </a:lnTo>
                <a:lnTo>
                  <a:pt x="7" y="24"/>
                </a:lnTo>
                <a:lnTo>
                  <a:pt x="4" y="24"/>
                </a:lnTo>
                <a:lnTo>
                  <a:pt x="4" y="20"/>
                </a:lnTo>
                <a:lnTo>
                  <a:pt x="0" y="20"/>
                </a:lnTo>
                <a:lnTo>
                  <a:pt x="0" y="17"/>
                </a:lnTo>
                <a:lnTo>
                  <a:pt x="0" y="13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9" name="AutoShape 412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224 w 41"/>
              <a:gd name="T41" fmla="*/ 7 h 41"/>
              <a:gd name="T42" fmla="*/ 244 w 41"/>
              <a:gd name="T43" fmla="*/ 7 h 41"/>
              <a:gd name="T44" fmla="*/ 244 w 41"/>
              <a:gd name="T45" fmla="*/ 11 h 41"/>
              <a:gd name="T46" fmla="*/ 244 w 41"/>
              <a:gd name="T47" fmla="*/ 14 h 41"/>
              <a:gd name="T48" fmla="*/ 224 w 41"/>
              <a:gd name="T49" fmla="*/ 14 h 41"/>
              <a:gd name="T50" fmla="*/ 224 w 41"/>
              <a:gd name="T51" fmla="*/ 17 h 41"/>
              <a:gd name="T52" fmla="*/ 194 w 41"/>
              <a:gd name="T53" fmla="*/ 17 h 41"/>
              <a:gd name="T54" fmla="*/ 90 w 41"/>
              <a:gd name="T55" fmla="*/ 17 h 41"/>
              <a:gd name="T56" fmla="*/ 90 w 41"/>
              <a:gd name="T57" fmla="*/ 7 h 41"/>
              <a:gd name="T58" fmla="*/ 194 w 41"/>
              <a:gd name="T59" fmla="*/ 7 h 41"/>
              <a:gd name="T60" fmla="*/ 224 w 41"/>
              <a:gd name="T61" fmla="*/ 7 h 41"/>
              <a:gd name="T62" fmla="*/ 311 w 41"/>
              <a:gd name="T63" fmla="*/ 7 h 41"/>
              <a:gd name="T64" fmla="*/ 311 w 41"/>
              <a:gd name="T65" fmla="*/ 4 h 41"/>
              <a:gd name="T66" fmla="*/ 274 w 41"/>
              <a:gd name="T67" fmla="*/ 4 h 41"/>
              <a:gd name="T68" fmla="*/ 274 w 41"/>
              <a:gd name="T69" fmla="*/ 0 h 41"/>
              <a:gd name="T70" fmla="*/ 244 w 41"/>
              <a:gd name="T71" fmla="*/ 0 h 41"/>
              <a:gd name="T72" fmla="*/ 224 w 41"/>
              <a:gd name="T73" fmla="*/ 0 h 41"/>
              <a:gd name="T74" fmla="*/ 194 w 41"/>
              <a:gd name="T75" fmla="*/ 0 h 41"/>
              <a:gd name="T76" fmla="*/ 0 w 41"/>
              <a:gd name="T77" fmla="*/ 4 h 41"/>
              <a:gd name="T78" fmla="*/ 64 w 41"/>
              <a:gd name="T79" fmla="*/ 55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24" y="7"/>
                </a:lnTo>
                <a:lnTo>
                  <a:pt x="27" y="7"/>
                </a:lnTo>
                <a:lnTo>
                  <a:pt x="27" y="11"/>
                </a:lnTo>
                <a:lnTo>
                  <a:pt x="27" y="14"/>
                </a:lnTo>
                <a:lnTo>
                  <a:pt x="24" y="14"/>
                </a:lnTo>
                <a:lnTo>
                  <a:pt x="24" y="17"/>
                </a:lnTo>
                <a:lnTo>
                  <a:pt x="21" y="17"/>
                </a:lnTo>
                <a:lnTo>
                  <a:pt x="10" y="17"/>
                </a:lnTo>
                <a:lnTo>
                  <a:pt x="10" y="7"/>
                </a:lnTo>
                <a:lnTo>
                  <a:pt x="21" y="7"/>
                </a:lnTo>
                <a:lnTo>
                  <a:pt x="24" y="7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0" name="AutoShape 413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311 w 41"/>
              <a:gd name="T41" fmla="*/ 4 h 41"/>
              <a:gd name="T42" fmla="*/ 274 w 41"/>
              <a:gd name="T43" fmla="*/ 4 h 41"/>
              <a:gd name="T44" fmla="*/ 274 w 41"/>
              <a:gd name="T45" fmla="*/ 0 h 41"/>
              <a:gd name="T46" fmla="*/ 244 w 41"/>
              <a:gd name="T47" fmla="*/ 0 h 41"/>
              <a:gd name="T48" fmla="*/ 224 w 41"/>
              <a:gd name="T49" fmla="*/ 0 h 41"/>
              <a:gd name="T50" fmla="*/ 194 w 41"/>
              <a:gd name="T51" fmla="*/ 0 h 41"/>
              <a:gd name="T52" fmla="*/ 0 w 41"/>
              <a:gd name="T53" fmla="*/ 4 h 41"/>
              <a:gd name="T54" fmla="*/ 64 w 41"/>
              <a:gd name="T55" fmla="*/ 55 h 41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1" name="AutoShape 414"/>
          <xdr:cNvSpPr>
            <a:spLocks noChangeArrowheads="1"/>
          </xdr:cNvSpPr>
        </xdr:nvSpPr>
        <xdr:spPr bwMode="auto">
          <a:xfrm>
            <a:off x="4724" y="967"/>
            <a:ext cx="19" cy="9"/>
          </a:xfrm>
          <a:custGeom>
            <a:avLst/>
            <a:gdLst>
              <a:gd name="T0" fmla="*/ 0 w 17"/>
              <a:gd name="T1" fmla="*/ 5 h 10"/>
              <a:gd name="T2" fmla="*/ 0 w 17"/>
              <a:gd name="T3" fmla="*/ 0 h 10"/>
              <a:gd name="T4" fmla="*/ 50 w 17"/>
              <a:gd name="T5" fmla="*/ 0 h 10"/>
              <a:gd name="T6" fmla="*/ 68 w 17"/>
              <a:gd name="T7" fmla="*/ 0 h 10"/>
              <a:gd name="T8" fmla="*/ 78 w 17"/>
              <a:gd name="T9" fmla="*/ 0 h 10"/>
              <a:gd name="T10" fmla="*/ 78 w 17"/>
              <a:gd name="T11" fmla="*/ 4 h 10"/>
              <a:gd name="T12" fmla="*/ 78 w 17"/>
              <a:gd name="T13" fmla="*/ 5 h 10"/>
              <a:gd name="T14" fmla="*/ 68 w 17"/>
              <a:gd name="T15" fmla="*/ 5 h 10"/>
              <a:gd name="T16" fmla="*/ 68 w 17"/>
              <a:gd name="T17" fmla="*/ 5 h 10"/>
              <a:gd name="T18" fmla="*/ 50 w 17"/>
              <a:gd name="T19" fmla="*/ 5 h 10"/>
              <a:gd name="T20" fmla="*/ 0 w 17"/>
              <a:gd name="T21" fmla="*/ 5 h 1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0" t="0" r="r" b="b"/>
            <a:pathLst>
              <a:path w="17" h="10">
                <a:moveTo>
                  <a:pt x="0" y="10"/>
                </a:moveTo>
                <a:lnTo>
                  <a:pt x="0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17" y="4"/>
                </a:lnTo>
                <a:lnTo>
                  <a:pt x="17" y="7"/>
                </a:lnTo>
                <a:lnTo>
                  <a:pt x="14" y="7"/>
                </a:lnTo>
                <a:lnTo>
                  <a:pt x="14" y="10"/>
                </a:lnTo>
                <a:lnTo>
                  <a:pt x="11" y="10"/>
                </a:lnTo>
                <a:lnTo>
                  <a:pt x="0" y="1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2" name="AutoShape 415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205 w 45"/>
              <a:gd name="T25" fmla="*/ 7 h 41"/>
              <a:gd name="T26" fmla="*/ 236 w 45"/>
              <a:gd name="T27" fmla="*/ 7 h 41"/>
              <a:gd name="T28" fmla="*/ 278 w 45"/>
              <a:gd name="T29" fmla="*/ 7 h 41"/>
              <a:gd name="T30" fmla="*/ 278 w 45"/>
              <a:gd name="T31" fmla="*/ 10 h 41"/>
              <a:gd name="T32" fmla="*/ 314 w 45"/>
              <a:gd name="T33" fmla="*/ 10 h 41"/>
              <a:gd name="T34" fmla="*/ 314 w 45"/>
              <a:gd name="T35" fmla="*/ 13 h 41"/>
              <a:gd name="T36" fmla="*/ 334 w 45"/>
              <a:gd name="T37" fmla="*/ 13 h 41"/>
              <a:gd name="T38" fmla="*/ 334 w 45"/>
              <a:gd name="T39" fmla="*/ 17 h 41"/>
              <a:gd name="T40" fmla="*/ 334 w 45"/>
              <a:gd name="T41" fmla="*/ 20 h 41"/>
              <a:gd name="T42" fmla="*/ 334 w 45"/>
              <a:gd name="T43" fmla="*/ 38 h 41"/>
              <a:gd name="T44" fmla="*/ 334 w 45"/>
              <a:gd name="T45" fmla="*/ 41 h 41"/>
              <a:gd name="T46" fmla="*/ 314 w 45"/>
              <a:gd name="T47" fmla="*/ 41 h 41"/>
              <a:gd name="T48" fmla="*/ 314 w 45"/>
              <a:gd name="T49" fmla="*/ 44 h 41"/>
              <a:gd name="T50" fmla="*/ 278 w 45"/>
              <a:gd name="T51" fmla="*/ 44 h 41"/>
              <a:gd name="T52" fmla="*/ 205 w 45"/>
              <a:gd name="T53" fmla="*/ 48 h 41"/>
              <a:gd name="T54" fmla="*/ 107 w 45"/>
              <a:gd name="T55" fmla="*/ 10 h 41"/>
              <a:gd name="T56" fmla="*/ 170 w 45"/>
              <a:gd name="T57" fmla="*/ 7 h 41"/>
              <a:gd name="T58" fmla="*/ 205 w 45"/>
              <a:gd name="T59" fmla="*/ 7 h 41"/>
              <a:gd name="T60" fmla="*/ 373 w 45"/>
              <a:gd name="T61" fmla="*/ 7 h 41"/>
              <a:gd name="T62" fmla="*/ 334 w 45"/>
              <a:gd name="T63" fmla="*/ 3 h 41"/>
              <a:gd name="T64" fmla="*/ 314 w 45"/>
              <a:gd name="T65" fmla="*/ 3 h 41"/>
              <a:gd name="T66" fmla="*/ 314 w 45"/>
              <a:gd name="T67" fmla="*/ 0 h 41"/>
              <a:gd name="T68" fmla="*/ 278 w 45"/>
              <a:gd name="T69" fmla="*/ 0 h 41"/>
              <a:gd name="T70" fmla="*/ 236 w 45"/>
              <a:gd name="T71" fmla="*/ 0 h 41"/>
              <a:gd name="T72" fmla="*/ 205 w 45"/>
              <a:gd name="T73" fmla="*/ 0 h 41"/>
              <a:gd name="T74" fmla="*/ 170 w 45"/>
              <a:gd name="T75" fmla="*/ 0 h 41"/>
              <a:gd name="T76" fmla="*/ 139 w 45"/>
              <a:gd name="T77" fmla="*/ 0 h 41"/>
              <a:gd name="T78" fmla="*/ 0 w 45"/>
              <a:gd name="T79" fmla="*/ 7 h 41"/>
              <a:gd name="T80" fmla="*/ 139 w 45"/>
              <a:gd name="T81" fmla="*/ 55 h 41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</a:gdLst>
            <a:ahLst/>
            <a:cxnLst>
              <a:cxn ang="T82">
                <a:pos x="T0" y="T1"/>
              </a:cxn>
              <a:cxn ang="T83">
                <a:pos x="T2" y="T3"/>
              </a:cxn>
              <a:cxn ang="T84">
                <a:pos x="T4" y="T5"/>
              </a:cxn>
              <a:cxn ang="T85">
                <a:pos x="T6" y="T7"/>
              </a:cxn>
              <a:cxn ang="T86">
                <a:pos x="T8" y="T9"/>
              </a:cxn>
              <a:cxn ang="T87">
                <a:pos x="T10" y="T11"/>
              </a:cxn>
              <a:cxn ang="T88">
                <a:pos x="T12" y="T13"/>
              </a:cxn>
              <a:cxn ang="T89">
                <a:pos x="T14" y="T15"/>
              </a:cxn>
              <a:cxn ang="T90">
                <a:pos x="T16" y="T17"/>
              </a:cxn>
              <a:cxn ang="T91">
                <a:pos x="T18" y="T19"/>
              </a:cxn>
              <a:cxn ang="T92">
                <a:pos x="T20" y="T21"/>
              </a:cxn>
              <a:cxn ang="T93">
                <a:pos x="T22" y="T23"/>
              </a:cxn>
              <a:cxn ang="T94">
                <a:pos x="T24" y="T25"/>
              </a:cxn>
              <a:cxn ang="T95">
                <a:pos x="T26" y="T27"/>
              </a:cxn>
              <a:cxn ang="T96">
                <a:pos x="T28" y="T29"/>
              </a:cxn>
              <a:cxn ang="T97">
                <a:pos x="T30" y="T31"/>
              </a:cxn>
              <a:cxn ang="T98">
                <a:pos x="T32" y="T33"/>
              </a:cxn>
              <a:cxn ang="T99">
                <a:pos x="T34" y="T35"/>
              </a:cxn>
              <a:cxn ang="T100">
                <a:pos x="T36" y="T37"/>
              </a:cxn>
              <a:cxn ang="T101">
                <a:pos x="T38" y="T39"/>
              </a:cxn>
              <a:cxn ang="T102">
                <a:pos x="T40" y="T41"/>
              </a:cxn>
              <a:cxn ang="T103">
                <a:pos x="T42" y="T43"/>
              </a:cxn>
              <a:cxn ang="T104">
                <a:pos x="T44" y="T45"/>
              </a:cxn>
              <a:cxn ang="T105">
                <a:pos x="T46" y="T47"/>
              </a:cxn>
              <a:cxn ang="T106">
                <a:pos x="T48" y="T49"/>
              </a:cxn>
              <a:cxn ang="T107">
                <a:pos x="T50" y="T51"/>
              </a:cxn>
              <a:cxn ang="T108">
                <a:pos x="T52" y="T53"/>
              </a:cxn>
              <a:cxn ang="T109">
                <a:pos x="T54" y="T55"/>
              </a:cxn>
              <a:cxn ang="T110">
                <a:pos x="T56" y="T57"/>
              </a:cxn>
              <a:cxn ang="T111">
                <a:pos x="T58" y="T59"/>
              </a:cxn>
              <a:cxn ang="T112">
                <a:pos x="T60" y="T61"/>
              </a:cxn>
              <a:cxn ang="T113">
                <a:pos x="T62" y="T63"/>
              </a:cxn>
              <a:cxn ang="T114">
                <a:pos x="T64" y="T65"/>
              </a:cxn>
              <a:cxn ang="T115">
                <a:pos x="T66" y="T67"/>
              </a:cxn>
              <a:cxn ang="T116">
                <a:pos x="T68" y="T69"/>
              </a:cxn>
              <a:cxn ang="T117">
                <a:pos x="T70" y="T71"/>
              </a:cxn>
              <a:cxn ang="T118">
                <a:pos x="T72" y="T73"/>
              </a:cxn>
              <a:cxn ang="T119">
                <a:pos x="T74" y="T75"/>
              </a:cxn>
              <a:cxn ang="T120">
                <a:pos x="T76" y="T77"/>
              </a:cxn>
              <a:cxn ang="T121">
                <a:pos x="T78" y="T79"/>
              </a:cxn>
              <a:cxn ang="T122">
                <a:pos x="T80" y="T81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21" y="7"/>
                </a:lnTo>
                <a:lnTo>
                  <a:pt x="24" y="7"/>
                </a:lnTo>
                <a:lnTo>
                  <a:pt x="28" y="7"/>
                </a:lnTo>
                <a:lnTo>
                  <a:pt x="28" y="10"/>
                </a:lnTo>
                <a:lnTo>
                  <a:pt x="31" y="10"/>
                </a:lnTo>
                <a:lnTo>
                  <a:pt x="31" y="13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1" y="34"/>
                </a:lnTo>
                <a:lnTo>
                  <a:pt x="11" y="10"/>
                </a:lnTo>
                <a:lnTo>
                  <a:pt x="17" y="7"/>
                </a:lnTo>
                <a:lnTo>
                  <a:pt x="21" y="7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3" name="AutoShape 416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334 w 45"/>
              <a:gd name="T25" fmla="*/ 3 h 41"/>
              <a:gd name="T26" fmla="*/ 314 w 45"/>
              <a:gd name="T27" fmla="*/ 3 h 41"/>
              <a:gd name="T28" fmla="*/ 314 w 45"/>
              <a:gd name="T29" fmla="*/ 0 h 41"/>
              <a:gd name="T30" fmla="*/ 278 w 45"/>
              <a:gd name="T31" fmla="*/ 0 h 41"/>
              <a:gd name="T32" fmla="*/ 236 w 45"/>
              <a:gd name="T33" fmla="*/ 0 h 41"/>
              <a:gd name="T34" fmla="*/ 205 w 45"/>
              <a:gd name="T35" fmla="*/ 0 h 41"/>
              <a:gd name="T36" fmla="*/ 170 w 45"/>
              <a:gd name="T37" fmla="*/ 0 h 41"/>
              <a:gd name="T38" fmla="*/ 139 w 45"/>
              <a:gd name="T39" fmla="*/ 0 h 41"/>
              <a:gd name="T40" fmla="*/ 0 w 45"/>
              <a:gd name="T41" fmla="*/ 7 h 41"/>
              <a:gd name="T42" fmla="*/ 139 w 45"/>
              <a:gd name="T43" fmla="*/ 55 h 41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4" name="AutoShape 417"/>
          <xdr:cNvSpPr>
            <a:spLocks noChangeArrowheads="1"/>
          </xdr:cNvSpPr>
        </xdr:nvSpPr>
        <xdr:spPr bwMode="auto">
          <a:xfrm>
            <a:off x="4787" y="953"/>
            <a:ext cx="27" cy="27"/>
          </a:xfrm>
          <a:custGeom>
            <a:avLst/>
            <a:gdLst>
              <a:gd name="T0" fmla="*/ 94 w 23"/>
              <a:gd name="T1" fmla="*/ 27 h 27"/>
              <a:gd name="T2" fmla="*/ 0 w 23"/>
              <a:gd name="T3" fmla="*/ 3 h 27"/>
              <a:gd name="T4" fmla="*/ 55 w 23"/>
              <a:gd name="T5" fmla="*/ 0 h 27"/>
              <a:gd name="T6" fmla="*/ 94 w 23"/>
              <a:gd name="T7" fmla="*/ 0 h 27"/>
              <a:gd name="T8" fmla="*/ 122 w 23"/>
              <a:gd name="T9" fmla="*/ 0 h 27"/>
              <a:gd name="T10" fmla="*/ 164 w 23"/>
              <a:gd name="T11" fmla="*/ 0 h 27"/>
              <a:gd name="T12" fmla="*/ 164 w 23"/>
              <a:gd name="T13" fmla="*/ 3 h 27"/>
              <a:gd name="T14" fmla="*/ 193 w 23"/>
              <a:gd name="T15" fmla="*/ 3 h 27"/>
              <a:gd name="T16" fmla="*/ 193 w 23"/>
              <a:gd name="T17" fmla="*/ 6 h 27"/>
              <a:gd name="T18" fmla="*/ 227 w 23"/>
              <a:gd name="T19" fmla="*/ 6 h 27"/>
              <a:gd name="T20" fmla="*/ 227 w 23"/>
              <a:gd name="T21" fmla="*/ 10 h 27"/>
              <a:gd name="T22" fmla="*/ 227 w 23"/>
              <a:gd name="T23" fmla="*/ 13 h 27"/>
              <a:gd name="T24" fmla="*/ 227 w 23"/>
              <a:gd name="T25" fmla="*/ 17 h 27"/>
              <a:gd name="T26" fmla="*/ 227 w 23"/>
              <a:gd name="T27" fmla="*/ 20 h 27"/>
              <a:gd name="T28" fmla="*/ 193 w 23"/>
              <a:gd name="T29" fmla="*/ 20 h 27"/>
              <a:gd name="T30" fmla="*/ 193 w 23"/>
              <a:gd name="T31" fmla="*/ 23 h 27"/>
              <a:gd name="T32" fmla="*/ 164 w 23"/>
              <a:gd name="T33" fmla="*/ 23 h 27"/>
              <a:gd name="T34" fmla="*/ 94 w 23"/>
              <a:gd name="T35" fmla="*/ 27 h 27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0" t="0" r="r" b="b"/>
            <a:pathLst>
              <a:path w="23" h="27">
                <a:moveTo>
                  <a:pt x="10" y="27"/>
                </a:moveTo>
                <a:lnTo>
                  <a:pt x="0" y="3"/>
                </a:lnTo>
                <a:lnTo>
                  <a:pt x="6" y="0"/>
                </a:lnTo>
                <a:lnTo>
                  <a:pt x="10" y="0"/>
                </a:lnTo>
                <a:lnTo>
                  <a:pt x="13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0" y="6"/>
                </a:lnTo>
                <a:lnTo>
                  <a:pt x="23" y="6"/>
                </a:lnTo>
                <a:lnTo>
                  <a:pt x="23" y="10"/>
                </a:lnTo>
                <a:lnTo>
                  <a:pt x="23" y="13"/>
                </a:lnTo>
                <a:lnTo>
                  <a:pt x="23" y="17"/>
                </a:lnTo>
                <a:lnTo>
                  <a:pt x="23" y="20"/>
                </a:lnTo>
                <a:lnTo>
                  <a:pt x="20" y="20"/>
                </a:lnTo>
                <a:lnTo>
                  <a:pt x="20" y="23"/>
                </a:lnTo>
                <a:lnTo>
                  <a:pt x="17" y="23"/>
                </a:lnTo>
                <a:lnTo>
                  <a:pt x="10" y="2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5" name="AutoShape 418"/>
          <xdr:cNvSpPr>
            <a:spLocks noChangeArrowheads="1"/>
          </xdr:cNvSpPr>
        </xdr:nvSpPr>
        <xdr:spPr bwMode="auto">
          <a:xfrm>
            <a:off x="4815" y="927"/>
            <a:ext cx="44" cy="42"/>
          </a:xfrm>
          <a:custGeom>
            <a:avLst/>
            <a:gdLst>
              <a:gd name="T0" fmla="*/ 247 w 38"/>
              <a:gd name="T1" fmla="*/ 55 h 41"/>
              <a:gd name="T2" fmla="*/ 294 w 38"/>
              <a:gd name="T3" fmla="*/ 51 h 41"/>
              <a:gd name="T4" fmla="*/ 294 w 38"/>
              <a:gd name="T5" fmla="*/ 0 h 41"/>
              <a:gd name="T6" fmla="*/ 215 w 38"/>
              <a:gd name="T7" fmla="*/ 3 h 41"/>
              <a:gd name="T8" fmla="*/ 247 w 38"/>
              <a:gd name="T9" fmla="*/ 44 h 41"/>
              <a:gd name="T10" fmla="*/ 88 w 38"/>
              <a:gd name="T11" fmla="*/ 7 h 41"/>
              <a:gd name="T12" fmla="*/ 0 w 38"/>
              <a:gd name="T13" fmla="*/ 10 h 41"/>
              <a:gd name="T14" fmla="*/ 247 w 38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8" h="41">
                <a:moveTo>
                  <a:pt x="31" y="41"/>
                </a:moveTo>
                <a:lnTo>
                  <a:pt x="38" y="37"/>
                </a:lnTo>
                <a:lnTo>
                  <a:pt x="38" y="0"/>
                </a:lnTo>
                <a:lnTo>
                  <a:pt x="28" y="3"/>
                </a:lnTo>
                <a:lnTo>
                  <a:pt x="31" y="30"/>
                </a:lnTo>
                <a:lnTo>
                  <a:pt x="11" y="7"/>
                </a:lnTo>
                <a:lnTo>
                  <a:pt x="0" y="10"/>
                </a:lnTo>
                <a:lnTo>
                  <a:pt x="31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6" name="AutoShape 419"/>
          <xdr:cNvSpPr>
            <a:spLocks noChangeArrowheads="1"/>
          </xdr:cNvSpPr>
        </xdr:nvSpPr>
        <xdr:spPr bwMode="auto">
          <a:xfrm>
            <a:off x="4864" y="917"/>
            <a:ext cx="53" cy="38"/>
          </a:xfrm>
          <a:custGeom>
            <a:avLst/>
            <a:gdLst>
              <a:gd name="T0" fmla="*/ 408 w 45"/>
              <a:gd name="T1" fmla="*/ 17 h 37"/>
              <a:gd name="T2" fmla="*/ 334 w 45"/>
              <a:gd name="T3" fmla="*/ 34 h 37"/>
              <a:gd name="T4" fmla="*/ 334 w 45"/>
              <a:gd name="T5" fmla="*/ 37 h 37"/>
              <a:gd name="T6" fmla="*/ 334 w 45"/>
              <a:gd name="T7" fmla="*/ 41 h 37"/>
              <a:gd name="T8" fmla="*/ 314 w 45"/>
              <a:gd name="T9" fmla="*/ 41 h 37"/>
              <a:gd name="T10" fmla="*/ 314 w 45"/>
              <a:gd name="T11" fmla="*/ 44 h 37"/>
              <a:gd name="T12" fmla="*/ 278 w 45"/>
              <a:gd name="T13" fmla="*/ 44 h 37"/>
              <a:gd name="T14" fmla="*/ 236 w 45"/>
              <a:gd name="T15" fmla="*/ 44 h 37"/>
              <a:gd name="T16" fmla="*/ 205 w 45"/>
              <a:gd name="T17" fmla="*/ 44 h 37"/>
              <a:gd name="T18" fmla="*/ 170 w 45"/>
              <a:gd name="T19" fmla="*/ 44 h 37"/>
              <a:gd name="T20" fmla="*/ 170 w 45"/>
              <a:gd name="T21" fmla="*/ 41 h 37"/>
              <a:gd name="T22" fmla="*/ 139 w 45"/>
              <a:gd name="T23" fmla="*/ 41 h 37"/>
              <a:gd name="T24" fmla="*/ 139 w 45"/>
              <a:gd name="T25" fmla="*/ 37 h 37"/>
              <a:gd name="T26" fmla="*/ 107 w 45"/>
              <a:gd name="T27" fmla="*/ 34 h 37"/>
              <a:gd name="T28" fmla="*/ 107 w 45"/>
              <a:gd name="T29" fmla="*/ 17 h 37"/>
              <a:gd name="T30" fmla="*/ 107 w 45"/>
              <a:gd name="T31" fmla="*/ 13 h 37"/>
              <a:gd name="T32" fmla="*/ 107 w 45"/>
              <a:gd name="T33" fmla="*/ 10 h 37"/>
              <a:gd name="T34" fmla="*/ 139 w 45"/>
              <a:gd name="T35" fmla="*/ 10 h 37"/>
              <a:gd name="T36" fmla="*/ 139 w 45"/>
              <a:gd name="T37" fmla="*/ 6 h 37"/>
              <a:gd name="T38" fmla="*/ 170 w 45"/>
              <a:gd name="T39" fmla="*/ 6 h 37"/>
              <a:gd name="T40" fmla="*/ 205 w 45"/>
              <a:gd name="T41" fmla="*/ 6 h 37"/>
              <a:gd name="T42" fmla="*/ 236 w 45"/>
              <a:gd name="T43" fmla="*/ 6 h 37"/>
              <a:gd name="T44" fmla="*/ 278 w 45"/>
              <a:gd name="T45" fmla="*/ 6 h 37"/>
              <a:gd name="T46" fmla="*/ 278 w 45"/>
              <a:gd name="T47" fmla="*/ 10 h 37"/>
              <a:gd name="T48" fmla="*/ 373 w 45"/>
              <a:gd name="T49" fmla="*/ 6 h 37"/>
              <a:gd name="T50" fmla="*/ 334 w 45"/>
              <a:gd name="T51" fmla="*/ 3 h 37"/>
              <a:gd name="T52" fmla="*/ 314 w 45"/>
              <a:gd name="T53" fmla="*/ 0 h 37"/>
              <a:gd name="T54" fmla="*/ 278 w 45"/>
              <a:gd name="T55" fmla="*/ 0 h 37"/>
              <a:gd name="T56" fmla="*/ 236 w 45"/>
              <a:gd name="T57" fmla="*/ 0 h 37"/>
              <a:gd name="T58" fmla="*/ 205 w 45"/>
              <a:gd name="T59" fmla="*/ 0 h 37"/>
              <a:gd name="T60" fmla="*/ 170 w 45"/>
              <a:gd name="T61" fmla="*/ 0 h 37"/>
              <a:gd name="T62" fmla="*/ 139 w 45"/>
              <a:gd name="T63" fmla="*/ 0 h 37"/>
              <a:gd name="T64" fmla="*/ 107 w 45"/>
              <a:gd name="T65" fmla="*/ 3 h 37"/>
              <a:gd name="T66" fmla="*/ 65 w 45"/>
              <a:gd name="T67" fmla="*/ 3 h 37"/>
              <a:gd name="T68" fmla="*/ 65 w 45"/>
              <a:gd name="T69" fmla="*/ 6 h 37"/>
              <a:gd name="T70" fmla="*/ 40 w 45"/>
              <a:gd name="T71" fmla="*/ 6 h 37"/>
              <a:gd name="T72" fmla="*/ 40 w 45"/>
              <a:gd name="T73" fmla="*/ 10 h 37"/>
              <a:gd name="T74" fmla="*/ 0 w 45"/>
              <a:gd name="T75" fmla="*/ 10 h 37"/>
              <a:gd name="T76" fmla="*/ 0 w 45"/>
              <a:gd name="T77" fmla="*/ 13 h 37"/>
              <a:gd name="T78" fmla="*/ 0 w 45"/>
              <a:gd name="T79" fmla="*/ 17 h 37"/>
              <a:gd name="T80" fmla="*/ 0 w 45"/>
              <a:gd name="T81" fmla="*/ 34 h 37"/>
              <a:gd name="T82" fmla="*/ 40 w 45"/>
              <a:gd name="T83" fmla="*/ 37 h 37"/>
              <a:gd name="T84" fmla="*/ 40 w 45"/>
              <a:gd name="T85" fmla="*/ 41 h 37"/>
              <a:gd name="T86" fmla="*/ 65 w 45"/>
              <a:gd name="T87" fmla="*/ 41 h 37"/>
              <a:gd name="T88" fmla="*/ 65 w 45"/>
              <a:gd name="T89" fmla="*/ 44 h 37"/>
              <a:gd name="T90" fmla="*/ 107 w 45"/>
              <a:gd name="T91" fmla="*/ 48 h 37"/>
              <a:gd name="T92" fmla="*/ 139 w 45"/>
              <a:gd name="T93" fmla="*/ 51 h 37"/>
              <a:gd name="T94" fmla="*/ 170 w 45"/>
              <a:gd name="T95" fmla="*/ 51 h 37"/>
              <a:gd name="T96" fmla="*/ 205 w 45"/>
              <a:gd name="T97" fmla="*/ 51 h 37"/>
              <a:gd name="T98" fmla="*/ 236 w 45"/>
              <a:gd name="T99" fmla="*/ 51 h 37"/>
              <a:gd name="T100" fmla="*/ 278 w 45"/>
              <a:gd name="T101" fmla="*/ 51 h 37"/>
              <a:gd name="T102" fmla="*/ 314 w 45"/>
              <a:gd name="T103" fmla="*/ 51 h 37"/>
              <a:gd name="T104" fmla="*/ 334 w 45"/>
              <a:gd name="T105" fmla="*/ 51 h 37"/>
              <a:gd name="T106" fmla="*/ 334 w 45"/>
              <a:gd name="T107" fmla="*/ 48 h 37"/>
              <a:gd name="T108" fmla="*/ 373 w 45"/>
              <a:gd name="T109" fmla="*/ 48 h 37"/>
              <a:gd name="T110" fmla="*/ 408 w 45"/>
              <a:gd name="T111" fmla="*/ 44 h 37"/>
              <a:gd name="T112" fmla="*/ 408 w 45"/>
              <a:gd name="T113" fmla="*/ 41 h 37"/>
              <a:gd name="T114" fmla="*/ 439 w 45"/>
              <a:gd name="T115" fmla="*/ 41 h 37"/>
              <a:gd name="T116" fmla="*/ 439 w 45"/>
              <a:gd name="T117" fmla="*/ 37 h 37"/>
              <a:gd name="T118" fmla="*/ 439 w 45"/>
              <a:gd name="T119" fmla="*/ 34 h 37"/>
              <a:gd name="T120" fmla="*/ 408 w 45"/>
              <a:gd name="T121" fmla="*/ 17 h 37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0" t="0" r="r" b="b"/>
            <a:pathLst>
              <a:path w="45" h="37">
                <a:moveTo>
                  <a:pt x="41" y="17"/>
                </a:moveTo>
                <a:lnTo>
                  <a:pt x="34" y="20"/>
                </a:lnTo>
                <a:lnTo>
                  <a:pt x="34" y="23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4" y="30"/>
                </a:lnTo>
                <a:lnTo>
                  <a:pt x="21" y="30"/>
                </a:lnTo>
                <a:lnTo>
                  <a:pt x="17" y="30"/>
                </a:lnTo>
                <a:lnTo>
                  <a:pt x="17" y="27"/>
                </a:lnTo>
                <a:lnTo>
                  <a:pt x="14" y="27"/>
                </a:lnTo>
                <a:lnTo>
                  <a:pt x="14" y="23"/>
                </a:lnTo>
                <a:lnTo>
                  <a:pt x="11" y="20"/>
                </a:lnTo>
                <a:lnTo>
                  <a:pt x="11" y="17"/>
                </a:lnTo>
                <a:lnTo>
                  <a:pt x="11" y="13"/>
                </a:lnTo>
                <a:lnTo>
                  <a:pt x="11" y="10"/>
                </a:lnTo>
                <a:lnTo>
                  <a:pt x="14" y="10"/>
                </a:lnTo>
                <a:lnTo>
                  <a:pt x="14" y="6"/>
                </a:lnTo>
                <a:lnTo>
                  <a:pt x="17" y="6"/>
                </a:lnTo>
                <a:lnTo>
                  <a:pt x="21" y="6"/>
                </a:lnTo>
                <a:lnTo>
                  <a:pt x="24" y="6"/>
                </a:lnTo>
                <a:lnTo>
                  <a:pt x="28" y="6"/>
                </a:lnTo>
                <a:lnTo>
                  <a:pt x="28" y="10"/>
                </a:lnTo>
                <a:lnTo>
                  <a:pt x="38" y="6"/>
                </a:lnTo>
                <a:lnTo>
                  <a:pt x="34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1" y="3"/>
                </a:lnTo>
                <a:lnTo>
                  <a:pt x="7" y="3"/>
                </a:lnTo>
                <a:lnTo>
                  <a:pt x="7" y="6"/>
                </a:lnTo>
                <a:lnTo>
                  <a:pt x="4" y="6"/>
                </a:lnTo>
                <a:lnTo>
                  <a:pt x="4" y="10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4" y="23"/>
                </a:lnTo>
                <a:lnTo>
                  <a:pt x="4" y="27"/>
                </a:lnTo>
                <a:lnTo>
                  <a:pt x="7" y="27"/>
                </a:lnTo>
                <a:lnTo>
                  <a:pt x="7" y="30"/>
                </a:lnTo>
                <a:lnTo>
                  <a:pt x="11" y="34"/>
                </a:lnTo>
                <a:lnTo>
                  <a:pt x="14" y="37"/>
                </a:lnTo>
                <a:lnTo>
                  <a:pt x="17" y="37"/>
                </a:lnTo>
                <a:lnTo>
                  <a:pt x="21" y="37"/>
                </a:lnTo>
                <a:lnTo>
                  <a:pt x="24" y="37"/>
                </a:lnTo>
                <a:lnTo>
                  <a:pt x="28" y="37"/>
                </a:lnTo>
                <a:lnTo>
                  <a:pt x="31" y="37"/>
                </a:lnTo>
                <a:lnTo>
                  <a:pt x="34" y="37"/>
                </a:lnTo>
                <a:lnTo>
                  <a:pt x="34" y="34"/>
                </a:lnTo>
                <a:lnTo>
                  <a:pt x="38" y="34"/>
                </a:lnTo>
                <a:lnTo>
                  <a:pt x="41" y="30"/>
                </a:lnTo>
                <a:lnTo>
                  <a:pt x="41" y="27"/>
                </a:lnTo>
                <a:lnTo>
                  <a:pt x="45" y="27"/>
                </a:lnTo>
                <a:lnTo>
                  <a:pt x="45" y="23"/>
                </a:lnTo>
                <a:lnTo>
                  <a:pt x="45" y="20"/>
                </a:lnTo>
                <a:lnTo>
                  <a:pt x="41" y="1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7" name="AutoShape 420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67 w 44"/>
              <a:gd name="T1" fmla="*/ 45 h 38"/>
              <a:gd name="T2" fmla="*/ 148 w 44"/>
              <a:gd name="T3" fmla="*/ 52 h 38"/>
              <a:gd name="T4" fmla="*/ 215 w 44"/>
              <a:gd name="T5" fmla="*/ 52 h 38"/>
              <a:gd name="T6" fmla="*/ 281 w 44"/>
              <a:gd name="T7" fmla="*/ 52 h 38"/>
              <a:gd name="T8" fmla="*/ 352 w 44"/>
              <a:gd name="T9" fmla="*/ 52 h 38"/>
              <a:gd name="T10" fmla="*/ 392 w 44"/>
              <a:gd name="T11" fmla="*/ 49 h 38"/>
              <a:gd name="T12" fmla="*/ 447 w 44"/>
              <a:gd name="T13" fmla="*/ 42 h 38"/>
              <a:gd name="T14" fmla="*/ 447 w 44"/>
              <a:gd name="T15" fmla="*/ 35 h 38"/>
              <a:gd name="T16" fmla="*/ 447 w 44"/>
              <a:gd name="T17" fmla="*/ 14 h 38"/>
              <a:gd name="T18" fmla="*/ 420 w 44"/>
              <a:gd name="T19" fmla="*/ 7 h 38"/>
              <a:gd name="T20" fmla="*/ 245 w 44"/>
              <a:gd name="T21" fmla="*/ 7 h 38"/>
              <a:gd name="T22" fmla="*/ 320 w 44"/>
              <a:gd name="T23" fmla="*/ 11 h 38"/>
              <a:gd name="T24" fmla="*/ 352 w 44"/>
              <a:gd name="T25" fmla="*/ 18 h 38"/>
              <a:gd name="T26" fmla="*/ 392 w 44"/>
              <a:gd name="T27" fmla="*/ 38 h 38"/>
              <a:gd name="T28" fmla="*/ 352 w 44"/>
              <a:gd name="T29" fmla="*/ 42 h 38"/>
              <a:gd name="T30" fmla="*/ 281 w 44"/>
              <a:gd name="T31" fmla="*/ 45 h 38"/>
              <a:gd name="T32" fmla="*/ 215 w 44"/>
              <a:gd name="T33" fmla="*/ 45 h 38"/>
              <a:gd name="T34" fmla="*/ 175 w 44"/>
              <a:gd name="T35" fmla="*/ 42 h 38"/>
              <a:gd name="T36" fmla="*/ 148 w 44"/>
              <a:gd name="T37" fmla="*/ 38 h 38"/>
              <a:gd name="T38" fmla="*/ 106 w 44"/>
              <a:gd name="T39" fmla="*/ 18 h 38"/>
              <a:gd name="T40" fmla="*/ 106 w 44"/>
              <a:gd name="T41" fmla="*/ 11 h 38"/>
              <a:gd name="T42" fmla="*/ 148 w 44"/>
              <a:gd name="T43" fmla="*/ 7 h 38"/>
              <a:gd name="T44" fmla="*/ 215 w 44"/>
              <a:gd name="T45" fmla="*/ 7 h 38"/>
              <a:gd name="T46" fmla="*/ 392 w 44"/>
              <a:gd name="T47" fmla="*/ 7 h 38"/>
              <a:gd name="T48" fmla="*/ 352 w 44"/>
              <a:gd name="T49" fmla="*/ 4 h 38"/>
              <a:gd name="T50" fmla="*/ 320 w 44"/>
              <a:gd name="T51" fmla="*/ 0 h 38"/>
              <a:gd name="T52" fmla="*/ 245 w 44"/>
              <a:gd name="T53" fmla="*/ 0 h 38"/>
              <a:gd name="T54" fmla="*/ 175 w 44"/>
              <a:gd name="T55" fmla="*/ 0 h 38"/>
              <a:gd name="T56" fmla="*/ 106 w 44"/>
              <a:gd name="T57" fmla="*/ 4 h 38"/>
              <a:gd name="T58" fmla="*/ 67 w 44"/>
              <a:gd name="T59" fmla="*/ 7 h 38"/>
              <a:gd name="T60" fmla="*/ 41 w 44"/>
              <a:gd name="T61" fmla="*/ 11 h 38"/>
              <a:gd name="T62" fmla="*/ 0 w 44"/>
              <a:gd name="T63" fmla="*/ 18 h 38"/>
              <a:gd name="T64" fmla="*/ 41 w 44"/>
              <a:gd name="T65" fmla="*/ 38 h 38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7"/>
                </a:lnTo>
                <a:lnTo>
                  <a:pt x="24" y="7"/>
                </a:lnTo>
                <a:lnTo>
                  <a:pt x="27" y="7"/>
                </a:lnTo>
                <a:lnTo>
                  <a:pt x="31" y="11"/>
                </a:lnTo>
                <a:lnTo>
                  <a:pt x="34" y="14"/>
                </a:lnTo>
                <a:lnTo>
                  <a:pt x="34" y="18"/>
                </a:lnTo>
                <a:lnTo>
                  <a:pt x="38" y="21"/>
                </a:lnTo>
                <a:lnTo>
                  <a:pt x="38" y="24"/>
                </a:lnTo>
                <a:lnTo>
                  <a:pt x="34" y="24"/>
                </a:lnTo>
                <a:lnTo>
                  <a:pt x="34" y="28"/>
                </a:lnTo>
                <a:lnTo>
                  <a:pt x="31" y="31"/>
                </a:lnTo>
                <a:lnTo>
                  <a:pt x="27" y="31"/>
                </a:lnTo>
                <a:lnTo>
                  <a:pt x="24" y="31"/>
                </a:lnTo>
                <a:lnTo>
                  <a:pt x="21" y="31"/>
                </a:lnTo>
                <a:lnTo>
                  <a:pt x="17" y="31"/>
                </a:lnTo>
                <a:lnTo>
                  <a:pt x="17" y="28"/>
                </a:lnTo>
                <a:lnTo>
                  <a:pt x="14" y="28"/>
                </a:lnTo>
                <a:lnTo>
                  <a:pt x="14" y="24"/>
                </a:lnTo>
                <a:lnTo>
                  <a:pt x="10" y="21"/>
                </a:lnTo>
                <a:lnTo>
                  <a:pt x="10" y="18"/>
                </a:lnTo>
                <a:lnTo>
                  <a:pt x="10" y="14"/>
                </a:lnTo>
                <a:lnTo>
                  <a:pt x="10" y="11"/>
                </a:lnTo>
                <a:lnTo>
                  <a:pt x="14" y="11"/>
                </a:lnTo>
                <a:lnTo>
                  <a:pt x="14" y="7"/>
                </a:lnTo>
                <a:lnTo>
                  <a:pt x="17" y="7"/>
                </a:lnTo>
                <a:lnTo>
                  <a:pt x="21" y="7"/>
                </a:lnTo>
                <a:lnTo>
                  <a:pt x="24" y="7"/>
                </a:lnTo>
                <a:lnTo>
                  <a:pt x="38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8" name="AutoShape 421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41 w 44"/>
              <a:gd name="T1" fmla="*/ 42 h 38"/>
              <a:gd name="T2" fmla="*/ 67 w 44"/>
              <a:gd name="T3" fmla="*/ 45 h 38"/>
              <a:gd name="T4" fmla="*/ 106 w 44"/>
              <a:gd name="T5" fmla="*/ 49 h 38"/>
              <a:gd name="T6" fmla="*/ 148 w 44"/>
              <a:gd name="T7" fmla="*/ 52 h 38"/>
              <a:gd name="T8" fmla="*/ 175 w 44"/>
              <a:gd name="T9" fmla="*/ 52 h 38"/>
              <a:gd name="T10" fmla="*/ 215 w 44"/>
              <a:gd name="T11" fmla="*/ 52 h 38"/>
              <a:gd name="T12" fmla="*/ 245 w 44"/>
              <a:gd name="T13" fmla="*/ 52 h 38"/>
              <a:gd name="T14" fmla="*/ 281 w 44"/>
              <a:gd name="T15" fmla="*/ 52 h 38"/>
              <a:gd name="T16" fmla="*/ 320 w 44"/>
              <a:gd name="T17" fmla="*/ 52 h 38"/>
              <a:gd name="T18" fmla="*/ 352 w 44"/>
              <a:gd name="T19" fmla="*/ 52 h 38"/>
              <a:gd name="T20" fmla="*/ 352 w 44"/>
              <a:gd name="T21" fmla="*/ 49 h 38"/>
              <a:gd name="T22" fmla="*/ 392 w 44"/>
              <a:gd name="T23" fmla="*/ 49 h 38"/>
              <a:gd name="T24" fmla="*/ 420 w 44"/>
              <a:gd name="T25" fmla="*/ 45 h 38"/>
              <a:gd name="T26" fmla="*/ 447 w 44"/>
              <a:gd name="T27" fmla="*/ 42 h 38"/>
              <a:gd name="T28" fmla="*/ 447 w 44"/>
              <a:gd name="T29" fmla="*/ 38 h 38"/>
              <a:gd name="T30" fmla="*/ 447 w 44"/>
              <a:gd name="T31" fmla="*/ 35 h 38"/>
              <a:gd name="T32" fmla="*/ 447 w 44"/>
              <a:gd name="T33" fmla="*/ 18 h 38"/>
              <a:gd name="T34" fmla="*/ 447 w 44"/>
              <a:gd name="T35" fmla="*/ 14 h 38"/>
              <a:gd name="T36" fmla="*/ 420 w 44"/>
              <a:gd name="T37" fmla="*/ 11 h 38"/>
              <a:gd name="T38" fmla="*/ 420 w 44"/>
              <a:gd name="T39" fmla="*/ 7 h 38"/>
              <a:gd name="T40" fmla="*/ 392 w 44"/>
              <a:gd name="T41" fmla="*/ 4 h 38"/>
              <a:gd name="T42" fmla="*/ 352 w 44"/>
              <a:gd name="T43" fmla="*/ 4 h 38"/>
              <a:gd name="T44" fmla="*/ 352 w 44"/>
              <a:gd name="T45" fmla="*/ 0 h 38"/>
              <a:gd name="T46" fmla="*/ 320 w 44"/>
              <a:gd name="T47" fmla="*/ 0 h 38"/>
              <a:gd name="T48" fmla="*/ 281 w 44"/>
              <a:gd name="T49" fmla="*/ 0 h 38"/>
              <a:gd name="T50" fmla="*/ 245 w 44"/>
              <a:gd name="T51" fmla="*/ 0 h 38"/>
              <a:gd name="T52" fmla="*/ 215 w 44"/>
              <a:gd name="T53" fmla="*/ 0 h 38"/>
              <a:gd name="T54" fmla="*/ 175 w 44"/>
              <a:gd name="T55" fmla="*/ 0 h 38"/>
              <a:gd name="T56" fmla="*/ 148 w 44"/>
              <a:gd name="T57" fmla="*/ 0 h 38"/>
              <a:gd name="T58" fmla="*/ 106 w 44"/>
              <a:gd name="T59" fmla="*/ 4 h 38"/>
              <a:gd name="T60" fmla="*/ 67 w 44"/>
              <a:gd name="T61" fmla="*/ 4 h 38"/>
              <a:gd name="T62" fmla="*/ 67 w 44"/>
              <a:gd name="T63" fmla="*/ 7 h 38"/>
              <a:gd name="T64" fmla="*/ 41 w 44"/>
              <a:gd name="T65" fmla="*/ 7 h 38"/>
              <a:gd name="T66" fmla="*/ 41 w 44"/>
              <a:gd name="T67" fmla="*/ 11 h 38"/>
              <a:gd name="T68" fmla="*/ 0 w 44"/>
              <a:gd name="T69" fmla="*/ 14 h 38"/>
              <a:gd name="T70" fmla="*/ 0 w 44"/>
              <a:gd name="T71" fmla="*/ 18 h 38"/>
              <a:gd name="T72" fmla="*/ 0 w 44"/>
              <a:gd name="T73" fmla="*/ 35 h 38"/>
              <a:gd name="T74" fmla="*/ 41 w 44"/>
              <a:gd name="T75" fmla="*/ 38 h 38"/>
              <a:gd name="T76" fmla="*/ 41 w 44"/>
              <a:gd name="T77" fmla="*/ 42 h 38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</a:gdLst>
            <a:ahLst/>
            <a:cxnLst>
              <a:cxn ang="T78">
                <a:pos x="T0" y="T1"/>
              </a:cxn>
              <a:cxn ang="T79">
                <a:pos x="T2" y="T3"/>
              </a:cxn>
              <a:cxn ang="T80">
                <a:pos x="T4" y="T5"/>
              </a:cxn>
              <a:cxn ang="T81">
                <a:pos x="T6" y="T7"/>
              </a:cxn>
              <a:cxn ang="T82">
                <a:pos x="T8" y="T9"/>
              </a:cxn>
              <a:cxn ang="T83">
                <a:pos x="T10" y="T11"/>
              </a:cxn>
              <a:cxn ang="T84">
                <a:pos x="T12" y="T13"/>
              </a:cxn>
              <a:cxn ang="T85">
                <a:pos x="T14" y="T15"/>
              </a:cxn>
              <a:cxn ang="T86">
                <a:pos x="T16" y="T17"/>
              </a:cxn>
              <a:cxn ang="T87">
                <a:pos x="T18" y="T19"/>
              </a:cxn>
              <a:cxn ang="T88">
                <a:pos x="T20" y="T21"/>
              </a:cxn>
              <a:cxn ang="T89">
                <a:pos x="T22" y="T23"/>
              </a:cxn>
              <a:cxn ang="T90">
                <a:pos x="T24" y="T25"/>
              </a:cxn>
              <a:cxn ang="T91">
                <a:pos x="T26" y="T27"/>
              </a:cxn>
              <a:cxn ang="T92">
                <a:pos x="T28" y="T29"/>
              </a:cxn>
              <a:cxn ang="T93">
                <a:pos x="T30" y="T31"/>
              </a:cxn>
              <a:cxn ang="T94">
                <a:pos x="T32" y="T33"/>
              </a:cxn>
              <a:cxn ang="T95">
                <a:pos x="T34" y="T35"/>
              </a:cxn>
              <a:cxn ang="T96">
                <a:pos x="T36" y="T37"/>
              </a:cxn>
              <a:cxn ang="T97">
                <a:pos x="T38" y="T39"/>
              </a:cxn>
              <a:cxn ang="T98">
                <a:pos x="T40" y="T41"/>
              </a:cxn>
              <a:cxn ang="T99">
                <a:pos x="T42" y="T43"/>
              </a:cxn>
              <a:cxn ang="T100">
                <a:pos x="T44" y="T45"/>
              </a:cxn>
              <a:cxn ang="T101">
                <a:pos x="T46" y="T47"/>
              </a:cxn>
              <a:cxn ang="T102">
                <a:pos x="T48" y="T49"/>
              </a:cxn>
              <a:cxn ang="T103">
                <a:pos x="T50" y="T51"/>
              </a:cxn>
              <a:cxn ang="T104">
                <a:pos x="T52" y="T53"/>
              </a:cxn>
              <a:cxn ang="T105">
                <a:pos x="T54" y="T55"/>
              </a:cxn>
              <a:cxn ang="T106">
                <a:pos x="T56" y="T57"/>
              </a:cxn>
              <a:cxn ang="T107">
                <a:pos x="T58" y="T59"/>
              </a:cxn>
              <a:cxn ang="T108">
                <a:pos x="T60" y="T61"/>
              </a:cxn>
              <a:cxn ang="T109">
                <a:pos x="T62" y="T63"/>
              </a:cxn>
              <a:cxn ang="T110">
                <a:pos x="T64" y="T65"/>
              </a:cxn>
              <a:cxn ang="T111">
                <a:pos x="T66" y="T67"/>
              </a:cxn>
              <a:cxn ang="T112">
                <a:pos x="T68" y="T69"/>
              </a:cxn>
              <a:cxn ang="T113">
                <a:pos x="T70" y="T71"/>
              </a:cxn>
              <a:cxn ang="T114">
                <a:pos x="T72" y="T73"/>
              </a:cxn>
              <a:cxn ang="T115">
                <a:pos x="T74" y="T75"/>
              </a:cxn>
              <a:cxn ang="T116">
                <a:pos x="T76" y="T77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9" name="AutoShape 422"/>
          <xdr:cNvSpPr>
            <a:spLocks noChangeArrowheads="1"/>
          </xdr:cNvSpPr>
        </xdr:nvSpPr>
        <xdr:spPr bwMode="auto">
          <a:xfrm>
            <a:off x="4925" y="906"/>
            <a:ext cx="33" cy="24"/>
          </a:xfrm>
          <a:custGeom>
            <a:avLst/>
            <a:gdLst>
              <a:gd name="T0" fmla="*/ 40 w 28"/>
              <a:gd name="T1" fmla="*/ 17 h 24"/>
              <a:gd name="T2" fmla="*/ 0 w 28"/>
              <a:gd name="T3" fmla="*/ 14 h 24"/>
              <a:gd name="T4" fmla="*/ 0 w 28"/>
              <a:gd name="T5" fmla="*/ 11 h 24"/>
              <a:gd name="T6" fmla="*/ 0 w 28"/>
              <a:gd name="T7" fmla="*/ 7 h 24"/>
              <a:gd name="T8" fmla="*/ 0 w 28"/>
              <a:gd name="T9" fmla="*/ 4 h 24"/>
              <a:gd name="T10" fmla="*/ 40 w 28"/>
              <a:gd name="T11" fmla="*/ 4 h 24"/>
              <a:gd name="T12" fmla="*/ 40 w 28"/>
              <a:gd name="T13" fmla="*/ 0 h 24"/>
              <a:gd name="T14" fmla="*/ 65 w 28"/>
              <a:gd name="T15" fmla="*/ 0 h 24"/>
              <a:gd name="T16" fmla="*/ 107 w 28"/>
              <a:gd name="T17" fmla="*/ 0 h 24"/>
              <a:gd name="T18" fmla="*/ 145 w 28"/>
              <a:gd name="T19" fmla="*/ 0 h 24"/>
              <a:gd name="T20" fmla="*/ 171 w 28"/>
              <a:gd name="T21" fmla="*/ 0 h 24"/>
              <a:gd name="T22" fmla="*/ 207 w 28"/>
              <a:gd name="T23" fmla="*/ 4 h 24"/>
              <a:gd name="T24" fmla="*/ 238 w 28"/>
              <a:gd name="T25" fmla="*/ 7 h 24"/>
              <a:gd name="T26" fmla="*/ 238 w 28"/>
              <a:gd name="T27" fmla="*/ 11 h 24"/>
              <a:gd name="T28" fmla="*/ 281 w 28"/>
              <a:gd name="T29" fmla="*/ 14 h 24"/>
              <a:gd name="T30" fmla="*/ 281 w 28"/>
              <a:gd name="T31" fmla="*/ 17 h 24"/>
              <a:gd name="T32" fmla="*/ 238 w 28"/>
              <a:gd name="T33" fmla="*/ 17 h 24"/>
              <a:gd name="T34" fmla="*/ 238 w 28"/>
              <a:gd name="T35" fmla="*/ 21 h 24"/>
              <a:gd name="T36" fmla="*/ 207 w 28"/>
              <a:gd name="T37" fmla="*/ 24 h 24"/>
              <a:gd name="T38" fmla="*/ 171 w 28"/>
              <a:gd name="T39" fmla="*/ 24 h 24"/>
              <a:gd name="T40" fmla="*/ 145 w 28"/>
              <a:gd name="T41" fmla="*/ 24 h 24"/>
              <a:gd name="T42" fmla="*/ 107 w 28"/>
              <a:gd name="T43" fmla="*/ 24 h 24"/>
              <a:gd name="T44" fmla="*/ 65 w 28"/>
              <a:gd name="T45" fmla="*/ 24 h 24"/>
              <a:gd name="T46" fmla="*/ 65 w 28"/>
              <a:gd name="T47" fmla="*/ 21 h 24"/>
              <a:gd name="T48" fmla="*/ 40 w 28"/>
              <a:gd name="T49" fmla="*/ 21 h 24"/>
              <a:gd name="T50" fmla="*/ 40 w 28"/>
              <a:gd name="T51" fmla="*/ 1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8" h="24">
                <a:moveTo>
                  <a:pt x="4" y="17"/>
                </a:moveTo>
                <a:lnTo>
                  <a:pt x="0" y="14"/>
                </a:lnTo>
                <a:lnTo>
                  <a:pt x="0" y="11"/>
                </a:lnTo>
                <a:lnTo>
                  <a:pt x="0" y="7"/>
                </a:lnTo>
                <a:lnTo>
                  <a:pt x="0" y="4"/>
                </a:lnTo>
                <a:lnTo>
                  <a:pt x="4" y="4"/>
                </a:lnTo>
                <a:lnTo>
                  <a:pt x="4" y="0"/>
                </a:lnTo>
                <a:lnTo>
                  <a:pt x="7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21" y="4"/>
                </a:lnTo>
                <a:lnTo>
                  <a:pt x="24" y="7"/>
                </a:lnTo>
                <a:lnTo>
                  <a:pt x="24" y="11"/>
                </a:lnTo>
                <a:lnTo>
                  <a:pt x="28" y="14"/>
                </a:lnTo>
                <a:lnTo>
                  <a:pt x="28" y="17"/>
                </a:lnTo>
                <a:lnTo>
                  <a:pt x="24" y="17"/>
                </a:lnTo>
                <a:lnTo>
                  <a:pt x="24" y="21"/>
                </a:lnTo>
                <a:lnTo>
                  <a:pt x="21" y="24"/>
                </a:lnTo>
                <a:lnTo>
                  <a:pt x="17" y="24"/>
                </a:lnTo>
                <a:lnTo>
                  <a:pt x="14" y="24"/>
                </a:lnTo>
                <a:lnTo>
                  <a:pt x="11" y="24"/>
                </a:lnTo>
                <a:lnTo>
                  <a:pt x="7" y="24"/>
                </a:lnTo>
                <a:lnTo>
                  <a:pt x="7" y="21"/>
                </a:lnTo>
                <a:lnTo>
                  <a:pt x="4" y="21"/>
                </a:lnTo>
                <a:lnTo>
                  <a:pt x="4" y="1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0" name="AutoShape 423"/>
          <xdr:cNvSpPr>
            <a:spLocks noChangeArrowheads="1"/>
          </xdr:cNvSpPr>
        </xdr:nvSpPr>
        <xdr:spPr bwMode="auto">
          <a:xfrm>
            <a:off x="4408" y="921"/>
            <a:ext cx="31" cy="24"/>
          </a:xfrm>
          <a:custGeom>
            <a:avLst/>
            <a:gdLst>
              <a:gd name="T0" fmla="*/ 3 w 27"/>
              <a:gd name="T1" fmla="*/ 7 h 24"/>
              <a:gd name="T2" fmla="*/ 3 w 27"/>
              <a:gd name="T3" fmla="*/ 3 h 24"/>
              <a:gd name="T4" fmla="*/ 45 w 27"/>
              <a:gd name="T5" fmla="*/ 3 h 24"/>
              <a:gd name="T6" fmla="*/ 45 w 27"/>
              <a:gd name="T7" fmla="*/ 0 h 24"/>
              <a:gd name="T8" fmla="*/ 69 w 27"/>
              <a:gd name="T9" fmla="*/ 0 h 24"/>
              <a:gd name="T10" fmla="*/ 95 w 27"/>
              <a:gd name="T11" fmla="*/ 0 h 24"/>
              <a:gd name="T12" fmla="*/ 119 w 27"/>
              <a:gd name="T13" fmla="*/ 0 h 24"/>
              <a:gd name="T14" fmla="*/ 137 w 27"/>
              <a:gd name="T15" fmla="*/ 0 h 24"/>
              <a:gd name="T16" fmla="*/ 165 w 27"/>
              <a:gd name="T17" fmla="*/ 3 h 24"/>
              <a:gd name="T18" fmla="*/ 165 w 27"/>
              <a:gd name="T19" fmla="*/ 7 h 24"/>
              <a:gd name="T20" fmla="*/ 187 w 27"/>
              <a:gd name="T21" fmla="*/ 7 h 24"/>
              <a:gd name="T22" fmla="*/ 187 w 27"/>
              <a:gd name="T23" fmla="*/ 10 h 24"/>
              <a:gd name="T24" fmla="*/ 165 w 27"/>
              <a:gd name="T25" fmla="*/ 14 h 24"/>
              <a:gd name="T26" fmla="*/ 165 w 27"/>
              <a:gd name="T27" fmla="*/ 17 h 24"/>
              <a:gd name="T28" fmla="*/ 137 w 27"/>
              <a:gd name="T29" fmla="*/ 20 h 24"/>
              <a:gd name="T30" fmla="*/ 119 w 27"/>
              <a:gd name="T31" fmla="*/ 24 h 24"/>
              <a:gd name="T32" fmla="*/ 95 w 27"/>
              <a:gd name="T33" fmla="*/ 24 h 24"/>
              <a:gd name="T34" fmla="*/ 69 w 27"/>
              <a:gd name="T35" fmla="*/ 24 h 24"/>
              <a:gd name="T36" fmla="*/ 45 w 27"/>
              <a:gd name="T37" fmla="*/ 24 h 24"/>
              <a:gd name="T38" fmla="*/ 3 w 27"/>
              <a:gd name="T39" fmla="*/ 24 h 24"/>
              <a:gd name="T40" fmla="*/ 3 w 27"/>
              <a:gd name="T41" fmla="*/ 20 h 24"/>
              <a:gd name="T42" fmla="*/ 0 w 27"/>
              <a:gd name="T43" fmla="*/ 20 h 24"/>
              <a:gd name="T44" fmla="*/ 0 w 27"/>
              <a:gd name="T45" fmla="*/ 17 h 24"/>
              <a:gd name="T46" fmla="*/ 0 w 27"/>
              <a:gd name="T47" fmla="*/ 14 h 24"/>
              <a:gd name="T48" fmla="*/ 0 w 27"/>
              <a:gd name="T49" fmla="*/ 10 h 24"/>
              <a:gd name="T50" fmla="*/ 3 w 27"/>
              <a:gd name="T51" fmla="*/ 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7" h="24">
                <a:moveTo>
                  <a:pt x="3" y="7"/>
                </a:moveTo>
                <a:lnTo>
                  <a:pt x="3" y="3"/>
                </a:lnTo>
                <a:lnTo>
                  <a:pt x="7" y="3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20" y="0"/>
                </a:lnTo>
                <a:lnTo>
                  <a:pt x="24" y="3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24" y="14"/>
                </a:lnTo>
                <a:lnTo>
                  <a:pt x="24" y="17"/>
                </a:lnTo>
                <a:lnTo>
                  <a:pt x="20" y="20"/>
                </a:lnTo>
                <a:lnTo>
                  <a:pt x="17" y="24"/>
                </a:lnTo>
                <a:lnTo>
                  <a:pt x="14" y="24"/>
                </a:lnTo>
                <a:lnTo>
                  <a:pt x="10" y="24"/>
                </a:lnTo>
                <a:lnTo>
                  <a:pt x="7" y="24"/>
                </a:lnTo>
                <a:lnTo>
                  <a:pt x="3" y="24"/>
                </a:lnTo>
                <a:lnTo>
                  <a:pt x="3" y="20"/>
                </a:lnTo>
                <a:lnTo>
                  <a:pt x="0" y="20"/>
                </a:lnTo>
                <a:lnTo>
                  <a:pt x="0" y="17"/>
                </a:lnTo>
                <a:lnTo>
                  <a:pt x="0" y="14"/>
                </a:lnTo>
                <a:lnTo>
                  <a:pt x="0" y="10"/>
                </a:lnTo>
                <a:lnTo>
                  <a:pt x="3" y="7"/>
                </a:lnTo>
                <a:close/>
              </a:path>
            </a:pathLst>
          </a:cu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1" name="AutoShape 424"/>
          <xdr:cNvSpPr>
            <a:spLocks noChangeArrowheads="1"/>
          </xdr:cNvSpPr>
        </xdr:nvSpPr>
        <xdr:spPr bwMode="auto">
          <a:xfrm>
            <a:off x="4536" y="1070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2" name="AutoShape 425"/>
          <xdr:cNvSpPr>
            <a:spLocks noChangeArrowheads="1"/>
          </xdr:cNvSpPr>
        </xdr:nvSpPr>
        <xdr:spPr bwMode="auto">
          <a:xfrm>
            <a:off x="4795" y="1075"/>
            <a:ext cx="36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0.91096</cdr:x>
      <cdr:y>0.21648</cdr:y>
    </cdr:from>
    <cdr:to>
      <cdr:x>0.99021</cdr:x>
      <cdr:y>0.26723</cdr:y>
    </cdr:to>
    <cdr:sp macro="" textlink="">
      <cdr:nvSpPr>
        <cdr:cNvPr id="696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38484" y="1224789"/>
          <a:ext cx="725417" cy="28713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(261,7 mm)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0.911</cdr:x>
      <cdr:y>0.46587</cdr:y>
    </cdr:from>
    <cdr:to>
      <cdr:x>0.99025</cdr:x>
      <cdr:y>0.51787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38840" y="2635805"/>
          <a:ext cx="725417" cy="29420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(261,7 mm)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0.90735</cdr:x>
      <cdr:y>0.37355</cdr:y>
    </cdr:from>
    <cdr:to>
      <cdr:x>0.98785</cdr:x>
      <cdr:y>0.42505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05456" y="2113502"/>
          <a:ext cx="736859" cy="29137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(261,7 mm)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0.91101</cdr:x>
      <cdr:y>0.21655</cdr:y>
    </cdr:from>
    <cdr:to>
      <cdr:x>0.99026</cdr:x>
      <cdr:y>0.26655</cdr:y>
    </cdr:to>
    <cdr:sp macro="" textlink="">
      <cdr:nvSpPr>
        <cdr:cNvPr id="655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38931" y="1225202"/>
          <a:ext cx="725417" cy="28289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(261,7 mm)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3"/>
  <sheetViews>
    <sheetView showGridLines="0" tabSelected="1" zoomScale="70" zoomScaleNormal="70" workbookViewId="0">
      <pane xSplit="1" ySplit="7" topLeftCell="B8" activePane="bottomRight" state="frozen"/>
      <selection activeCell="J19" sqref="J19"/>
      <selection pane="topRight" activeCell="J19" sqref="J19"/>
      <selection pane="bottomLeft" activeCell="J19" sqref="J19"/>
      <selection pane="bottomRight" sqref="A1:AG16"/>
    </sheetView>
  </sheetViews>
  <sheetFormatPr defaultColWidth="9.7109375" defaultRowHeight="12.75" x14ac:dyDescent="0.2"/>
  <cols>
    <col min="1" max="1" width="38.7109375" style="1" customWidth="1"/>
    <col min="2" max="32" width="6.7109375" style="2" customWidth="1"/>
    <col min="33" max="33" width="8.7109375" style="1" customWidth="1"/>
    <col min="34" max="34" width="33.140625" style="1" customWidth="1"/>
    <col min="35" max="35" width="9.7109375" style="1" customWidth="1"/>
    <col min="36" max="36" width="28" style="1" customWidth="1"/>
    <col min="37" max="37" width="7" style="1" customWidth="1"/>
    <col min="38" max="16384" width="9.7109375" style="1"/>
  </cols>
  <sheetData>
    <row r="1" spans="1:37" ht="20.25" x14ac:dyDescent="0.3">
      <c r="A1" s="131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</row>
    <row r="2" spans="1:37" ht="18" x14ac:dyDescent="0.25">
      <c r="A2" s="132" t="s">
        <v>126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</row>
    <row r="3" spans="1:37" ht="18" x14ac:dyDescent="0.25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</row>
    <row r="4" spans="1:37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3"/>
    </row>
    <row r="5" spans="1:37" s="5" customFormat="1" ht="24" customHeight="1" x14ac:dyDescent="0.25">
      <c r="A5" s="133" t="s">
        <v>94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</row>
    <row r="6" spans="1:37" x14ac:dyDescent="0.2">
      <c r="A6" s="98"/>
      <c r="B6" s="6"/>
      <c r="C6" s="99"/>
      <c r="D6" s="99"/>
      <c r="E6" s="99"/>
      <c r="F6" s="7"/>
      <c r="G6" s="100"/>
      <c r="H6" s="99"/>
      <c r="I6" s="99"/>
      <c r="J6" s="99"/>
      <c r="K6" s="99"/>
      <c r="L6" s="7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82"/>
      <c r="AJ6" s="128"/>
      <c r="AK6" s="128"/>
    </row>
    <row r="7" spans="1:37" s="10" customFormat="1" ht="15" x14ac:dyDescent="0.25">
      <c r="A7" s="18"/>
      <c r="B7" s="29">
        <v>1</v>
      </c>
      <c r="C7" s="29">
        <v>2</v>
      </c>
      <c r="D7" s="29">
        <v>3</v>
      </c>
      <c r="E7" s="29">
        <v>4</v>
      </c>
      <c r="F7" s="29">
        <v>5</v>
      </c>
      <c r="G7" s="29">
        <v>6</v>
      </c>
      <c r="H7" s="29">
        <v>7</v>
      </c>
      <c r="I7" s="29">
        <v>8</v>
      </c>
      <c r="J7" s="29">
        <v>9</v>
      </c>
      <c r="K7" s="29">
        <v>10</v>
      </c>
      <c r="L7" s="29">
        <v>11</v>
      </c>
      <c r="M7" s="29">
        <v>12</v>
      </c>
      <c r="N7" s="29">
        <v>13</v>
      </c>
      <c r="O7" s="29">
        <v>14</v>
      </c>
      <c r="P7" s="29">
        <v>15</v>
      </c>
      <c r="Q7" s="29">
        <v>16</v>
      </c>
      <c r="R7" s="29">
        <v>17</v>
      </c>
      <c r="S7" s="29">
        <v>18</v>
      </c>
      <c r="T7" s="29">
        <v>19</v>
      </c>
      <c r="U7" s="29">
        <v>20</v>
      </c>
      <c r="V7" s="29">
        <v>21</v>
      </c>
      <c r="W7" s="29">
        <v>22</v>
      </c>
      <c r="X7" s="29">
        <v>23</v>
      </c>
      <c r="Y7" s="29">
        <v>24</v>
      </c>
      <c r="Z7" s="29">
        <v>25</v>
      </c>
      <c r="AA7" s="29">
        <v>26</v>
      </c>
      <c r="AB7" s="29">
        <v>27</v>
      </c>
      <c r="AC7" s="29">
        <v>28</v>
      </c>
      <c r="AD7" s="29">
        <v>29</v>
      </c>
      <c r="AE7" s="29">
        <v>30</v>
      </c>
      <c r="AF7" s="29">
        <v>31</v>
      </c>
      <c r="AG7" s="29" t="s">
        <v>1</v>
      </c>
      <c r="AH7" s="9"/>
      <c r="AJ7" s="11"/>
      <c r="AK7" s="11"/>
    </row>
    <row r="8" spans="1:37" x14ac:dyDescent="0.2">
      <c r="A8" s="6" t="s">
        <v>2</v>
      </c>
      <c r="B8" s="94">
        <f>'01'!F4</f>
        <v>0</v>
      </c>
      <c r="C8" s="94">
        <f>'02'!F4</f>
        <v>9.8000000000000007</v>
      </c>
      <c r="D8" s="94">
        <f>'03'!F4</f>
        <v>15</v>
      </c>
      <c r="E8" s="94">
        <f>'04'!F4</f>
        <v>0</v>
      </c>
      <c r="F8" s="94">
        <f>'05'!F4</f>
        <v>0</v>
      </c>
      <c r="G8" s="94">
        <f>'06'!F4</f>
        <v>1.8</v>
      </c>
      <c r="H8" s="94">
        <f>'07'!F4</f>
        <v>19</v>
      </c>
      <c r="I8" s="94">
        <f>'08'!F4</f>
        <v>11.8</v>
      </c>
      <c r="J8" s="94">
        <f>'09'!F4</f>
        <v>1</v>
      </c>
      <c r="K8" s="94">
        <f>'10'!F4</f>
        <v>0</v>
      </c>
      <c r="L8" s="94">
        <f>'11'!F4</f>
        <v>14.6</v>
      </c>
      <c r="M8" s="94">
        <f>'12'!F4</f>
        <v>0</v>
      </c>
      <c r="N8" s="94">
        <f>'13'!F4</f>
        <v>0.60000000000000009</v>
      </c>
      <c r="O8" s="94">
        <f>'14'!F4</f>
        <v>5.6</v>
      </c>
      <c r="P8" s="94">
        <f>'15'!F4</f>
        <v>0</v>
      </c>
      <c r="Q8" s="94">
        <f>'16'!F4</f>
        <v>0</v>
      </c>
      <c r="R8" s="94">
        <f>'17'!F4</f>
        <v>0</v>
      </c>
      <c r="S8" s="94">
        <f>'18'!F4</f>
        <v>0</v>
      </c>
      <c r="T8" s="94">
        <f>'19'!F4</f>
        <v>0</v>
      </c>
      <c r="U8" s="94">
        <f>'20'!F4</f>
        <v>0</v>
      </c>
      <c r="V8" s="94">
        <f>'21'!F4</f>
        <v>4.8</v>
      </c>
      <c r="W8" s="94">
        <f>'22'!F4</f>
        <v>12</v>
      </c>
      <c r="X8" s="94">
        <f>'23'!F4</f>
        <v>7.2</v>
      </c>
      <c r="Y8" s="94">
        <f>'24'!F4</f>
        <v>0.6</v>
      </c>
      <c r="Z8" s="94">
        <f>'25'!F4</f>
        <v>0</v>
      </c>
      <c r="AA8" s="94">
        <f>'26'!F4</f>
        <v>0</v>
      </c>
      <c r="AB8" s="94">
        <f>'27'!F4</f>
        <v>0.4</v>
      </c>
      <c r="AC8" s="94">
        <f>'28'!F4</f>
        <v>0.6</v>
      </c>
      <c r="AD8" s="94">
        <f>'29'!F4</f>
        <v>32</v>
      </c>
      <c r="AE8" s="94">
        <f>'30'!F4</f>
        <v>17</v>
      </c>
      <c r="AF8" s="94">
        <f>'31'!F4</f>
        <v>0.2</v>
      </c>
      <c r="AG8" s="94">
        <f>SUM(B8:AF8)</f>
        <v>153.99999999999997</v>
      </c>
      <c r="AH8" s="13"/>
      <c r="AJ8" s="14"/>
      <c r="AK8" s="15"/>
    </row>
    <row r="9" spans="1:37" x14ac:dyDescent="0.2">
      <c r="A9" s="16" t="s">
        <v>3</v>
      </c>
      <c r="B9" s="94">
        <f>'01'!F5</f>
        <v>0</v>
      </c>
      <c r="C9" s="94">
        <f>'02'!F5</f>
        <v>5.2</v>
      </c>
      <c r="D9" s="94">
        <f>'03'!F5</f>
        <v>24</v>
      </c>
      <c r="E9" s="94">
        <f>'04'!F5</f>
        <v>0</v>
      </c>
      <c r="F9" s="94">
        <f>'05'!F5</f>
        <v>0</v>
      </c>
      <c r="G9" s="94">
        <f>'06'!F5</f>
        <v>2</v>
      </c>
      <c r="H9" s="94">
        <f>'07'!F5</f>
        <v>24</v>
      </c>
      <c r="I9" s="94">
        <f>'08'!F5</f>
        <v>10.899999999999999</v>
      </c>
      <c r="J9" s="94">
        <f>'09'!F5</f>
        <v>1.5</v>
      </c>
      <c r="K9" s="94">
        <f>'10'!F5</f>
        <v>0</v>
      </c>
      <c r="L9" s="94">
        <f>'11'!F5</f>
        <v>23</v>
      </c>
      <c r="M9" s="94">
        <f>'12'!F5</f>
        <v>0</v>
      </c>
      <c r="N9" s="94">
        <f>'13'!F5</f>
        <v>1</v>
      </c>
      <c r="O9" s="94">
        <f>'14'!F5</f>
        <v>4.2</v>
      </c>
      <c r="P9" s="94">
        <f>'15'!F5</f>
        <v>0</v>
      </c>
      <c r="Q9" s="94">
        <f>'16'!F5</f>
        <v>7.2</v>
      </c>
      <c r="R9" s="94">
        <f>'17'!F5</f>
        <v>0</v>
      </c>
      <c r="S9" s="94">
        <f>'18'!F5</f>
        <v>3.3</v>
      </c>
      <c r="T9" s="94">
        <f>'19'!F5</f>
        <v>7.7</v>
      </c>
      <c r="U9" s="94">
        <f>'20'!F5</f>
        <v>26.5</v>
      </c>
      <c r="V9" s="94">
        <f>'21'!F5</f>
        <v>8.1999999999999993</v>
      </c>
      <c r="W9" s="94">
        <f>'22'!F5</f>
        <v>7.2</v>
      </c>
      <c r="X9" s="94">
        <f>'23'!F5</f>
        <v>0.2</v>
      </c>
      <c r="Y9" s="94">
        <f>'24'!F5</f>
        <v>3.2</v>
      </c>
      <c r="Z9" s="94">
        <f>'25'!F5</f>
        <v>0</v>
      </c>
      <c r="AA9" s="94">
        <f>'26'!F5</f>
        <v>0</v>
      </c>
      <c r="AB9" s="94">
        <f>'27'!F5</f>
        <v>0.8</v>
      </c>
      <c r="AC9" s="94">
        <f>'28'!F5</f>
        <v>0.5</v>
      </c>
      <c r="AD9" s="94">
        <f>'29'!F5</f>
        <v>18.399999999999999</v>
      </c>
      <c r="AE9" s="94">
        <f>'30'!F5</f>
        <v>14</v>
      </c>
      <c r="AF9" s="94">
        <f>'31'!F5</f>
        <v>0.2</v>
      </c>
      <c r="AG9" s="94">
        <f t="shared" ref="AG9:AG15" si="0">SUM(B9:AF9)</f>
        <v>193.19999999999996</v>
      </c>
      <c r="AH9" s="13"/>
      <c r="AJ9" s="14"/>
      <c r="AK9" s="15"/>
    </row>
    <row r="10" spans="1:37" x14ac:dyDescent="0.2">
      <c r="A10" s="16" t="s">
        <v>4</v>
      </c>
      <c r="B10" s="94">
        <f>'01'!F6</f>
        <v>0</v>
      </c>
      <c r="C10" s="94">
        <f>'02'!F6</f>
        <v>13.2</v>
      </c>
      <c r="D10" s="94">
        <f>'03'!F6</f>
        <v>20.3</v>
      </c>
      <c r="E10" s="94">
        <f>'04'!F6</f>
        <v>0</v>
      </c>
      <c r="F10" s="94">
        <f>'05'!F6</f>
        <v>0</v>
      </c>
      <c r="G10" s="94">
        <f>'06'!F6</f>
        <v>2.2000000000000002</v>
      </c>
      <c r="H10" s="94">
        <f>'07'!F6</f>
        <v>23.5</v>
      </c>
      <c r="I10" s="94">
        <f>'08'!F6</f>
        <v>13.1</v>
      </c>
      <c r="J10" s="94">
        <f>'09'!F6</f>
        <v>0.8</v>
      </c>
      <c r="K10" s="94">
        <f>'10'!F6</f>
        <v>21.5</v>
      </c>
      <c r="L10" s="94">
        <f>'11'!F6</f>
        <v>11.8</v>
      </c>
      <c r="M10" s="94">
        <f>'12'!F6</f>
        <v>0.2</v>
      </c>
      <c r="N10" s="94">
        <f>'13'!F6</f>
        <v>1.2</v>
      </c>
      <c r="O10" s="94">
        <f>'14'!F6</f>
        <v>16</v>
      </c>
      <c r="P10" s="94">
        <f>'15'!F6</f>
        <v>0</v>
      </c>
      <c r="Q10" s="94">
        <f>'16'!F6</f>
        <v>0.8</v>
      </c>
      <c r="R10" s="94">
        <f>'17'!F6</f>
        <v>5.2</v>
      </c>
      <c r="S10" s="94">
        <f>'18'!F6</f>
        <v>15.6</v>
      </c>
      <c r="T10" s="94">
        <f>'19'!F6</f>
        <v>16.400000000000002</v>
      </c>
      <c r="U10" s="94">
        <f>'20'!F6</f>
        <v>33.799999999999997</v>
      </c>
      <c r="V10" s="94">
        <f>'21'!F6</f>
        <v>0.6</v>
      </c>
      <c r="W10" s="94">
        <f>'22'!F6</f>
        <v>23.6</v>
      </c>
      <c r="X10" s="94">
        <f>'23'!F6</f>
        <v>6.8000000000000007</v>
      </c>
      <c r="Y10" s="94">
        <f>'24'!F6</f>
        <v>4.4000000000000004</v>
      </c>
      <c r="Z10" s="94">
        <f>'25'!F6</f>
        <v>0</v>
      </c>
      <c r="AA10" s="94">
        <f>'26'!F6</f>
        <v>0.5</v>
      </c>
      <c r="AB10" s="94">
        <f>'27'!F6</f>
        <v>0</v>
      </c>
      <c r="AC10" s="94">
        <f>'28'!F6</f>
        <v>0</v>
      </c>
      <c r="AD10" s="94">
        <f>'29'!F6</f>
        <v>33</v>
      </c>
      <c r="AE10" s="94">
        <f>'30'!F6</f>
        <v>11.799999999999999</v>
      </c>
      <c r="AF10" s="94">
        <f>'31'!F6</f>
        <v>0.2</v>
      </c>
      <c r="AG10" s="94">
        <f t="shared" si="0"/>
        <v>276.5</v>
      </c>
      <c r="AH10" s="13"/>
      <c r="AJ10" s="14"/>
      <c r="AK10" s="17"/>
    </row>
    <row r="11" spans="1:37" x14ac:dyDescent="0.2">
      <c r="A11" s="16" t="s">
        <v>5</v>
      </c>
      <c r="B11" s="94">
        <f>'01'!F7</f>
        <v>0</v>
      </c>
      <c r="C11" s="94">
        <f>'02'!F7</f>
        <v>0.2</v>
      </c>
      <c r="D11" s="94">
        <f>'03'!F7</f>
        <v>8.6</v>
      </c>
      <c r="E11" s="94">
        <f>'04'!F7</f>
        <v>0</v>
      </c>
      <c r="F11" s="94">
        <f>'05'!F7</f>
        <v>0</v>
      </c>
      <c r="G11" s="94">
        <f>'06'!F7</f>
        <v>2.4000000000000004</v>
      </c>
      <c r="H11" s="94">
        <f>'07'!F7</f>
        <v>22.4</v>
      </c>
      <c r="I11" s="94">
        <f>'08'!F7</f>
        <v>8.1999999999999993</v>
      </c>
      <c r="J11" s="94">
        <f>'09'!F7</f>
        <v>0.8</v>
      </c>
      <c r="K11" s="94">
        <f>'10'!F7</f>
        <v>9.6</v>
      </c>
      <c r="L11" s="94">
        <f>'11'!F7</f>
        <v>15</v>
      </c>
      <c r="M11" s="94">
        <f>'12'!F7</f>
        <v>0</v>
      </c>
      <c r="N11" s="94">
        <f>'13'!F7</f>
        <v>0.6</v>
      </c>
      <c r="O11" s="94">
        <f>'14'!F7</f>
        <v>1.8</v>
      </c>
      <c r="P11" s="94">
        <f>'15'!F7</f>
        <v>0</v>
      </c>
      <c r="Q11" s="94">
        <f>'16'!F7</f>
        <v>4.5999999999999996</v>
      </c>
      <c r="R11" s="94">
        <f>'17'!F7</f>
        <v>0</v>
      </c>
      <c r="S11" s="94">
        <f>'18'!F7</f>
        <v>16.2</v>
      </c>
      <c r="T11" s="94">
        <f>'19'!F7</f>
        <v>20.5</v>
      </c>
      <c r="U11" s="94">
        <f>'20'!F7</f>
        <v>37.4</v>
      </c>
      <c r="V11" s="94">
        <f>'21'!F7</f>
        <v>5</v>
      </c>
      <c r="W11" s="94">
        <f>'22'!F7</f>
        <v>7</v>
      </c>
      <c r="X11" s="94">
        <f>'23'!F7</f>
        <v>3.4000000000000004</v>
      </c>
      <c r="Y11" s="94">
        <f>'24'!F7</f>
        <v>0.2</v>
      </c>
      <c r="Z11" s="94">
        <f>'25'!F7</f>
        <v>0</v>
      </c>
      <c r="AA11" s="94">
        <f>'26'!F7</f>
        <v>0</v>
      </c>
      <c r="AB11" s="94">
        <f>'27'!F7</f>
        <v>0.2</v>
      </c>
      <c r="AC11" s="94">
        <f>'28'!F7</f>
        <v>0.2</v>
      </c>
      <c r="AD11" s="94">
        <f>'29'!F7</f>
        <v>28.2</v>
      </c>
      <c r="AE11" s="94">
        <f>'30'!F7</f>
        <v>13.200000000000001</v>
      </c>
      <c r="AF11" s="94">
        <f>'31'!F7</f>
        <v>0</v>
      </c>
      <c r="AG11" s="94">
        <f t="shared" si="0"/>
        <v>205.69999999999993</v>
      </c>
      <c r="AH11" s="13"/>
      <c r="AJ11" s="14"/>
      <c r="AK11" s="17"/>
    </row>
    <row r="12" spans="1:37" x14ac:dyDescent="0.2">
      <c r="A12" s="16" t="s">
        <v>6</v>
      </c>
      <c r="B12" s="94">
        <f>'01'!F8</f>
        <v>0</v>
      </c>
      <c r="C12" s="94">
        <f>'02'!F8</f>
        <v>9.6</v>
      </c>
      <c r="D12" s="94">
        <f>'03'!F8</f>
        <v>10.799999999999999</v>
      </c>
      <c r="E12" s="94">
        <f>'04'!F8</f>
        <v>0</v>
      </c>
      <c r="F12" s="94">
        <f>'05'!F8</f>
        <v>0</v>
      </c>
      <c r="G12" s="94">
        <f>'06'!F8</f>
        <v>1.6</v>
      </c>
      <c r="H12" s="94">
        <f>'07'!F8</f>
        <v>17.399999999999999</v>
      </c>
      <c r="I12" s="94">
        <f>'08'!F8</f>
        <v>7.8</v>
      </c>
      <c r="J12" s="94">
        <f>'09'!F8</f>
        <v>1.2</v>
      </c>
      <c r="K12" s="94">
        <f>'10'!F8</f>
        <v>0</v>
      </c>
      <c r="L12" s="94">
        <f>'11'!F8</f>
        <v>0</v>
      </c>
      <c r="M12" s="94">
        <f>'12'!F8</f>
        <v>0</v>
      </c>
      <c r="N12" s="94">
        <f>'13'!F8</f>
        <v>1</v>
      </c>
      <c r="O12" s="94">
        <f>'14'!F8</f>
        <v>4.4000000000000004</v>
      </c>
      <c r="P12" s="94">
        <f>'15'!F8</f>
        <v>0</v>
      </c>
      <c r="Q12" s="94">
        <f>'16'!F8</f>
        <v>3</v>
      </c>
      <c r="R12" s="94">
        <f>'17'!F8</f>
        <v>0</v>
      </c>
      <c r="S12" s="94">
        <f>'18'!F8</f>
        <v>0.4</v>
      </c>
      <c r="T12" s="94">
        <f>'19'!F8</f>
        <v>2.2000000000000002</v>
      </c>
      <c r="U12" s="94">
        <f>'20'!F8</f>
        <v>15.4</v>
      </c>
      <c r="V12" s="94">
        <f>'21'!F8</f>
        <v>7.2</v>
      </c>
      <c r="W12" s="94">
        <f>'22'!F8</f>
        <v>4.8</v>
      </c>
      <c r="X12" s="94">
        <f>'23'!F8</f>
        <v>0.2</v>
      </c>
      <c r="Y12" s="94">
        <f>'24'!F8</f>
        <v>5.4</v>
      </c>
      <c r="Z12" s="94">
        <f>'25'!F8</f>
        <v>0</v>
      </c>
      <c r="AA12" s="94">
        <f>'26'!F8</f>
        <v>0</v>
      </c>
      <c r="AB12" s="94">
        <f>'27'!F8</f>
        <v>0</v>
      </c>
      <c r="AC12" s="94">
        <f>'28'!F8</f>
        <v>1</v>
      </c>
      <c r="AD12" s="94">
        <f>'29'!F8</f>
        <v>15.4</v>
      </c>
      <c r="AE12" s="94">
        <f>'30'!F8</f>
        <v>10.8</v>
      </c>
      <c r="AF12" s="94">
        <f>'31'!F8</f>
        <v>0</v>
      </c>
      <c r="AG12" s="94">
        <f t="shared" si="0"/>
        <v>119.60000000000001</v>
      </c>
      <c r="AH12" s="13"/>
      <c r="AJ12" s="14"/>
      <c r="AK12" s="17"/>
    </row>
    <row r="13" spans="1:37" x14ac:dyDescent="0.2">
      <c r="A13" s="16" t="s">
        <v>7</v>
      </c>
      <c r="B13" s="94">
        <f>'01'!F9</f>
        <v>0</v>
      </c>
      <c r="C13" s="94">
        <f>'02'!F9</f>
        <v>1.2</v>
      </c>
      <c r="D13" s="94">
        <f>'03'!F9</f>
        <v>4.5999999999999996</v>
      </c>
      <c r="E13" s="94">
        <f>'04'!F9</f>
        <v>0</v>
      </c>
      <c r="F13" s="94">
        <f>'05'!F9</f>
        <v>0</v>
      </c>
      <c r="G13" s="94">
        <f>'06'!F9</f>
        <v>1.6</v>
      </c>
      <c r="H13" s="94">
        <f>'07'!F9</f>
        <v>21</v>
      </c>
      <c r="I13" s="94">
        <f>'08'!F9</f>
        <v>6.6</v>
      </c>
      <c r="J13" s="94">
        <f>'09'!F9</f>
        <v>0.8</v>
      </c>
      <c r="K13" s="94">
        <f>'10'!F9</f>
        <v>0</v>
      </c>
      <c r="L13" s="94">
        <f>'11'!F9</f>
        <v>0.2</v>
      </c>
      <c r="M13" s="94">
        <f>'12'!F9</f>
        <v>0</v>
      </c>
      <c r="N13" s="94">
        <f>'13'!F9</f>
        <v>1.4</v>
      </c>
      <c r="O13" s="94">
        <f>'14'!F9</f>
        <v>6.8</v>
      </c>
      <c r="P13" s="94">
        <f>'15'!F9</f>
        <v>0</v>
      </c>
      <c r="Q13" s="94">
        <f>'16'!F9</f>
        <v>1.6</v>
      </c>
      <c r="R13" s="94">
        <f>'17'!F9</f>
        <v>0</v>
      </c>
      <c r="S13" s="94">
        <f>'18'!F9</f>
        <v>6.2</v>
      </c>
      <c r="T13" s="94">
        <f>'19'!F9</f>
        <v>2.4</v>
      </c>
      <c r="U13" s="94">
        <f>'20'!F9</f>
        <v>2.8</v>
      </c>
      <c r="V13" s="94">
        <f>'21'!F9</f>
        <v>5.4</v>
      </c>
      <c r="W13" s="94">
        <f>'22'!F9</f>
        <v>25.6</v>
      </c>
      <c r="X13" s="94">
        <f>'23'!F9</f>
        <v>0</v>
      </c>
      <c r="Y13" s="94">
        <f>'24'!F9</f>
        <v>3.8</v>
      </c>
      <c r="Z13" s="94">
        <f>'25'!F9</f>
        <v>0</v>
      </c>
      <c r="AA13" s="94">
        <f>'26'!F9</f>
        <v>0</v>
      </c>
      <c r="AB13" s="94">
        <f>'27'!F9</f>
        <v>0.2</v>
      </c>
      <c r="AC13" s="94">
        <f>'28'!F9</f>
        <v>2.2000000000000002</v>
      </c>
      <c r="AD13" s="94">
        <f>'29'!F9</f>
        <v>31.2</v>
      </c>
      <c r="AE13" s="94">
        <f>'30'!F9</f>
        <v>23.6</v>
      </c>
      <c r="AF13" s="94">
        <f>'31'!F9</f>
        <v>0.2</v>
      </c>
      <c r="AG13" s="94">
        <f t="shared" si="0"/>
        <v>149.39999999999998</v>
      </c>
      <c r="AH13" s="13"/>
      <c r="AJ13" s="14"/>
      <c r="AK13" s="17"/>
    </row>
    <row r="14" spans="1:37" x14ac:dyDescent="0.2">
      <c r="A14" s="16" t="s">
        <v>8</v>
      </c>
      <c r="B14" s="94">
        <f>'01'!F10</f>
        <v>0</v>
      </c>
      <c r="C14" s="94">
        <f>'02'!F10</f>
        <v>6.2</v>
      </c>
      <c r="D14" s="94">
        <f>'03'!F10</f>
        <v>17.529999999999998</v>
      </c>
      <c r="E14" s="94">
        <f>'04'!F10</f>
        <v>0</v>
      </c>
      <c r="F14" s="94">
        <f>'05'!F10</f>
        <v>0</v>
      </c>
      <c r="G14" s="94">
        <f>'06'!F10</f>
        <v>1.9</v>
      </c>
      <c r="H14" s="94">
        <f>'07'!F10</f>
        <v>23.259999999999998</v>
      </c>
      <c r="I14" s="94">
        <f>'08'!F10</f>
        <v>10.690000000000001</v>
      </c>
      <c r="J14" s="94">
        <f>'09'!F10</f>
        <v>0.8</v>
      </c>
      <c r="K14" s="94">
        <f>'10'!F10</f>
        <v>10.36</v>
      </c>
      <c r="L14" s="94">
        <f>'11'!F10</f>
        <v>16.600000000000001</v>
      </c>
      <c r="M14" s="94">
        <f>'12'!F10</f>
        <v>0</v>
      </c>
      <c r="N14" s="94">
        <f>'13'!F10</f>
        <v>0.8</v>
      </c>
      <c r="O14" s="94">
        <f>'14'!F10</f>
        <v>7.4</v>
      </c>
      <c r="P14" s="94">
        <f>'15'!F10</f>
        <v>0</v>
      </c>
      <c r="Q14" s="94">
        <f>'16'!F10</f>
        <v>4.0999999999999996</v>
      </c>
      <c r="R14" s="94">
        <f>'17'!F10</f>
        <v>1.7</v>
      </c>
      <c r="S14" s="94">
        <f>'18'!F10</f>
        <v>4.0999999999999996</v>
      </c>
      <c r="T14" s="94">
        <f>'19'!F10</f>
        <v>7.1999999999999993</v>
      </c>
      <c r="U14" s="94">
        <f>'20'!F10</f>
        <v>26.46</v>
      </c>
      <c r="V14" s="94">
        <f>'21'!F10</f>
        <v>4.53</v>
      </c>
      <c r="W14" s="94">
        <f>'22'!F10</f>
        <v>12.6</v>
      </c>
      <c r="X14" s="94">
        <f>'23'!F10</f>
        <v>3.5999999999999996</v>
      </c>
      <c r="Y14" s="94">
        <f>'24'!F10</f>
        <v>1.06</v>
      </c>
      <c r="Z14" s="94">
        <f>'25'!F10</f>
        <v>0</v>
      </c>
      <c r="AA14" s="94">
        <f>'26'!F10</f>
        <v>0</v>
      </c>
      <c r="AB14" s="94">
        <f>'27'!F10</f>
        <v>0.33</v>
      </c>
      <c r="AC14" s="94">
        <f>'28'!F10</f>
        <v>0.30000000000000004</v>
      </c>
      <c r="AD14" s="94">
        <f>'29'!F10</f>
        <v>24.9</v>
      </c>
      <c r="AE14" s="94">
        <f>'30'!F10</f>
        <v>12.7</v>
      </c>
      <c r="AF14" s="94">
        <f>'31'!F10</f>
        <v>0.1</v>
      </c>
      <c r="AG14" s="94">
        <f t="shared" si="0"/>
        <v>199.22</v>
      </c>
      <c r="AH14" s="13"/>
      <c r="AJ14" s="14"/>
      <c r="AK14" s="17"/>
    </row>
    <row r="15" spans="1:37" x14ac:dyDescent="0.2">
      <c r="A15" s="22" t="s">
        <v>47</v>
      </c>
      <c r="B15" s="94">
        <f>'01'!F11</f>
        <v>0</v>
      </c>
      <c r="C15" s="94">
        <f>'02'!F11</f>
        <v>2.8</v>
      </c>
      <c r="D15" s="94">
        <f>'03'!F11</f>
        <v>16.5</v>
      </c>
      <c r="E15" s="94">
        <f>'04'!F11</f>
        <v>0</v>
      </c>
      <c r="F15" s="94">
        <f>'05'!F11</f>
        <v>0</v>
      </c>
      <c r="G15" s="94">
        <f>'06'!F11</f>
        <v>2</v>
      </c>
      <c r="H15" s="94">
        <f>'07'!F11</f>
        <v>28.4</v>
      </c>
      <c r="I15" s="94">
        <f>'08'!F11</f>
        <v>12.600000000000001</v>
      </c>
      <c r="J15" s="94">
        <f>'09'!F11</f>
        <v>0.89999999999999991</v>
      </c>
      <c r="K15" s="94">
        <f>'10'!F11</f>
        <v>13.8</v>
      </c>
      <c r="L15" s="94">
        <f>'11'!F11</f>
        <v>20</v>
      </c>
      <c r="M15" s="94">
        <f>'12'!F11</f>
        <v>0</v>
      </c>
      <c r="N15" s="94">
        <f>'13'!F11</f>
        <v>0.5</v>
      </c>
      <c r="O15" s="94">
        <f>'14'!F11</f>
        <v>4.8</v>
      </c>
      <c r="P15" s="94">
        <f>'15'!F11</f>
        <v>0</v>
      </c>
      <c r="Q15" s="94">
        <f>'16'!F11</f>
        <v>8.8000000000000007</v>
      </c>
      <c r="R15" s="94">
        <f>'17'!F11</f>
        <v>0</v>
      </c>
      <c r="S15" s="94">
        <f>'18'!F11</f>
        <v>5.3</v>
      </c>
      <c r="T15" s="94">
        <f>'19'!F11</f>
        <v>4</v>
      </c>
      <c r="U15" s="94">
        <f>'20'!F11</f>
        <v>23.5</v>
      </c>
      <c r="V15" s="94">
        <f>'21'!F11</f>
        <v>9.8000000000000007</v>
      </c>
      <c r="W15" s="94">
        <f>'22'!F11</f>
        <v>6.2</v>
      </c>
      <c r="X15" s="94">
        <f>'23'!F11</f>
        <v>12.7</v>
      </c>
      <c r="Y15" s="94">
        <f>'24'!F11</f>
        <v>0</v>
      </c>
      <c r="Z15" s="94">
        <f>'25'!F11</f>
        <v>0</v>
      </c>
      <c r="AA15" s="94">
        <f>'26'!F11</f>
        <v>0</v>
      </c>
      <c r="AB15" s="94">
        <f>'27'!F11</f>
        <v>0.5</v>
      </c>
      <c r="AC15" s="94">
        <f>'28'!F11</f>
        <v>0</v>
      </c>
      <c r="AD15" s="94">
        <f>'29'!F11</f>
        <v>43.8</v>
      </c>
      <c r="AE15" s="94">
        <f>'30'!F11</f>
        <v>17.5</v>
      </c>
      <c r="AF15" s="94">
        <f>'31'!F11</f>
        <v>0.5</v>
      </c>
      <c r="AG15" s="94">
        <f t="shared" si="0"/>
        <v>234.89999999999998</v>
      </c>
      <c r="AH15" s="13"/>
      <c r="AJ15" s="14"/>
      <c r="AK15" s="17"/>
    </row>
    <row r="16" spans="1:37" x14ac:dyDescent="0.2">
      <c r="A16" s="18" t="s">
        <v>9</v>
      </c>
      <c r="B16" s="76">
        <f>'01'!F12</f>
        <v>0</v>
      </c>
      <c r="C16" s="76">
        <f>'02'!F12</f>
        <v>6.0250000000000004</v>
      </c>
      <c r="D16" s="76">
        <f>'03'!F12</f>
        <v>14.666249999999998</v>
      </c>
      <c r="E16" s="76">
        <f>'04'!F12</f>
        <v>0</v>
      </c>
      <c r="F16" s="76">
        <f>'05'!F12</f>
        <v>0</v>
      </c>
      <c r="G16" s="76">
        <f>'06'!F12</f>
        <v>1.9375</v>
      </c>
      <c r="H16" s="76">
        <f>'07'!F12</f>
        <v>22.37</v>
      </c>
      <c r="I16" s="76">
        <f>'08'!F12</f>
        <v>10.21125</v>
      </c>
      <c r="J16" s="76">
        <f>'09'!F12</f>
        <v>0.97499999999999987</v>
      </c>
      <c r="K16" s="76">
        <f>'10'!F12</f>
        <v>6.9075000000000006</v>
      </c>
      <c r="L16" s="76">
        <f>'11'!F12</f>
        <v>12.650000000000002</v>
      </c>
      <c r="M16" s="76">
        <f>'12'!F12</f>
        <v>2.5000000000000001E-2</v>
      </c>
      <c r="N16" s="76">
        <f>'13'!F12</f>
        <v>0.88750000000000007</v>
      </c>
      <c r="O16" s="76">
        <f>'14'!F12</f>
        <v>6.3749999999999991</v>
      </c>
      <c r="P16" s="76">
        <f>'15'!F12</f>
        <v>0</v>
      </c>
      <c r="Q16" s="76">
        <f>'16'!F12</f>
        <v>3.7624999999999997</v>
      </c>
      <c r="R16" s="76">
        <f>'17'!F12</f>
        <v>0.86250000000000004</v>
      </c>
      <c r="S16" s="76">
        <f>'18'!F12</f>
        <v>6.3874999999999993</v>
      </c>
      <c r="T16" s="76">
        <f>'19'!F12</f>
        <v>7.5500000000000007</v>
      </c>
      <c r="U16" s="76">
        <f>'20'!F12</f>
        <v>20.732499999999998</v>
      </c>
      <c r="V16" s="76">
        <f>'21'!F12</f>
        <v>5.6912500000000001</v>
      </c>
      <c r="W16" s="76">
        <f>'22'!F12</f>
        <v>12.374999999999998</v>
      </c>
      <c r="X16" s="76">
        <f>'23'!F12</f>
        <v>4.2624999999999993</v>
      </c>
      <c r="Y16" s="76">
        <f>'24'!F12</f>
        <v>2.3325</v>
      </c>
      <c r="Z16" s="76">
        <f>'25'!F12</f>
        <v>0</v>
      </c>
      <c r="AA16" s="76">
        <f>'26'!F12</f>
        <v>6.25E-2</v>
      </c>
      <c r="AB16" s="76">
        <f>'27'!F12</f>
        <v>0.30375000000000002</v>
      </c>
      <c r="AC16" s="76">
        <f>'28'!F12</f>
        <v>0.6</v>
      </c>
      <c r="AD16" s="76">
        <f>'29'!F12</f>
        <v>28.362500000000004</v>
      </c>
      <c r="AE16" s="76">
        <f>'30'!F12</f>
        <v>15.075000000000001</v>
      </c>
      <c r="AF16" s="76">
        <f>'31'!F12</f>
        <v>0.17499999999999999</v>
      </c>
      <c r="AG16" s="19">
        <f>AVERAGE(AG8:AG15)</f>
        <v>191.565</v>
      </c>
      <c r="AH16" s="13"/>
      <c r="AJ16" s="14"/>
      <c r="AK16" s="14"/>
    </row>
    <row r="17" spans="1:37" x14ac:dyDescent="0.2">
      <c r="A17" s="16" t="s">
        <v>10</v>
      </c>
      <c r="B17" s="94">
        <f>'01'!F13</f>
        <v>0</v>
      </c>
      <c r="C17" s="94">
        <f>'02'!F13</f>
        <v>0.6</v>
      </c>
      <c r="D17" s="94">
        <f>'03'!F13</f>
        <v>19.2</v>
      </c>
      <c r="E17" s="94">
        <f>'04'!F13</f>
        <v>0</v>
      </c>
      <c r="F17" s="94">
        <f>'05'!F13</f>
        <v>0</v>
      </c>
      <c r="G17" s="94">
        <f>'06'!F13</f>
        <v>1.8</v>
      </c>
      <c r="H17" s="94">
        <f>'07'!F13</f>
        <v>27</v>
      </c>
      <c r="I17" s="94">
        <f>'08'!F13</f>
        <v>12.399999999999999</v>
      </c>
      <c r="J17" s="94">
        <f>'09'!F13</f>
        <v>0.6</v>
      </c>
      <c r="K17" s="94">
        <f>'10'!F13</f>
        <v>0</v>
      </c>
      <c r="L17" s="94">
        <f>'11'!F13</f>
        <v>28.4</v>
      </c>
      <c r="M17" s="94">
        <f>'12'!F13</f>
        <v>0</v>
      </c>
      <c r="N17" s="94">
        <f>'13'!F13</f>
        <v>0.4</v>
      </c>
      <c r="O17" s="94">
        <f>'14'!F13</f>
        <v>2.4</v>
      </c>
      <c r="P17" s="94">
        <f>'15'!F13</f>
        <v>0</v>
      </c>
      <c r="Q17" s="94">
        <f>'16'!F13</f>
        <v>0.8</v>
      </c>
      <c r="R17" s="94">
        <f>'17'!F13</f>
        <v>4.2</v>
      </c>
      <c r="S17" s="94">
        <f>'18'!F13</f>
        <v>5.8000000000000007</v>
      </c>
      <c r="T17" s="94">
        <f>'19'!F13</f>
        <v>12.2</v>
      </c>
      <c r="U17" s="94">
        <f>'20'!F13</f>
        <v>6.8</v>
      </c>
      <c r="V17" s="94">
        <f>'21'!F13</f>
        <v>15</v>
      </c>
      <c r="W17" s="94">
        <f>'22'!F13</f>
        <v>7.8</v>
      </c>
      <c r="X17" s="94">
        <f>'23'!F13</f>
        <v>14</v>
      </c>
      <c r="Y17" s="94">
        <f>'24'!F13</f>
        <v>0</v>
      </c>
      <c r="Z17" s="94">
        <f>'25'!F13</f>
        <v>0</v>
      </c>
      <c r="AA17" s="94">
        <f>'26'!F13</f>
        <v>0</v>
      </c>
      <c r="AB17" s="94">
        <f>'27'!F13</f>
        <v>0.8</v>
      </c>
      <c r="AC17" s="94">
        <f>'28'!F13</f>
        <v>2.8</v>
      </c>
      <c r="AD17" s="94">
        <f>'29'!F13</f>
        <v>13.200000000000001</v>
      </c>
      <c r="AE17" s="94">
        <f>'30'!F13</f>
        <v>16.2</v>
      </c>
      <c r="AF17" s="94">
        <f>'31'!F13</f>
        <v>0</v>
      </c>
      <c r="AG17" s="94">
        <f>SUM(B17:AF17)</f>
        <v>192.40000000000003</v>
      </c>
      <c r="AH17" s="13"/>
      <c r="AJ17" s="14"/>
      <c r="AK17" s="17"/>
    </row>
    <row r="18" spans="1:37" x14ac:dyDescent="0.2">
      <c r="A18" s="16" t="s">
        <v>90</v>
      </c>
      <c r="B18" s="94">
        <f>'01'!F14</f>
        <v>0</v>
      </c>
      <c r="C18" s="94">
        <f>'02'!F14</f>
        <v>4.2</v>
      </c>
      <c r="D18" s="94">
        <f>'03'!F14</f>
        <v>13.500000000000002</v>
      </c>
      <c r="E18" s="94">
        <f>'04'!F14</f>
        <v>0</v>
      </c>
      <c r="F18" s="94">
        <f>'05'!F14</f>
        <v>0</v>
      </c>
      <c r="G18" s="94">
        <f>'06'!F14</f>
        <v>0.8</v>
      </c>
      <c r="H18" s="94">
        <f>'07'!F14</f>
        <v>21.95</v>
      </c>
      <c r="I18" s="94">
        <f>'08'!F14</f>
        <v>12.95</v>
      </c>
      <c r="J18" s="94">
        <f>'09'!F14</f>
        <v>0.6</v>
      </c>
      <c r="K18" s="94">
        <f>'10'!F14</f>
        <v>0</v>
      </c>
      <c r="L18" s="94">
        <f>'11'!F14</f>
        <v>13.9</v>
      </c>
      <c r="M18" s="94">
        <f>'12'!F14</f>
        <v>0</v>
      </c>
      <c r="N18" s="94">
        <f>'13'!F14</f>
        <v>0.5</v>
      </c>
      <c r="O18" s="94">
        <f>'14'!F14</f>
        <v>9.4</v>
      </c>
      <c r="P18" s="94">
        <f>'15'!F14</f>
        <v>0</v>
      </c>
      <c r="Q18" s="94">
        <f>'16'!F14</f>
        <v>0.1</v>
      </c>
      <c r="R18" s="94">
        <f>'17'!F14</f>
        <v>0</v>
      </c>
      <c r="S18" s="94">
        <f>'18'!F14</f>
        <v>0</v>
      </c>
      <c r="T18" s="94">
        <f>'19'!F14</f>
        <v>15.2</v>
      </c>
      <c r="U18" s="94">
        <f>'20'!F14</f>
        <v>25.2</v>
      </c>
      <c r="V18" s="94">
        <f>'21'!F14</f>
        <v>5.0999999999999996</v>
      </c>
      <c r="W18" s="94">
        <f>'22'!F14</f>
        <v>7.5</v>
      </c>
      <c r="X18" s="94">
        <f>'23'!F14</f>
        <v>11.9</v>
      </c>
      <c r="Y18" s="94">
        <f>'24'!F14</f>
        <v>0.3</v>
      </c>
      <c r="Z18" s="94">
        <f>'25'!F14</f>
        <v>0</v>
      </c>
      <c r="AA18" s="94">
        <f>'26'!F14</f>
        <v>1</v>
      </c>
      <c r="AB18" s="94">
        <f>'27'!F14</f>
        <v>0</v>
      </c>
      <c r="AC18" s="94">
        <f>'28'!F14</f>
        <v>6.85</v>
      </c>
      <c r="AD18" s="94">
        <f>'29'!F14</f>
        <v>13.9</v>
      </c>
      <c r="AE18" s="94">
        <f>'30'!F14</f>
        <v>17.8</v>
      </c>
      <c r="AF18" s="94">
        <f>'31'!F14</f>
        <v>0.1</v>
      </c>
      <c r="AG18" s="94">
        <f t="shared" ref="AG18:AG29" si="1">SUM(B18:AF18)</f>
        <v>182.75000000000003</v>
      </c>
      <c r="AH18" s="13"/>
      <c r="AJ18" s="14"/>
      <c r="AK18" s="17"/>
    </row>
    <row r="19" spans="1:37" x14ac:dyDescent="0.2">
      <c r="A19" s="16" t="s">
        <v>12</v>
      </c>
      <c r="B19" s="94">
        <f>'01'!F15</f>
        <v>0</v>
      </c>
      <c r="C19" s="94">
        <f>'02'!F15</f>
        <v>3</v>
      </c>
      <c r="D19" s="94">
        <f>'03'!F15</f>
        <v>9.8000000000000007</v>
      </c>
      <c r="E19" s="94">
        <f>'04'!F15</f>
        <v>0</v>
      </c>
      <c r="F19" s="94">
        <f>'05'!F15</f>
        <v>0</v>
      </c>
      <c r="G19" s="94">
        <f>'06'!F15</f>
        <v>1</v>
      </c>
      <c r="H19" s="94">
        <f>'07'!F15</f>
        <v>23</v>
      </c>
      <c r="I19" s="94">
        <f>'08'!F15</f>
        <v>10.6</v>
      </c>
      <c r="J19" s="94">
        <f>'09'!F15</f>
        <v>0.8</v>
      </c>
      <c r="K19" s="94">
        <f>'10'!F15</f>
        <v>0</v>
      </c>
      <c r="L19" s="94">
        <f>'11'!F15</f>
        <v>4.8</v>
      </c>
      <c r="M19" s="94">
        <f>'12'!F15</f>
        <v>0.2</v>
      </c>
      <c r="N19" s="94">
        <f>'13'!F15</f>
        <v>0.4</v>
      </c>
      <c r="O19" s="94">
        <f>'14'!F15</f>
        <v>16.399999999999999</v>
      </c>
      <c r="P19" s="94">
        <f>'15'!F15</f>
        <v>0</v>
      </c>
      <c r="Q19" s="94">
        <f>'16'!F15</f>
        <v>1.8</v>
      </c>
      <c r="R19" s="94">
        <f>'17'!F15</f>
        <v>0</v>
      </c>
      <c r="S19" s="94">
        <f>'18'!F15</f>
        <v>0</v>
      </c>
      <c r="T19" s="94">
        <f>'19'!F15</f>
        <v>12.2</v>
      </c>
      <c r="U19" s="94">
        <f>'20'!F15</f>
        <v>18</v>
      </c>
      <c r="V19" s="94">
        <f>'21'!F15</f>
        <v>34.200000000000003</v>
      </c>
      <c r="W19" s="94">
        <f>'22'!F15</f>
        <v>22.4</v>
      </c>
      <c r="X19" s="94">
        <f>'23'!F15</f>
        <v>23</v>
      </c>
      <c r="Y19" s="94">
        <f>'24'!F15</f>
        <v>0</v>
      </c>
      <c r="Z19" s="94">
        <f>'25'!F15</f>
        <v>0</v>
      </c>
      <c r="AA19" s="94">
        <f>'26'!F15</f>
        <v>0.8</v>
      </c>
      <c r="AB19" s="94">
        <f>'27'!F15</f>
        <v>0.4</v>
      </c>
      <c r="AC19" s="94">
        <f>'28'!F15</f>
        <v>1.4</v>
      </c>
      <c r="AD19" s="94">
        <f>'29'!F15</f>
        <v>33</v>
      </c>
      <c r="AE19" s="94">
        <f>'30'!F15</f>
        <v>15.8</v>
      </c>
      <c r="AF19" s="94">
        <f>'31'!F15</f>
        <v>0</v>
      </c>
      <c r="AG19" s="94">
        <f t="shared" si="1"/>
        <v>233.00000000000003</v>
      </c>
      <c r="AH19" s="13"/>
      <c r="AJ19" s="14"/>
      <c r="AK19" s="17"/>
    </row>
    <row r="20" spans="1:37" x14ac:dyDescent="0.2">
      <c r="A20" s="16" t="s">
        <v>13</v>
      </c>
      <c r="B20" s="94">
        <f>'01'!F16</f>
        <v>0</v>
      </c>
      <c r="C20" s="94">
        <f>'02'!F16</f>
        <v>4.2</v>
      </c>
      <c r="D20" s="94">
        <f>'03'!F16</f>
        <v>12.1</v>
      </c>
      <c r="E20" s="94">
        <f>'04'!F16</f>
        <v>0</v>
      </c>
      <c r="F20" s="94">
        <f>'05'!F16</f>
        <v>0</v>
      </c>
      <c r="G20" s="94">
        <f>'06'!F16</f>
        <v>1</v>
      </c>
      <c r="H20" s="94">
        <f>'07'!F16</f>
        <v>18.399999999999999</v>
      </c>
      <c r="I20" s="94">
        <f>'08'!F16</f>
        <v>8.9</v>
      </c>
      <c r="J20" s="94">
        <f>'09'!F16</f>
        <v>0.7</v>
      </c>
      <c r="K20" s="94">
        <f>'10'!F16</f>
        <v>0</v>
      </c>
      <c r="L20" s="94">
        <f>'11'!F16</f>
        <v>3.8</v>
      </c>
      <c r="M20" s="94">
        <f>'12'!F16</f>
        <v>0</v>
      </c>
      <c r="N20" s="94">
        <f>'13'!F16</f>
        <v>1</v>
      </c>
      <c r="O20" s="94">
        <f>'14'!F16</f>
        <v>15.2</v>
      </c>
      <c r="P20" s="94">
        <f>'15'!F16</f>
        <v>0</v>
      </c>
      <c r="Q20" s="94">
        <f>'16'!F16</f>
        <v>0</v>
      </c>
      <c r="R20" s="94">
        <f>'17'!F16</f>
        <v>0.2</v>
      </c>
      <c r="S20" s="94">
        <f>'18'!F16</f>
        <v>0.4</v>
      </c>
      <c r="T20" s="94">
        <f>'19'!F16</f>
        <v>12.2</v>
      </c>
      <c r="U20" s="94">
        <f>'20'!F16</f>
        <v>32</v>
      </c>
      <c r="V20" s="94">
        <f>'21'!F16</f>
        <v>35.799999999999997</v>
      </c>
      <c r="W20" s="94">
        <f>'22'!F16</f>
        <v>14</v>
      </c>
      <c r="X20" s="94">
        <f>'23'!F16</f>
        <v>15</v>
      </c>
      <c r="Y20" s="94">
        <f>'24'!F16</f>
        <v>0</v>
      </c>
      <c r="Z20" s="94">
        <f>'25'!F16</f>
        <v>0</v>
      </c>
      <c r="AA20" s="94">
        <f>'26'!F16</f>
        <v>0.8</v>
      </c>
      <c r="AB20" s="94">
        <f>'27'!F16</f>
        <v>0.2</v>
      </c>
      <c r="AC20" s="94">
        <f>'28'!F16</f>
        <v>3.8</v>
      </c>
      <c r="AD20" s="94">
        <f>'29'!F16</f>
        <v>25.2</v>
      </c>
      <c r="AE20" s="94">
        <f>'30'!F16</f>
        <v>14</v>
      </c>
      <c r="AF20" s="94">
        <f>'31'!F16</f>
        <v>0</v>
      </c>
      <c r="AG20" s="94">
        <f t="shared" si="1"/>
        <v>218.9</v>
      </c>
      <c r="AH20" s="13"/>
      <c r="AJ20" s="14"/>
      <c r="AK20" s="17"/>
    </row>
    <row r="21" spans="1:37" x14ac:dyDescent="0.2">
      <c r="A21" s="16" t="s">
        <v>14</v>
      </c>
      <c r="B21" s="94">
        <f>'01'!F17</f>
        <v>0</v>
      </c>
      <c r="C21" s="94">
        <f>'02'!F17</f>
        <v>0.2</v>
      </c>
      <c r="D21" s="94">
        <f>'03'!F17</f>
        <v>9.1999999999999993</v>
      </c>
      <c r="E21" s="94">
        <f>'04'!F17</f>
        <v>0</v>
      </c>
      <c r="F21" s="94">
        <f>'05'!F17</f>
        <v>0</v>
      </c>
      <c r="G21" s="94">
        <f>'06'!F17</f>
        <v>3.2</v>
      </c>
      <c r="H21" s="94">
        <f>'07'!F17</f>
        <v>17.600000000000001</v>
      </c>
      <c r="I21" s="94">
        <f>'08'!F17</f>
        <v>13.5</v>
      </c>
      <c r="J21" s="94">
        <f>'09'!F17</f>
        <v>0.4</v>
      </c>
      <c r="K21" s="94">
        <f>'10'!F17</f>
        <v>2.4</v>
      </c>
      <c r="L21" s="94">
        <f>'11'!F17</f>
        <v>8.1999999999999993</v>
      </c>
      <c r="M21" s="94">
        <f>'12'!F17</f>
        <v>0</v>
      </c>
      <c r="N21" s="94">
        <f>'13'!F17</f>
        <v>1</v>
      </c>
      <c r="O21" s="94">
        <f>'14'!F17</f>
        <v>2</v>
      </c>
      <c r="P21" s="94">
        <f>'15'!F17</f>
        <v>0</v>
      </c>
      <c r="Q21" s="94">
        <f>'16'!F17</f>
        <v>0</v>
      </c>
      <c r="R21" s="94">
        <f>'17'!F17</f>
        <v>0.2</v>
      </c>
      <c r="S21" s="94">
        <f>'18'!F17</f>
        <v>1.2</v>
      </c>
      <c r="T21" s="94">
        <f>'19'!F17</f>
        <v>10.5</v>
      </c>
      <c r="U21" s="94">
        <f>'20'!F17</f>
        <v>35.5</v>
      </c>
      <c r="V21" s="94">
        <f>'21'!F17</f>
        <v>26</v>
      </c>
      <c r="W21" s="94">
        <f>'22'!F17</f>
        <v>7.2</v>
      </c>
      <c r="X21" s="94">
        <f>'23'!F17</f>
        <v>7</v>
      </c>
      <c r="Y21" s="94">
        <f>'24'!F17</f>
        <v>2.2999999999999998</v>
      </c>
      <c r="Z21" s="94">
        <f>'25'!F17</f>
        <v>0</v>
      </c>
      <c r="AA21" s="94">
        <f>'26'!F17</f>
        <v>0.8</v>
      </c>
      <c r="AB21" s="94">
        <f>'27'!F17</f>
        <v>0</v>
      </c>
      <c r="AC21" s="94">
        <f>'28'!F17</f>
        <v>1.2</v>
      </c>
      <c r="AD21" s="94">
        <f>'29'!F17</f>
        <v>13.2</v>
      </c>
      <c r="AE21" s="94">
        <f>'30'!F17</f>
        <v>12.200000000000001</v>
      </c>
      <c r="AF21" s="94">
        <f>'31'!F17</f>
        <v>0</v>
      </c>
      <c r="AG21" s="94">
        <f t="shared" si="1"/>
        <v>175</v>
      </c>
      <c r="AH21" s="13"/>
      <c r="AJ21" s="14"/>
      <c r="AK21" s="17"/>
    </row>
    <row r="22" spans="1:37" x14ac:dyDescent="0.2">
      <c r="A22" s="16" t="s">
        <v>15</v>
      </c>
      <c r="B22" s="94">
        <f>'01'!F18</f>
        <v>0</v>
      </c>
      <c r="C22" s="94">
        <f>'02'!F18</f>
        <v>4.4000000000000004</v>
      </c>
      <c r="D22" s="94">
        <f>'03'!F18</f>
        <v>19.2</v>
      </c>
      <c r="E22" s="94">
        <f>'04'!F18</f>
        <v>0</v>
      </c>
      <c r="F22" s="94">
        <f>'05'!F18</f>
        <v>0</v>
      </c>
      <c r="G22" s="94">
        <f>'06'!F18</f>
        <v>1.6</v>
      </c>
      <c r="H22" s="94">
        <f>'07'!F18</f>
        <v>26.4</v>
      </c>
      <c r="I22" s="94">
        <f>'08'!F18</f>
        <v>8.8000000000000007</v>
      </c>
      <c r="J22" s="94">
        <f>'09'!F18</f>
        <v>0.8</v>
      </c>
      <c r="K22" s="94">
        <f>'10'!F18</f>
        <v>4</v>
      </c>
      <c r="L22" s="94">
        <f>'11'!F18</f>
        <v>32.200000000000003</v>
      </c>
      <c r="M22" s="94">
        <f>'12'!F18</f>
        <v>0</v>
      </c>
      <c r="N22" s="94">
        <f>'13'!F18</f>
        <v>0.4</v>
      </c>
      <c r="O22" s="94">
        <f>'14'!F18</f>
        <v>6</v>
      </c>
      <c r="P22" s="94">
        <f>'15'!F18</f>
        <v>0</v>
      </c>
      <c r="Q22" s="94">
        <f>'16'!F18</f>
        <v>5</v>
      </c>
      <c r="R22" s="94">
        <f>'17'!F18</f>
        <v>0</v>
      </c>
      <c r="S22" s="94">
        <f>'18'!F18</f>
        <v>7.2</v>
      </c>
      <c r="T22" s="94">
        <f>'19'!F18</f>
        <v>7.6000000000000005</v>
      </c>
      <c r="U22" s="94">
        <f>'20'!F18</f>
        <v>4.2</v>
      </c>
      <c r="V22" s="94">
        <f>'21'!F18</f>
        <v>14.6</v>
      </c>
      <c r="W22" s="94">
        <f>'22'!F18</f>
        <v>5.6</v>
      </c>
      <c r="X22" s="94">
        <f>'23'!F18</f>
        <v>18.399999999999999</v>
      </c>
      <c r="Y22" s="94">
        <f>'24'!F18</f>
        <v>0</v>
      </c>
      <c r="Z22" s="94">
        <f>'25'!F18</f>
        <v>0</v>
      </c>
      <c r="AA22" s="94">
        <f>'26'!F18</f>
        <v>0</v>
      </c>
      <c r="AB22" s="94">
        <f>'27'!F18</f>
        <v>0.8</v>
      </c>
      <c r="AC22" s="94">
        <f>'28'!F18</f>
        <v>0.2</v>
      </c>
      <c r="AD22" s="94">
        <f>'29'!F18</f>
        <v>18.8</v>
      </c>
      <c r="AE22" s="94">
        <f>'30'!F18</f>
        <v>19.8</v>
      </c>
      <c r="AF22" s="94">
        <f>'31'!F18</f>
        <v>0.2</v>
      </c>
      <c r="AG22" s="94">
        <f t="shared" si="1"/>
        <v>206.20000000000002</v>
      </c>
      <c r="AH22" s="13"/>
      <c r="AJ22" s="14"/>
      <c r="AK22" s="17"/>
    </row>
    <row r="23" spans="1:37" x14ac:dyDescent="0.2">
      <c r="A23" s="16" t="s">
        <v>16</v>
      </c>
      <c r="B23" s="94">
        <f>'01'!F19</f>
        <v>0</v>
      </c>
      <c r="C23" s="94">
        <f>'02'!F19</f>
        <v>4.2</v>
      </c>
      <c r="D23" s="94">
        <f>'03'!F19</f>
        <v>14.2</v>
      </c>
      <c r="E23" s="94">
        <f>'04'!F19</f>
        <v>0</v>
      </c>
      <c r="F23" s="94">
        <f>'05'!F19</f>
        <v>0</v>
      </c>
      <c r="G23" s="94">
        <f>'06'!F19</f>
        <v>2.5</v>
      </c>
      <c r="H23" s="94">
        <f>'07'!F19</f>
        <v>22</v>
      </c>
      <c r="I23" s="94">
        <f>'08'!F19</f>
        <v>12.4</v>
      </c>
      <c r="J23" s="94">
        <f>'09'!F19</f>
        <v>0.4</v>
      </c>
      <c r="K23" s="94">
        <f>'10'!F19</f>
        <v>2.8</v>
      </c>
      <c r="L23" s="94">
        <f>'11'!F19</f>
        <v>10</v>
      </c>
      <c r="M23" s="94">
        <f>'12'!F19</f>
        <v>0</v>
      </c>
      <c r="N23" s="94">
        <f>'13'!F19</f>
        <v>1</v>
      </c>
      <c r="O23" s="94">
        <f>'14'!F19</f>
        <v>4.4000000000000004</v>
      </c>
      <c r="P23" s="94">
        <f>'15'!F19</f>
        <v>0</v>
      </c>
      <c r="Q23" s="94">
        <f>'16'!F19</f>
        <v>0</v>
      </c>
      <c r="R23" s="94">
        <f>'17'!F19</f>
        <v>0.2</v>
      </c>
      <c r="S23" s="94">
        <f>'18'!F19</f>
        <v>6.4</v>
      </c>
      <c r="T23" s="94">
        <f>'19'!F19</f>
        <v>20.6</v>
      </c>
      <c r="U23" s="94">
        <f>'20'!F19</f>
        <v>13.2</v>
      </c>
      <c r="V23" s="94">
        <f>'21'!F19</f>
        <v>8</v>
      </c>
      <c r="W23" s="94">
        <f>'22'!F19</f>
        <v>7.2</v>
      </c>
      <c r="X23" s="94">
        <f>'23'!F19</f>
        <v>13.799999999999999</v>
      </c>
      <c r="Y23" s="94">
        <f>'24'!F19</f>
        <v>0.6</v>
      </c>
      <c r="Z23" s="94">
        <f>'25'!F19</f>
        <v>0</v>
      </c>
      <c r="AA23" s="94">
        <f>'26'!F19</f>
        <v>0.2</v>
      </c>
      <c r="AB23" s="94">
        <f>'27'!F19</f>
        <v>0</v>
      </c>
      <c r="AC23" s="94">
        <f>'28'!F19</f>
        <v>2.8</v>
      </c>
      <c r="AD23" s="94">
        <f>'29'!F19</f>
        <v>12.600000000000001</v>
      </c>
      <c r="AE23" s="94">
        <f>'30'!F19</f>
        <v>18.7</v>
      </c>
      <c r="AF23" s="94">
        <f>'31'!F19</f>
        <v>0</v>
      </c>
      <c r="AG23" s="94">
        <f t="shared" si="1"/>
        <v>178.20000000000002</v>
      </c>
      <c r="AH23" s="13"/>
      <c r="AJ23" s="14"/>
      <c r="AK23" s="17"/>
    </row>
    <row r="24" spans="1:37" x14ac:dyDescent="0.2">
      <c r="A24" s="16" t="s">
        <v>17</v>
      </c>
      <c r="B24" s="94">
        <f>'01'!F20</f>
        <v>0</v>
      </c>
      <c r="C24" s="94">
        <f>'02'!F20</f>
        <v>4.8</v>
      </c>
      <c r="D24" s="94">
        <f>'03'!F20</f>
        <v>12.899999999999999</v>
      </c>
      <c r="E24" s="94">
        <f>'04'!F20</f>
        <v>0</v>
      </c>
      <c r="F24" s="94">
        <f>'05'!F20</f>
        <v>0</v>
      </c>
      <c r="G24" s="94">
        <f>'06'!F20</f>
        <v>1.5</v>
      </c>
      <c r="H24" s="94">
        <f>'07'!F20</f>
        <v>21.8</v>
      </c>
      <c r="I24" s="94">
        <f>'08'!F20</f>
        <v>13.4</v>
      </c>
      <c r="J24" s="94">
        <f>'09'!F20</f>
        <v>0.8</v>
      </c>
      <c r="K24" s="94">
        <f>'10'!F20</f>
        <v>1</v>
      </c>
      <c r="L24" s="94">
        <f>'11'!F20</f>
        <v>17.8</v>
      </c>
      <c r="M24" s="94">
        <f>'12'!F20</f>
        <v>0</v>
      </c>
      <c r="N24" s="94">
        <f>'13'!F20</f>
        <v>1.8</v>
      </c>
      <c r="O24" s="94">
        <f>'14'!F20</f>
        <v>14.5</v>
      </c>
      <c r="P24" s="94">
        <f>'15'!F20</f>
        <v>0</v>
      </c>
      <c r="Q24" s="94">
        <f>'16'!F20</f>
        <v>0.2</v>
      </c>
      <c r="R24" s="94">
        <f>'17'!F20</f>
        <v>1.5</v>
      </c>
      <c r="S24" s="94">
        <f>'18'!F20</f>
        <v>12.5</v>
      </c>
      <c r="T24" s="94">
        <f>'19'!F20</f>
        <v>26.4</v>
      </c>
      <c r="U24" s="94">
        <f>'20'!F20</f>
        <v>37.5</v>
      </c>
      <c r="V24" s="94">
        <f>'21'!F20</f>
        <v>2.2000000000000002</v>
      </c>
      <c r="W24" s="94">
        <f>'22'!F20</f>
        <v>7.8</v>
      </c>
      <c r="X24" s="94">
        <f>'23'!F20</f>
        <v>12</v>
      </c>
      <c r="Y24" s="94">
        <f>'24'!F20</f>
        <v>0</v>
      </c>
      <c r="Z24" s="94">
        <f>'25'!F20</f>
        <v>0</v>
      </c>
      <c r="AA24" s="94">
        <f>'26'!F20</f>
        <v>1.8</v>
      </c>
      <c r="AB24" s="94">
        <f>'27'!F20</f>
        <v>0</v>
      </c>
      <c r="AC24" s="94">
        <f>'28'!F20</f>
        <v>11.399999999999999</v>
      </c>
      <c r="AD24" s="94">
        <f>'29'!F20</f>
        <v>16</v>
      </c>
      <c r="AE24" s="94">
        <f>'30'!F20</f>
        <v>17</v>
      </c>
      <c r="AF24" s="94">
        <f>'31'!F20</f>
        <v>0.2</v>
      </c>
      <c r="AG24" s="94">
        <f t="shared" si="1"/>
        <v>236.8</v>
      </c>
      <c r="AH24" s="13"/>
      <c r="AJ24" s="14"/>
      <c r="AK24" s="17"/>
    </row>
    <row r="25" spans="1:37" x14ac:dyDescent="0.2">
      <c r="A25" s="16" t="s">
        <v>18</v>
      </c>
      <c r="B25" s="94">
        <f>'01'!F21</f>
        <v>0</v>
      </c>
      <c r="C25" s="94">
        <f>'02'!F21</f>
        <v>0.4</v>
      </c>
      <c r="D25" s="94">
        <f>'03'!F21</f>
        <v>16.2</v>
      </c>
      <c r="E25" s="94">
        <f>'04'!F21</f>
        <v>0</v>
      </c>
      <c r="F25" s="94">
        <f>'05'!F21</f>
        <v>0</v>
      </c>
      <c r="G25" s="94">
        <f>'06'!F21</f>
        <v>1</v>
      </c>
      <c r="H25" s="94">
        <f>'07'!F21</f>
        <v>23.2</v>
      </c>
      <c r="I25" s="94">
        <f>'08'!F21</f>
        <v>10</v>
      </c>
      <c r="J25" s="94">
        <f>'09'!F21</f>
        <v>0.8</v>
      </c>
      <c r="K25" s="94">
        <f>'10'!F21</f>
        <v>0</v>
      </c>
      <c r="L25" s="94">
        <f>'11'!F21</f>
        <v>3</v>
      </c>
      <c r="M25" s="94">
        <f>'12'!F21</f>
        <v>0.2</v>
      </c>
      <c r="N25" s="94">
        <f>'13'!F21</f>
        <v>0.2</v>
      </c>
      <c r="O25" s="94">
        <f>'14'!F21</f>
        <v>8.3999999999999986</v>
      </c>
      <c r="P25" s="94">
        <f>'15'!F21</f>
        <v>0</v>
      </c>
      <c r="Q25" s="94">
        <f>'16'!F21</f>
        <v>0</v>
      </c>
      <c r="R25" s="94">
        <f>'17'!F21</f>
        <v>0</v>
      </c>
      <c r="S25" s="94">
        <f>'18'!F21</f>
        <v>0</v>
      </c>
      <c r="T25" s="94">
        <f>'19'!F21</f>
        <v>19.600000000000001</v>
      </c>
      <c r="U25" s="94">
        <f>'20'!F21</f>
        <v>4.2</v>
      </c>
      <c r="V25" s="94">
        <f>'21'!F21</f>
        <v>8.1999999999999993</v>
      </c>
      <c r="W25" s="94">
        <f>'22'!F21</f>
        <v>8.4</v>
      </c>
      <c r="X25" s="94">
        <f>'23'!F21</f>
        <v>21.2</v>
      </c>
      <c r="Y25" s="94">
        <f>'24'!F21</f>
        <v>0</v>
      </c>
      <c r="Z25" s="94">
        <f>'25'!F21</f>
        <v>0</v>
      </c>
      <c r="AA25" s="94">
        <f>'26'!F21</f>
        <v>3.6</v>
      </c>
      <c r="AB25" s="94">
        <f>'27'!F21</f>
        <v>2</v>
      </c>
      <c r="AC25" s="94">
        <f>'28'!F21</f>
        <v>1.6</v>
      </c>
      <c r="AD25" s="94">
        <f>'29'!F21</f>
        <v>38.200000000000003</v>
      </c>
      <c r="AE25" s="94">
        <f>'30'!F21</f>
        <v>13.2</v>
      </c>
      <c r="AF25" s="94">
        <f>'31'!F21</f>
        <v>0.6</v>
      </c>
      <c r="AG25" s="94">
        <f t="shared" si="1"/>
        <v>184.20000000000002</v>
      </c>
      <c r="AH25" s="13"/>
      <c r="AJ25" s="14"/>
      <c r="AK25" s="17"/>
    </row>
    <row r="26" spans="1:37" x14ac:dyDescent="0.2">
      <c r="A26" s="20" t="s">
        <v>19</v>
      </c>
      <c r="B26" s="94">
        <f>'01'!F22</f>
        <v>0</v>
      </c>
      <c r="C26" s="94">
        <f>'02'!F22</f>
        <v>2</v>
      </c>
      <c r="D26" s="94">
        <f>'03'!F22</f>
        <v>2.0999999999999996</v>
      </c>
      <c r="E26" s="94">
        <f>'04'!F22</f>
        <v>0</v>
      </c>
      <c r="F26" s="94">
        <f>'05'!F22</f>
        <v>0</v>
      </c>
      <c r="G26" s="94">
        <f>'06'!F22</f>
        <v>0</v>
      </c>
      <c r="H26" s="94">
        <f>'07'!F22</f>
        <v>21.55</v>
      </c>
      <c r="I26" s="94">
        <f>'08'!F22</f>
        <v>8.8000000000000007</v>
      </c>
      <c r="J26" s="94">
        <f>'09'!F22</f>
        <v>0.6</v>
      </c>
      <c r="K26" s="94">
        <f>'10'!F22</f>
        <v>0</v>
      </c>
      <c r="L26" s="94">
        <f>'11'!F22</f>
        <v>3.9</v>
      </c>
      <c r="M26" s="94">
        <f>'12'!F22</f>
        <v>0</v>
      </c>
      <c r="N26" s="94">
        <f>'13'!F22</f>
        <v>0.5</v>
      </c>
      <c r="O26" s="94">
        <f>'14'!F22</f>
        <v>12.299999999999999</v>
      </c>
      <c r="P26" s="94">
        <f>'15'!F22</f>
        <v>0</v>
      </c>
      <c r="Q26" s="94">
        <f>'16'!F22</f>
        <v>0</v>
      </c>
      <c r="R26" s="94">
        <f>'17'!F22</f>
        <v>0</v>
      </c>
      <c r="S26" s="94">
        <f>'18'!F22</f>
        <v>0</v>
      </c>
      <c r="T26" s="94">
        <f>'19'!F22</f>
        <v>11.5</v>
      </c>
      <c r="U26" s="94">
        <f>'20'!F22</f>
        <v>12.3</v>
      </c>
      <c r="V26" s="94">
        <f>'21'!F22</f>
        <v>22</v>
      </c>
      <c r="W26" s="94">
        <f>'22'!F22</f>
        <v>11.2</v>
      </c>
      <c r="X26" s="94">
        <f>'23'!F22</f>
        <v>22.23</v>
      </c>
      <c r="Y26" s="94">
        <f>'24'!F22</f>
        <v>0</v>
      </c>
      <c r="Z26" s="94">
        <f>'25'!F22</f>
        <v>0</v>
      </c>
      <c r="AA26" s="94">
        <f>'26'!F22</f>
        <v>2.2999999999999998</v>
      </c>
      <c r="AB26" s="94">
        <f>'27'!F22</f>
        <v>1.1000000000000001</v>
      </c>
      <c r="AC26" s="94">
        <f>'28'!F22</f>
        <v>2.7</v>
      </c>
      <c r="AD26" s="94">
        <f>'29'!F22</f>
        <v>34.5</v>
      </c>
      <c r="AE26" s="94">
        <f>'30'!F22</f>
        <v>14.3</v>
      </c>
      <c r="AF26" s="94">
        <f>'31'!F22</f>
        <v>0.3</v>
      </c>
      <c r="AG26" s="94">
        <f t="shared" si="1"/>
        <v>186.18</v>
      </c>
      <c r="AH26" s="13"/>
      <c r="AJ26" s="14"/>
      <c r="AK26" s="17"/>
    </row>
    <row r="27" spans="1:37" x14ac:dyDescent="0.2">
      <c r="A27" s="20" t="s">
        <v>20</v>
      </c>
      <c r="B27" s="94">
        <f>'01'!F23</f>
        <v>0</v>
      </c>
      <c r="C27" s="94">
        <f>'02'!F23</f>
        <v>2.2000000000000002</v>
      </c>
      <c r="D27" s="94">
        <f>'03'!F23</f>
        <v>24.6</v>
      </c>
      <c r="E27" s="94">
        <f>'04'!F23</f>
        <v>0</v>
      </c>
      <c r="F27" s="94">
        <f>'05'!F23</f>
        <v>0</v>
      </c>
      <c r="G27" s="94">
        <f>'06'!F23</f>
        <v>1.5</v>
      </c>
      <c r="H27" s="94">
        <f>'07'!F23</f>
        <v>28.8</v>
      </c>
      <c r="I27" s="94">
        <f>'08'!F23</f>
        <v>11.3</v>
      </c>
      <c r="J27" s="94">
        <f>'09'!F23</f>
        <v>0.8</v>
      </c>
      <c r="K27" s="94">
        <f>'10'!F23</f>
        <v>0.5</v>
      </c>
      <c r="L27" s="94">
        <f>'11'!F23</f>
        <v>15.5</v>
      </c>
      <c r="M27" s="94">
        <f>'12'!F23</f>
        <v>0.2</v>
      </c>
      <c r="N27" s="94">
        <f>'13'!F23</f>
        <v>0.5</v>
      </c>
      <c r="O27" s="94">
        <f>'14'!F23</f>
        <v>0.2</v>
      </c>
      <c r="P27" s="94">
        <f>'15'!F23</f>
        <v>0</v>
      </c>
      <c r="Q27" s="94">
        <f>'16'!F23</f>
        <v>3.2</v>
      </c>
      <c r="R27" s="94">
        <f>'17'!F23</f>
        <v>13.5</v>
      </c>
      <c r="S27" s="94">
        <f>'18'!F23</f>
        <v>0</v>
      </c>
      <c r="T27" s="94">
        <f>'19'!F23</f>
        <v>4.8</v>
      </c>
      <c r="U27" s="94">
        <f>'20'!F23</f>
        <v>3.2</v>
      </c>
      <c r="V27" s="94">
        <f>'21'!F23</f>
        <v>15.8</v>
      </c>
      <c r="W27" s="94">
        <f>'22'!F23</f>
        <v>4</v>
      </c>
      <c r="X27" s="94">
        <f>'23'!F23</f>
        <v>18</v>
      </c>
      <c r="Y27" s="94">
        <f>'24'!F23</f>
        <v>0</v>
      </c>
      <c r="Z27" s="94">
        <f>'25'!F23</f>
        <v>0</v>
      </c>
      <c r="AA27" s="94">
        <f>'26'!F23</f>
        <v>0.5</v>
      </c>
      <c r="AB27" s="94">
        <f>'27'!F23</f>
        <v>2.5</v>
      </c>
      <c r="AC27" s="94">
        <f>'28'!F23</f>
        <v>0</v>
      </c>
      <c r="AD27" s="94">
        <f>'29'!F23</f>
        <v>25.8</v>
      </c>
      <c r="AE27" s="94">
        <f>'30'!F23</f>
        <v>18.5</v>
      </c>
      <c r="AF27" s="94">
        <f>'31'!F23</f>
        <v>0.4</v>
      </c>
      <c r="AG27" s="94">
        <f t="shared" si="1"/>
        <v>196.30000000000004</v>
      </c>
      <c r="AH27" s="13"/>
      <c r="AJ27" s="14"/>
      <c r="AK27" s="17"/>
    </row>
    <row r="28" spans="1:37" s="6" customFormat="1" x14ac:dyDescent="0.2">
      <c r="A28" s="18" t="s">
        <v>21</v>
      </c>
      <c r="B28" s="76">
        <f>'01'!F24</f>
        <v>0</v>
      </c>
      <c r="C28" s="76">
        <f>'02'!F24</f>
        <v>2.7454545454545456</v>
      </c>
      <c r="D28" s="76">
        <f>'03'!F24</f>
        <v>13.909090909090908</v>
      </c>
      <c r="E28" s="76">
        <f>'04'!F24</f>
        <v>0</v>
      </c>
      <c r="F28" s="76">
        <f>'05'!F24</f>
        <v>0</v>
      </c>
      <c r="G28" s="76">
        <f>'06'!F24</f>
        <v>1.4454545454545455</v>
      </c>
      <c r="H28" s="76">
        <f>'07'!F24</f>
        <v>22.881818181818183</v>
      </c>
      <c r="I28" s="76">
        <f>'08'!F24</f>
        <v>11.186363636363636</v>
      </c>
      <c r="J28" s="76">
        <f>'09'!F24</f>
        <v>0.66363636363636358</v>
      </c>
      <c r="K28" s="76">
        <f>'10'!F24</f>
        <v>0.97272727272727266</v>
      </c>
      <c r="L28" s="76">
        <f>'11'!F24</f>
        <v>12.863636363636363</v>
      </c>
      <c r="M28" s="76">
        <f>'12'!F24</f>
        <v>5.4545454545454557E-2</v>
      </c>
      <c r="N28" s="76">
        <f>'13'!F24</f>
        <v>0.7</v>
      </c>
      <c r="O28" s="76">
        <f>'14'!F24</f>
        <v>8.2909090909090892</v>
      </c>
      <c r="P28" s="76">
        <f>'15'!F24</f>
        <v>0</v>
      </c>
      <c r="Q28" s="76">
        <f>'16'!F24</f>
        <v>1.0090909090909093</v>
      </c>
      <c r="R28" s="76">
        <f>'17'!F24</f>
        <v>1.8</v>
      </c>
      <c r="S28" s="76">
        <f>'18'!F24</f>
        <v>3.0454545454545454</v>
      </c>
      <c r="T28" s="76">
        <f>'19'!F24</f>
        <v>13.890909090909092</v>
      </c>
      <c r="U28" s="76">
        <f>'20'!F24</f>
        <v>17.463636363636365</v>
      </c>
      <c r="V28" s="76">
        <f>'21'!F24</f>
        <v>16.990909090909089</v>
      </c>
      <c r="W28" s="76">
        <f>'22'!F24</f>
        <v>9.372727272727273</v>
      </c>
      <c r="X28" s="76">
        <f>'23'!F24</f>
        <v>16.048181818181817</v>
      </c>
      <c r="Y28" s="76">
        <f>'24'!F24</f>
        <v>0.29090909090909089</v>
      </c>
      <c r="Z28" s="76">
        <f>'25'!F24</f>
        <v>0</v>
      </c>
      <c r="AA28" s="76">
        <f>'26'!F24</f>
        <v>1.0727272727272728</v>
      </c>
      <c r="AB28" s="76">
        <f>'27'!F24</f>
        <v>0.70909090909090911</v>
      </c>
      <c r="AC28" s="76">
        <f>'28'!F24</f>
        <v>3.1590909090909092</v>
      </c>
      <c r="AD28" s="76">
        <f>'29'!F24</f>
        <v>22.218181818181822</v>
      </c>
      <c r="AE28" s="76">
        <f>'30'!F24</f>
        <v>16.136363636363637</v>
      </c>
      <c r="AF28" s="76">
        <f>'31'!F24</f>
        <v>0.16363636363636366</v>
      </c>
      <c r="AG28" s="19">
        <f>AVERAGE(AG17:AG27)</f>
        <v>199.08454545454549</v>
      </c>
      <c r="AH28" s="21"/>
      <c r="AJ28" s="14"/>
      <c r="AK28" s="14"/>
    </row>
    <row r="29" spans="1:37" x14ac:dyDescent="0.2">
      <c r="A29" s="16" t="s">
        <v>22</v>
      </c>
      <c r="B29" s="94">
        <f>'01'!F25</f>
        <v>0</v>
      </c>
      <c r="C29" s="94">
        <f>'02'!F25</f>
        <v>3</v>
      </c>
      <c r="D29" s="94">
        <f>'03'!F25</f>
        <v>29</v>
      </c>
      <c r="E29" s="94">
        <f>'04'!F25</f>
        <v>0</v>
      </c>
      <c r="F29" s="94">
        <f>'05'!F25</f>
        <v>0</v>
      </c>
      <c r="G29" s="94">
        <f>'06'!F25</f>
        <v>1.5</v>
      </c>
      <c r="H29" s="94">
        <f>'07'!F25</f>
        <v>15.100000000000001</v>
      </c>
      <c r="I29" s="94">
        <f>'08'!F25</f>
        <v>16.600000000000001</v>
      </c>
      <c r="J29" s="94">
        <f>'09'!F25</f>
        <v>1.2</v>
      </c>
      <c r="K29" s="94">
        <f>'10'!F25</f>
        <v>11.8</v>
      </c>
      <c r="L29" s="94">
        <f>'11'!F25</f>
        <v>20.5</v>
      </c>
      <c r="M29" s="94">
        <f>'12'!F25</f>
        <v>0</v>
      </c>
      <c r="N29" s="94">
        <f>'13'!F25</f>
        <v>0.5</v>
      </c>
      <c r="O29" s="94">
        <f>'14'!F25</f>
        <v>1.2</v>
      </c>
      <c r="P29" s="94">
        <f>'15'!F25</f>
        <v>0</v>
      </c>
      <c r="Q29" s="94">
        <f>'16'!F25</f>
        <v>28</v>
      </c>
      <c r="R29" s="94">
        <f>'17'!F25</f>
        <v>0</v>
      </c>
      <c r="S29" s="94">
        <f>'18'!F25</f>
        <v>0</v>
      </c>
      <c r="T29" s="94">
        <f>'19'!F25</f>
        <v>3.7</v>
      </c>
      <c r="U29" s="94">
        <f>'20'!F25</f>
        <v>13.8</v>
      </c>
      <c r="V29" s="94">
        <f>'21'!F25</f>
        <v>37</v>
      </c>
      <c r="W29" s="94">
        <f>'22'!F25</f>
        <v>5.2</v>
      </c>
      <c r="X29" s="94">
        <f>'23'!F25</f>
        <v>0.5</v>
      </c>
      <c r="Y29" s="94">
        <f>'24'!F25</f>
        <v>0</v>
      </c>
      <c r="Z29" s="94">
        <f>'25'!F25</f>
        <v>0</v>
      </c>
      <c r="AA29" s="94">
        <f>'26'!F25</f>
        <v>2</v>
      </c>
      <c r="AB29" s="94">
        <f>'27'!F25</f>
        <v>0.8</v>
      </c>
      <c r="AC29" s="94">
        <f>'28'!F25</f>
        <v>0</v>
      </c>
      <c r="AD29" s="94">
        <f>'29'!F25</f>
        <v>26</v>
      </c>
      <c r="AE29" s="94">
        <f>'30'!F25</f>
        <v>19.5</v>
      </c>
      <c r="AF29" s="94">
        <f>'31'!F25</f>
        <v>0.2</v>
      </c>
      <c r="AG29" s="94">
        <f t="shared" si="1"/>
        <v>237.1</v>
      </c>
      <c r="AH29" s="13"/>
      <c r="AJ29" s="14"/>
      <c r="AK29" s="17"/>
    </row>
    <row r="30" spans="1:37" x14ac:dyDescent="0.2">
      <c r="A30" s="16" t="s">
        <v>23</v>
      </c>
      <c r="B30" s="94">
        <f>'01'!F26</f>
        <v>0</v>
      </c>
      <c r="C30" s="94">
        <f>'02'!F26</f>
        <v>5.8000000000000007</v>
      </c>
      <c r="D30" s="94">
        <f>'03'!F26</f>
        <v>19.200000000000003</v>
      </c>
      <c r="E30" s="94">
        <f>'04'!F26</f>
        <v>0</v>
      </c>
      <c r="F30" s="94">
        <f>'05'!F26</f>
        <v>0</v>
      </c>
      <c r="G30" s="94">
        <f>'06'!F26</f>
        <v>2</v>
      </c>
      <c r="H30" s="94">
        <f>'07'!F26</f>
        <v>17</v>
      </c>
      <c r="I30" s="94">
        <f>'08'!F26</f>
        <v>11.6</v>
      </c>
      <c r="J30" s="94">
        <f>'09'!F26</f>
        <v>1.4</v>
      </c>
      <c r="K30" s="94">
        <f>'10'!F26</f>
        <v>6.4</v>
      </c>
      <c r="L30" s="94">
        <f>'11'!F26</f>
        <v>20.6</v>
      </c>
      <c r="M30" s="94">
        <f>'12'!F26</f>
        <v>0</v>
      </c>
      <c r="N30" s="94">
        <f>'13'!F26</f>
        <v>0.2</v>
      </c>
      <c r="O30" s="94">
        <f>'14'!F26</f>
        <v>2.2000000000000002</v>
      </c>
      <c r="P30" s="94">
        <f>'15'!F26</f>
        <v>0</v>
      </c>
      <c r="Q30" s="94">
        <f>'16'!F26</f>
        <v>27.200000000000003</v>
      </c>
      <c r="R30" s="94">
        <f>'17'!F26</f>
        <v>0</v>
      </c>
      <c r="S30" s="94">
        <f>'18'!F26</f>
        <v>0</v>
      </c>
      <c r="T30" s="94">
        <f>'19'!F26</f>
        <v>3.1999999999999997</v>
      </c>
      <c r="U30" s="94">
        <f>'20'!F26</f>
        <v>9.2000000000000011</v>
      </c>
      <c r="V30" s="94">
        <f>'21'!F26</f>
        <v>16.399999999999999</v>
      </c>
      <c r="W30" s="94">
        <f>'22'!F26</f>
        <v>12.6</v>
      </c>
      <c r="X30" s="94">
        <f>'23'!F26</f>
        <v>6.2</v>
      </c>
      <c r="Y30" s="94">
        <f>'24'!F26</f>
        <v>0.4</v>
      </c>
      <c r="Z30" s="94">
        <f>'25'!F26</f>
        <v>0</v>
      </c>
      <c r="AA30" s="94">
        <f>'26'!F26</f>
        <v>0</v>
      </c>
      <c r="AB30" s="94">
        <f>'27'!F26</f>
        <v>0.8</v>
      </c>
      <c r="AC30" s="94">
        <f>'28'!F26</f>
        <v>0</v>
      </c>
      <c r="AD30" s="94">
        <v>20.6</v>
      </c>
      <c r="AE30" s="94">
        <f>'30'!F26</f>
        <v>19.2</v>
      </c>
      <c r="AF30" s="94">
        <f>'31'!F26</f>
        <v>1</v>
      </c>
      <c r="AG30" s="94">
        <f>SUM(B30:AF30)</f>
        <v>203.2</v>
      </c>
      <c r="AH30" s="13"/>
      <c r="AJ30" s="14"/>
      <c r="AK30" s="17"/>
    </row>
    <row r="31" spans="1:37" x14ac:dyDescent="0.2">
      <c r="A31" s="18" t="s">
        <v>24</v>
      </c>
      <c r="B31" s="76">
        <f>'01'!F27</f>
        <v>0</v>
      </c>
      <c r="C31" s="76">
        <f>'02'!F27</f>
        <v>4.4000000000000004</v>
      </c>
      <c r="D31" s="76">
        <f>'03'!F27</f>
        <v>24.1</v>
      </c>
      <c r="E31" s="76">
        <f>'04'!F27</f>
        <v>0</v>
      </c>
      <c r="F31" s="76">
        <f>'05'!F27</f>
        <v>0</v>
      </c>
      <c r="G31" s="76">
        <f>'06'!F27</f>
        <v>1.75</v>
      </c>
      <c r="H31" s="76">
        <f>'07'!F27</f>
        <v>16.05</v>
      </c>
      <c r="I31" s="76">
        <f>'08'!F27</f>
        <v>14.100000000000001</v>
      </c>
      <c r="J31" s="76">
        <f>'09'!F27</f>
        <v>1.2999999999999998</v>
      </c>
      <c r="K31" s="76">
        <f>'10'!F27</f>
        <v>9.1000000000000014</v>
      </c>
      <c r="L31" s="76">
        <f>'11'!F27</f>
        <v>20.55</v>
      </c>
      <c r="M31" s="76">
        <f>'12'!F27</f>
        <v>0</v>
      </c>
      <c r="N31" s="76">
        <f>'13'!F27</f>
        <v>0.35</v>
      </c>
      <c r="O31" s="76">
        <f>'14'!F27</f>
        <v>1.7000000000000002</v>
      </c>
      <c r="P31" s="76">
        <f>'15'!F27</f>
        <v>0</v>
      </c>
      <c r="Q31" s="76">
        <f>'16'!F27</f>
        <v>27.6</v>
      </c>
      <c r="R31" s="76">
        <f>'17'!F27</f>
        <v>0</v>
      </c>
      <c r="S31" s="76">
        <f>'18'!F27</f>
        <v>0</v>
      </c>
      <c r="T31" s="76">
        <f>'19'!F27</f>
        <v>3.45</v>
      </c>
      <c r="U31" s="76">
        <f>'20'!F27</f>
        <v>11.5</v>
      </c>
      <c r="V31" s="76">
        <f>'21'!F27</f>
        <v>26.7</v>
      </c>
      <c r="W31" s="76">
        <f>'22'!F27</f>
        <v>8.9</v>
      </c>
      <c r="X31" s="76">
        <f>'23'!F27</f>
        <v>3.35</v>
      </c>
      <c r="Y31" s="76">
        <f>'24'!F27</f>
        <v>0.2</v>
      </c>
      <c r="Z31" s="76">
        <f>'25'!F27</f>
        <v>0</v>
      </c>
      <c r="AA31" s="76">
        <f>'26'!F27</f>
        <v>1</v>
      </c>
      <c r="AB31" s="76">
        <f>'27'!F27</f>
        <v>0.8</v>
      </c>
      <c r="AC31" s="76">
        <f>'28'!F27</f>
        <v>0</v>
      </c>
      <c r="AD31" s="76">
        <f>'29'!F27</f>
        <v>24.9</v>
      </c>
      <c r="AE31" s="76">
        <f>'30'!F27</f>
        <v>19.350000000000001</v>
      </c>
      <c r="AF31" s="76">
        <f>'31'!F27</f>
        <v>0.6</v>
      </c>
      <c r="AG31" s="19">
        <f>AVERAGE(AG29:AG30)</f>
        <v>220.14999999999998</v>
      </c>
      <c r="AH31" s="13"/>
      <c r="AJ31" s="14"/>
      <c r="AK31" s="14"/>
    </row>
    <row r="32" spans="1:37" x14ac:dyDescent="0.2">
      <c r="A32" s="16" t="s">
        <v>25</v>
      </c>
      <c r="B32" s="94">
        <f>'01'!F28</f>
        <v>0</v>
      </c>
      <c r="C32" s="94">
        <f>'02'!F28</f>
        <v>0.2</v>
      </c>
      <c r="D32" s="94">
        <f>'03'!F28</f>
        <v>10.100000000000001</v>
      </c>
      <c r="E32" s="94">
        <f>'04'!F28</f>
        <v>0</v>
      </c>
      <c r="F32" s="94">
        <f>'05'!F28</f>
        <v>0</v>
      </c>
      <c r="G32" s="94">
        <f>'06'!F28</f>
        <v>0.4</v>
      </c>
      <c r="H32" s="94">
        <f>'07'!F28</f>
        <v>9.6</v>
      </c>
      <c r="I32" s="94">
        <f>'08'!F28</f>
        <v>17.5</v>
      </c>
      <c r="J32" s="94">
        <f>'09'!F28</f>
        <v>1</v>
      </c>
      <c r="K32" s="94">
        <f>'10'!F28</f>
        <v>0</v>
      </c>
      <c r="L32" s="94">
        <f>'11'!F28</f>
        <v>0</v>
      </c>
      <c r="M32" s="94">
        <f>'12'!F28</f>
        <v>0</v>
      </c>
      <c r="N32" s="94">
        <f>'13'!F28</f>
        <v>1.4</v>
      </c>
      <c r="O32" s="94">
        <f>'14'!F28</f>
        <v>2</v>
      </c>
      <c r="P32" s="94">
        <f>'15'!F28</f>
        <v>0</v>
      </c>
      <c r="Q32" s="94">
        <f>'16'!F28</f>
        <v>3</v>
      </c>
      <c r="R32" s="94">
        <f>'17'!F28</f>
        <v>0</v>
      </c>
      <c r="S32" s="94">
        <f>'18'!F28</f>
        <v>1.9</v>
      </c>
      <c r="T32" s="94">
        <f>'19'!F28</f>
        <v>3.1</v>
      </c>
      <c r="U32" s="94">
        <f>'20'!F28</f>
        <v>0.2</v>
      </c>
      <c r="V32" s="94">
        <f>'21'!F28</f>
        <v>10.3</v>
      </c>
      <c r="W32" s="94">
        <f>'22'!F28</f>
        <v>2.2999999999999998</v>
      </c>
      <c r="X32" s="94">
        <f>'23'!F28</f>
        <v>0.2</v>
      </c>
      <c r="Y32" s="94">
        <f>'24'!F28</f>
        <v>0</v>
      </c>
      <c r="Z32" s="94">
        <f>'25'!F28</f>
        <v>0</v>
      </c>
      <c r="AA32" s="94">
        <f>'26'!F28</f>
        <v>2.1</v>
      </c>
      <c r="AB32" s="94">
        <f>'27'!F28</f>
        <v>0.2</v>
      </c>
      <c r="AC32" s="94">
        <f>'28'!F28</f>
        <v>2.6</v>
      </c>
      <c r="AD32" s="94">
        <f>'29'!F28</f>
        <v>16.600000000000001</v>
      </c>
      <c r="AE32" s="94">
        <f>'30'!F28</f>
        <v>15.2</v>
      </c>
      <c r="AF32" s="94">
        <f>'31'!F28</f>
        <v>0.4</v>
      </c>
      <c r="AG32" s="94">
        <f>SUM(B32:AF32)</f>
        <v>100.3</v>
      </c>
      <c r="AJ32" s="14"/>
      <c r="AK32" s="17"/>
    </row>
    <row r="33" spans="1:37" x14ac:dyDescent="0.2">
      <c r="A33" s="16" t="s">
        <v>26</v>
      </c>
      <c r="B33" s="94">
        <f>'01'!F29</f>
        <v>0</v>
      </c>
      <c r="C33" s="94">
        <f>'02'!F29</f>
        <v>6.4</v>
      </c>
      <c r="D33" s="94">
        <f>'03'!F29</f>
        <v>11.8</v>
      </c>
      <c r="E33" s="94">
        <f>'04'!F29</f>
        <v>0</v>
      </c>
      <c r="F33" s="94">
        <f>'05'!F29</f>
        <v>0</v>
      </c>
      <c r="G33" s="94">
        <f>'06'!F29</f>
        <v>1.4</v>
      </c>
      <c r="H33" s="94">
        <f>'07'!F29</f>
        <v>14.4</v>
      </c>
      <c r="I33" s="94">
        <f>'08'!F29</f>
        <v>10.399999999999999</v>
      </c>
      <c r="J33" s="94">
        <f>'09'!F29</f>
        <v>1</v>
      </c>
      <c r="K33" s="94">
        <f>'10'!F29</f>
        <v>0</v>
      </c>
      <c r="L33" s="94">
        <f>'11'!F29</f>
        <v>15</v>
      </c>
      <c r="M33" s="94">
        <f>'12'!F29</f>
        <v>0</v>
      </c>
      <c r="N33" s="94">
        <f>'13'!F29</f>
        <v>1.4</v>
      </c>
      <c r="O33" s="94">
        <f>'14'!F29</f>
        <v>2.4</v>
      </c>
      <c r="P33" s="94">
        <f>'15'!F29</f>
        <v>0</v>
      </c>
      <c r="Q33" s="94">
        <f>'16'!F29</f>
        <v>2.4</v>
      </c>
      <c r="R33" s="94">
        <f>'17'!F29</f>
        <v>0</v>
      </c>
      <c r="S33" s="94">
        <f>'18'!F29</f>
        <v>0</v>
      </c>
      <c r="T33" s="94">
        <f>'19'!F29</f>
        <v>2.5999999999999996</v>
      </c>
      <c r="U33" s="94">
        <f>'20'!F29</f>
        <v>19.399999999999999</v>
      </c>
      <c r="V33" s="94">
        <f>'21'!F29</f>
        <v>15.399999999999999</v>
      </c>
      <c r="W33" s="94">
        <f>'22'!F29</f>
        <v>8</v>
      </c>
      <c r="X33" s="94">
        <f>'23'!F29</f>
        <v>0</v>
      </c>
      <c r="Y33" s="94">
        <f>'24'!F29</f>
        <v>10.199999999999999</v>
      </c>
      <c r="Z33" s="94">
        <f>'25'!F29</f>
        <v>0</v>
      </c>
      <c r="AA33" s="94">
        <f>'26'!F29</f>
        <v>0</v>
      </c>
      <c r="AB33" s="94">
        <f>'27'!F29</f>
        <v>0.2</v>
      </c>
      <c r="AC33" s="94">
        <f>'28'!F29</f>
        <v>0.6</v>
      </c>
      <c r="AD33" s="94">
        <f>'29'!F29</f>
        <v>20.599999999999998</v>
      </c>
      <c r="AE33" s="94">
        <f>'30'!F29</f>
        <v>12.999999999999998</v>
      </c>
      <c r="AF33" s="94">
        <f>'31'!F29</f>
        <v>0</v>
      </c>
      <c r="AG33" s="94">
        <f>SUM(B33:AF33)</f>
        <v>156.6</v>
      </c>
      <c r="AJ33" s="14"/>
      <c r="AK33" s="17"/>
    </row>
    <row r="34" spans="1:37" x14ac:dyDescent="0.2">
      <c r="A34" s="16" t="s">
        <v>27</v>
      </c>
      <c r="B34" s="94">
        <f>'01'!F30</f>
        <v>0</v>
      </c>
      <c r="C34" s="94">
        <f>'02'!F30</f>
        <v>2.5</v>
      </c>
      <c r="D34" s="94">
        <f>'03'!F30</f>
        <v>25.2</v>
      </c>
      <c r="E34" s="94">
        <f>'04'!F30</f>
        <v>0</v>
      </c>
      <c r="F34" s="94">
        <f>'05'!F30</f>
        <v>0</v>
      </c>
      <c r="G34" s="94">
        <f>'06'!F30</f>
        <v>1.2</v>
      </c>
      <c r="H34" s="94">
        <f>'07'!F30</f>
        <v>15.2</v>
      </c>
      <c r="I34" s="94">
        <f>'08'!F30</f>
        <v>18</v>
      </c>
      <c r="J34" s="94">
        <f>'09'!F30</f>
        <v>1</v>
      </c>
      <c r="K34" s="94">
        <f>'10'!F30</f>
        <v>0</v>
      </c>
      <c r="L34" s="94">
        <f>'11'!F30</f>
        <v>4.5</v>
      </c>
      <c r="M34" s="94">
        <f>'12'!F30</f>
        <v>0</v>
      </c>
      <c r="N34" s="94">
        <f>'13'!F30</f>
        <v>1</v>
      </c>
      <c r="O34" s="94">
        <f>'14'!F30</f>
        <v>1.8</v>
      </c>
      <c r="P34" s="94">
        <f>'15'!F30</f>
        <v>0</v>
      </c>
      <c r="Q34" s="94">
        <f>'16'!F30</f>
        <v>10.3</v>
      </c>
      <c r="R34" s="94">
        <f>'17'!F30</f>
        <v>0</v>
      </c>
      <c r="S34" s="94">
        <f>'18'!F30</f>
        <v>0</v>
      </c>
      <c r="T34" s="94">
        <f>'19'!F30</f>
        <v>1.2</v>
      </c>
      <c r="U34" s="94">
        <f>'20'!F30</f>
        <v>1</v>
      </c>
      <c r="V34" s="94">
        <f>'21'!F30</f>
        <v>36.5</v>
      </c>
      <c r="W34" s="94">
        <f>'22'!F30</f>
        <v>4.8000000000000007</v>
      </c>
      <c r="X34" s="94">
        <f>'23'!F30</f>
        <v>0</v>
      </c>
      <c r="Y34" s="94">
        <f>'24'!F30</f>
        <v>0</v>
      </c>
      <c r="Z34" s="94">
        <f>'25'!F30</f>
        <v>0</v>
      </c>
      <c r="AA34" s="94">
        <f>'26'!F30</f>
        <v>0</v>
      </c>
      <c r="AB34" s="94">
        <f>'27'!F30</f>
        <v>0.5</v>
      </c>
      <c r="AC34" s="94">
        <f>'28'!F30</f>
        <v>3.8</v>
      </c>
      <c r="AD34" s="94">
        <f>'29'!F30</f>
        <v>15.8</v>
      </c>
      <c r="AE34" s="94">
        <f>'30'!F30</f>
        <v>19.7</v>
      </c>
      <c r="AF34" s="94">
        <f>'31'!F30</f>
        <v>0</v>
      </c>
      <c r="AG34" s="94">
        <f>SUM(B34:AF34)</f>
        <v>164</v>
      </c>
      <c r="AH34" s="13"/>
      <c r="AJ34" s="14"/>
      <c r="AK34" s="17"/>
    </row>
    <row r="35" spans="1:37" x14ac:dyDescent="0.2">
      <c r="A35" s="18" t="s">
        <v>28</v>
      </c>
      <c r="B35" s="76">
        <f>'01'!F31</f>
        <v>0</v>
      </c>
      <c r="C35" s="76">
        <f>'02'!F31</f>
        <v>3.0333333333333337</v>
      </c>
      <c r="D35" s="76">
        <f>'03'!F31</f>
        <v>15.700000000000001</v>
      </c>
      <c r="E35" s="76">
        <f>'04'!F31</f>
        <v>0</v>
      </c>
      <c r="F35" s="76">
        <f>'05'!F31</f>
        <v>0</v>
      </c>
      <c r="G35" s="76">
        <f>'06'!F31</f>
        <v>1</v>
      </c>
      <c r="H35" s="76">
        <f>'07'!F31</f>
        <v>13.066666666666668</v>
      </c>
      <c r="I35" s="76">
        <f>'08'!F31</f>
        <v>15.299999999999999</v>
      </c>
      <c r="J35" s="76">
        <f>'09'!F31</f>
        <v>1</v>
      </c>
      <c r="K35" s="76">
        <f>'10'!F31</f>
        <v>0</v>
      </c>
      <c r="L35" s="76">
        <f>'11'!F31</f>
        <v>6.5</v>
      </c>
      <c r="M35" s="76">
        <f>'12'!F31</f>
        <v>0</v>
      </c>
      <c r="N35" s="76">
        <f>'13'!F31</f>
        <v>1.2666666666666666</v>
      </c>
      <c r="O35" s="76">
        <f>'14'!F31</f>
        <v>2.0666666666666669</v>
      </c>
      <c r="P35" s="76">
        <f>'15'!F31</f>
        <v>0</v>
      </c>
      <c r="Q35" s="76">
        <f>'16'!F31</f>
        <v>5.2333333333333334</v>
      </c>
      <c r="R35" s="76">
        <f>'17'!F31</f>
        <v>0</v>
      </c>
      <c r="S35" s="76">
        <f>'18'!F31</f>
        <v>0.6333333333333333</v>
      </c>
      <c r="T35" s="76">
        <f>'19'!F31</f>
        <v>2.2999999999999998</v>
      </c>
      <c r="U35" s="76">
        <f>'20'!F31</f>
        <v>6.8666666666666663</v>
      </c>
      <c r="V35" s="76">
        <f>'21'!F31</f>
        <v>20.733333333333334</v>
      </c>
      <c r="W35" s="76">
        <f>'22'!F31</f>
        <v>5.0333333333333341</v>
      </c>
      <c r="X35" s="76">
        <f>'23'!F31</f>
        <v>6.6666666666666666E-2</v>
      </c>
      <c r="Y35" s="76">
        <f>'24'!F31</f>
        <v>3.4</v>
      </c>
      <c r="Z35" s="76">
        <f>'25'!F31</f>
        <v>0</v>
      </c>
      <c r="AA35" s="76">
        <f>'26'!F31</f>
        <v>0.70000000000000007</v>
      </c>
      <c r="AB35" s="76">
        <f>'27'!F31</f>
        <v>0.3</v>
      </c>
      <c r="AC35" s="76">
        <f>'28'!F31</f>
        <v>2.3333333333333335</v>
      </c>
      <c r="AD35" s="76">
        <f>'29'!F31</f>
        <v>17.666666666666668</v>
      </c>
      <c r="AE35" s="76">
        <f>'30'!F31</f>
        <v>15.966666666666663</v>
      </c>
      <c r="AF35" s="76">
        <f>'31'!F31</f>
        <v>0.13333333333333333</v>
      </c>
      <c r="AG35" s="19">
        <f>AVERAGE(AG32:AG34)</f>
        <v>140.29999999999998</v>
      </c>
      <c r="AH35" s="13"/>
      <c r="AJ35" s="14"/>
      <c r="AK35" s="14"/>
    </row>
    <row r="36" spans="1:37" x14ac:dyDescent="0.2">
      <c r="A36" s="16" t="s">
        <v>45</v>
      </c>
      <c r="B36" s="94">
        <f>'01'!F32</f>
        <v>0</v>
      </c>
      <c r="C36" s="94">
        <f>'02'!F32</f>
        <v>0</v>
      </c>
      <c r="D36" s="94">
        <f>'03'!F32</f>
        <v>9.7999999999999989</v>
      </c>
      <c r="E36" s="94">
        <f>'04'!F32</f>
        <v>0</v>
      </c>
      <c r="F36" s="94">
        <f>'05'!F32</f>
        <v>0</v>
      </c>
      <c r="G36" s="94">
        <f>'06'!F32</f>
        <v>0.4</v>
      </c>
      <c r="H36" s="94">
        <f>'07'!F32</f>
        <v>7.1999999999999993</v>
      </c>
      <c r="I36" s="94">
        <f>'08'!F32</f>
        <v>13.399999999999999</v>
      </c>
      <c r="J36" s="94">
        <f>'09'!F32</f>
        <v>1.4</v>
      </c>
      <c r="K36" s="94">
        <f>'10'!F32</f>
        <v>16.2</v>
      </c>
      <c r="L36" s="94">
        <f>'11'!F32</f>
        <v>0</v>
      </c>
      <c r="M36" s="94">
        <f>'12'!F32</f>
        <v>0</v>
      </c>
      <c r="N36" s="94">
        <f>'13'!F32</f>
        <v>0.4</v>
      </c>
      <c r="O36" s="94">
        <f>'14'!F32</f>
        <v>0.4</v>
      </c>
      <c r="P36" s="94">
        <f>'15'!F32</f>
        <v>0</v>
      </c>
      <c r="Q36" s="94">
        <f>'16'!F32</f>
        <v>19.8</v>
      </c>
      <c r="R36" s="94">
        <f>'17'!F32</f>
        <v>0</v>
      </c>
      <c r="S36" s="94">
        <f>'18'!F32</f>
        <v>5.2</v>
      </c>
      <c r="T36" s="94">
        <f>'19'!F32</f>
        <v>1.6</v>
      </c>
      <c r="U36" s="94">
        <f>'20'!F32</f>
        <v>11.399999999999999</v>
      </c>
      <c r="V36" s="94">
        <f>'21'!F32</f>
        <v>9.1999999999999993</v>
      </c>
      <c r="W36" s="94">
        <f>'22'!F32</f>
        <v>22.200000000000003</v>
      </c>
      <c r="X36" s="94">
        <f>'23'!F32</f>
        <v>0.2</v>
      </c>
      <c r="Y36" s="94">
        <f>'24'!F32</f>
        <v>0</v>
      </c>
      <c r="Z36" s="94">
        <f>'25'!F32</f>
        <v>0</v>
      </c>
      <c r="AA36" s="94">
        <f>'26'!F32</f>
        <v>8.4</v>
      </c>
      <c r="AB36" s="94">
        <f>'27'!F32</f>
        <v>0</v>
      </c>
      <c r="AC36" s="94">
        <f>'28'!F32</f>
        <v>5.8</v>
      </c>
      <c r="AD36" s="94">
        <f>'29'!F32</f>
        <v>27.8</v>
      </c>
      <c r="AE36" s="94">
        <f>'30'!F32</f>
        <v>10</v>
      </c>
      <c r="AF36" s="94">
        <f>'31'!F32</f>
        <v>0.4</v>
      </c>
      <c r="AG36" s="94">
        <f t="shared" ref="AG36:AG42" si="2">SUM(B36:AF36)</f>
        <v>171.20000000000002</v>
      </c>
      <c r="AH36" s="13"/>
      <c r="AJ36" s="14"/>
      <c r="AK36" s="14"/>
    </row>
    <row r="37" spans="1:37" x14ac:dyDescent="0.2">
      <c r="A37" s="16" t="s">
        <v>29</v>
      </c>
      <c r="B37" s="94">
        <f>'01'!F33</f>
        <v>0</v>
      </c>
      <c r="C37" s="94">
        <f>'02'!F33</f>
        <v>9.1999999999999993</v>
      </c>
      <c r="D37" s="94">
        <f>'03'!F33</f>
        <v>3.2</v>
      </c>
      <c r="E37" s="94">
        <f>'04'!F33</f>
        <v>0</v>
      </c>
      <c r="F37" s="94">
        <f>'05'!F33</f>
        <v>0</v>
      </c>
      <c r="G37" s="94">
        <f>'06'!F33</f>
        <v>0.4</v>
      </c>
      <c r="H37" s="94">
        <f>'07'!F33</f>
        <v>7.4</v>
      </c>
      <c r="I37" s="94">
        <f>'08'!F33</f>
        <v>18.2</v>
      </c>
      <c r="J37" s="94">
        <f>'09'!F33</f>
        <v>1.2</v>
      </c>
      <c r="K37" s="94">
        <f>'10'!F33</f>
        <v>28.4</v>
      </c>
      <c r="L37" s="94">
        <f>'11'!F33</f>
        <v>0</v>
      </c>
      <c r="M37" s="94">
        <f>'12'!F33</f>
        <v>0</v>
      </c>
      <c r="N37" s="94">
        <f>'13'!F33</f>
        <v>0.2</v>
      </c>
      <c r="O37" s="94">
        <f>'14'!F33</f>
        <v>0.4</v>
      </c>
      <c r="P37" s="94">
        <f>'15'!F33</f>
        <v>0</v>
      </c>
      <c r="Q37" s="94">
        <f>'16'!F33</f>
        <v>31.4</v>
      </c>
      <c r="R37" s="94">
        <f>'17'!F33</f>
        <v>0</v>
      </c>
      <c r="S37" s="94">
        <f>'18'!F33</f>
        <v>0.8</v>
      </c>
      <c r="T37" s="94">
        <f>'19'!F33</f>
        <v>5.3999999999999995</v>
      </c>
      <c r="U37" s="94">
        <f>'20'!F33</f>
        <v>1.4</v>
      </c>
      <c r="V37" s="94">
        <f>'21'!F33</f>
        <v>1.6</v>
      </c>
      <c r="W37" s="94">
        <f>'22'!F33</f>
        <v>13.2</v>
      </c>
      <c r="X37" s="94">
        <f>'23'!F33</f>
        <v>1.73</v>
      </c>
      <c r="Y37" s="94">
        <f>'24'!F33</f>
        <v>0</v>
      </c>
      <c r="Z37" s="94">
        <f>'25'!F33</f>
        <v>0</v>
      </c>
      <c r="AA37" s="94">
        <f>'26'!F33</f>
        <v>12.4</v>
      </c>
      <c r="AB37" s="94">
        <f>'27'!F33</f>
        <v>0</v>
      </c>
      <c r="AC37" s="94">
        <f>'28'!F33</f>
        <v>4.8</v>
      </c>
      <c r="AD37" s="94">
        <f>'29'!F33</f>
        <v>26.599999999999998</v>
      </c>
      <c r="AE37" s="94">
        <f>'30'!F33</f>
        <v>12.599999999999998</v>
      </c>
      <c r="AF37" s="94">
        <f>'31'!F33</f>
        <v>0.6</v>
      </c>
      <c r="AG37" s="94">
        <f t="shared" si="2"/>
        <v>181.13</v>
      </c>
      <c r="AH37" s="13"/>
      <c r="AJ37" s="14"/>
      <c r="AK37" s="17"/>
    </row>
    <row r="38" spans="1:37" x14ac:dyDescent="0.2">
      <c r="A38" s="16" t="s">
        <v>30</v>
      </c>
      <c r="B38" s="94">
        <f>'01'!F34</f>
        <v>0</v>
      </c>
      <c r="C38" s="94">
        <f>'02'!F34</f>
        <v>0</v>
      </c>
      <c r="D38" s="94">
        <f>'03'!F34</f>
        <v>1.43</v>
      </c>
      <c r="E38" s="94">
        <f>'04'!F34</f>
        <v>0</v>
      </c>
      <c r="F38" s="94">
        <f>'05'!F34</f>
        <v>0</v>
      </c>
      <c r="G38" s="94">
        <f>'06'!F34</f>
        <v>0.4</v>
      </c>
      <c r="H38" s="94">
        <f>'07'!F34</f>
        <v>5.83</v>
      </c>
      <c r="I38" s="94">
        <f>'08'!F34</f>
        <v>16.3</v>
      </c>
      <c r="J38" s="94">
        <f>'09'!F34</f>
        <v>0.8</v>
      </c>
      <c r="K38" s="94">
        <f>'10'!F34</f>
        <v>25.4</v>
      </c>
      <c r="L38" s="94">
        <f>'11'!F34</f>
        <v>0</v>
      </c>
      <c r="M38" s="94">
        <f>'12'!F34</f>
        <v>0</v>
      </c>
      <c r="N38" s="94">
        <f>'13'!F34</f>
        <v>0.3</v>
      </c>
      <c r="O38" s="94">
        <f>'14'!F34</f>
        <v>0.3</v>
      </c>
      <c r="P38" s="94">
        <f>'15'!F34</f>
        <v>0</v>
      </c>
      <c r="Q38" s="94">
        <f>'16'!F34</f>
        <v>12.2</v>
      </c>
      <c r="R38" s="94">
        <f>'17'!F34</f>
        <v>0</v>
      </c>
      <c r="S38" s="94">
        <f>'18'!F34</f>
        <v>1.9</v>
      </c>
      <c r="T38" s="94">
        <f>'19'!F34</f>
        <v>0.6</v>
      </c>
      <c r="U38" s="94">
        <f>'20'!F34</f>
        <v>4.46</v>
      </c>
      <c r="V38" s="94">
        <f>'21'!F34</f>
        <v>5.9</v>
      </c>
      <c r="W38" s="94">
        <f>'22'!F34</f>
        <v>6.2</v>
      </c>
      <c r="X38" s="94">
        <f>'23'!F34</f>
        <v>0</v>
      </c>
      <c r="Y38" s="94">
        <f>'24'!F34</f>
        <v>0</v>
      </c>
      <c r="Z38" s="94">
        <f>'25'!F34</f>
        <v>0</v>
      </c>
      <c r="AA38" s="94">
        <f>'26'!F34</f>
        <v>0</v>
      </c>
      <c r="AB38" s="94">
        <f>'27'!F34</f>
        <v>0</v>
      </c>
      <c r="AC38" s="94">
        <f>'28'!F34</f>
        <v>9.3000000000000007</v>
      </c>
      <c r="AD38" s="94">
        <f>'29'!F34</f>
        <v>39</v>
      </c>
      <c r="AE38" s="94">
        <f>'30'!F34</f>
        <v>9.2000000000000011</v>
      </c>
      <c r="AF38" s="94">
        <f>'31'!F34</f>
        <v>1.2</v>
      </c>
      <c r="AG38" s="94">
        <f t="shared" si="2"/>
        <v>140.71999999999997</v>
      </c>
      <c r="AH38" s="13"/>
      <c r="AJ38" s="14"/>
      <c r="AK38" s="17"/>
    </row>
    <row r="39" spans="1:37" x14ac:dyDescent="0.2">
      <c r="A39" s="16" t="s">
        <v>31</v>
      </c>
      <c r="B39" s="94">
        <f>'01'!F35</f>
        <v>0</v>
      </c>
      <c r="C39" s="94">
        <f>'02'!F35</f>
        <v>2.4</v>
      </c>
      <c r="D39" s="94">
        <f>'03'!F35</f>
        <v>19.600000000000001</v>
      </c>
      <c r="E39" s="94">
        <f>'04'!F35</f>
        <v>0</v>
      </c>
      <c r="F39" s="94">
        <f>'05'!F35</f>
        <v>0</v>
      </c>
      <c r="G39" s="94">
        <f>'06'!F35</f>
        <v>2</v>
      </c>
      <c r="H39" s="94">
        <f>'07'!F35</f>
        <v>17.2</v>
      </c>
      <c r="I39" s="94">
        <f>'08'!F35</f>
        <v>12</v>
      </c>
      <c r="J39" s="94">
        <f>'09'!F35</f>
        <v>1</v>
      </c>
      <c r="K39" s="94">
        <f>'10'!F35</f>
        <v>12.4</v>
      </c>
      <c r="L39" s="94">
        <f>'11'!F35</f>
        <v>26.4</v>
      </c>
      <c r="M39" s="94">
        <f>'12'!F35</f>
        <v>0</v>
      </c>
      <c r="N39" s="94">
        <f>'13'!F35</f>
        <v>0.4</v>
      </c>
      <c r="O39" s="94">
        <f>'14'!F35</f>
        <v>0.4</v>
      </c>
      <c r="P39" s="94">
        <f>'15'!F35</f>
        <v>0</v>
      </c>
      <c r="Q39" s="94">
        <f>'16'!F35</f>
        <v>11.8</v>
      </c>
      <c r="R39" s="94">
        <f>'17'!F35</f>
        <v>3.2</v>
      </c>
      <c r="S39" s="94">
        <f>'18'!F35</f>
        <v>0</v>
      </c>
      <c r="T39" s="94">
        <f>'19'!F35</f>
        <v>0.2</v>
      </c>
      <c r="U39" s="94">
        <f>'20'!F35</f>
        <v>0.60000000000000009</v>
      </c>
      <c r="V39" s="94">
        <f>'21'!F35</f>
        <v>16.2</v>
      </c>
      <c r="W39" s="94">
        <f>'22'!F35</f>
        <v>13</v>
      </c>
      <c r="X39" s="94">
        <f>'23'!F35</f>
        <v>13.6</v>
      </c>
      <c r="Y39" s="94">
        <f>'24'!F35</f>
        <v>0</v>
      </c>
      <c r="Z39" s="94">
        <f>'25'!F35</f>
        <v>0</v>
      </c>
      <c r="AA39" s="94">
        <f>'26'!F35</f>
        <v>1</v>
      </c>
      <c r="AB39" s="94">
        <f>'27'!F35</f>
        <v>1.2</v>
      </c>
      <c r="AC39" s="94">
        <f>'28'!F35</f>
        <v>0.2</v>
      </c>
      <c r="AD39" s="94">
        <f>'29'!F35</f>
        <v>13.2</v>
      </c>
      <c r="AE39" s="94">
        <f>'30'!F35</f>
        <v>18.400000000000002</v>
      </c>
      <c r="AF39" s="94">
        <f>'31'!F35</f>
        <v>1.6</v>
      </c>
      <c r="AG39" s="94">
        <f t="shared" si="2"/>
        <v>187.99999999999997</v>
      </c>
      <c r="AH39" s="127">
        <f>MAX(B8:AF44)</f>
        <v>63.599999999999994</v>
      </c>
      <c r="AJ39" s="14"/>
      <c r="AK39" s="17"/>
    </row>
    <row r="40" spans="1:37" x14ac:dyDescent="0.2">
      <c r="A40" s="16" t="s">
        <v>46</v>
      </c>
      <c r="B40" s="94">
        <f>'01'!F36</f>
        <v>0</v>
      </c>
      <c r="C40" s="94">
        <f>'02'!F36</f>
        <v>0</v>
      </c>
      <c r="D40" s="94">
        <f>'03'!F36</f>
        <v>8.2000000000000011</v>
      </c>
      <c r="E40" s="94">
        <f>'04'!F36</f>
        <v>0</v>
      </c>
      <c r="F40" s="94">
        <f>'05'!F36</f>
        <v>0</v>
      </c>
      <c r="G40" s="94">
        <f>'06'!F36</f>
        <v>0.2</v>
      </c>
      <c r="H40" s="94">
        <f>'07'!F36</f>
        <v>9.1999999999999993</v>
      </c>
      <c r="I40" s="94">
        <f>'08'!F36</f>
        <v>14.8</v>
      </c>
      <c r="J40" s="94">
        <f>'09'!F36</f>
        <v>1</v>
      </c>
      <c r="K40" s="94">
        <f>'10'!F36</f>
        <v>22</v>
      </c>
      <c r="L40" s="94">
        <f>'11'!F36</f>
        <v>0.2</v>
      </c>
      <c r="M40" s="94">
        <f>'12'!F36</f>
        <v>0</v>
      </c>
      <c r="N40" s="94">
        <f>'13'!F36</f>
        <v>0.8</v>
      </c>
      <c r="O40" s="94">
        <f>'14'!F36</f>
        <v>0.2</v>
      </c>
      <c r="P40" s="94">
        <f>'15'!F36</f>
        <v>0</v>
      </c>
      <c r="Q40" s="94">
        <f>'16'!F36</f>
        <v>8.8000000000000007</v>
      </c>
      <c r="R40" s="94">
        <f>'17'!F36</f>
        <v>15</v>
      </c>
      <c r="S40" s="94">
        <f>'18'!F36</f>
        <v>0.4</v>
      </c>
      <c r="T40" s="94">
        <f>'19'!F36</f>
        <v>1.5</v>
      </c>
      <c r="U40" s="94">
        <f>'20'!F36</f>
        <v>0</v>
      </c>
      <c r="V40" s="94">
        <f>'21'!F36</f>
        <v>0.5</v>
      </c>
      <c r="W40" s="94">
        <f>'22'!F36</f>
        <v>4.5</v>
      </c>
      <c r="X40" s="94">
        <f>'23'!F36</f>
        <v>13.8</v>
      </c>
      <c r="Y40" s="94">
        <f>'24'!F36</f>
        <v>0</v>
      </c>
      <c r="Z40" s="94">
        <f>'25'!F36</f>
        <v>0</v>
      </c>
      <c r="AA40" s="94">
        <f>'26'!F36</f>
        <v>5</v>
      </c>
      <c r="AB40" s="94">
        <f>'27'!F36</f>
        <v>0.6</v>
      </c>
      <c r="AC40" s="94">
        <f>'28'!F36</f>
        <v>5.8</v>
      </c>
      <c r="AD40" s="94">
        <f>'29'!F36</f>
        <v>33.9</v>
      </c>
      <c r="AE40" s="94">
        <f>'30'!F36</f>
        <v>18</v>
      </c>
      <c r="AF40" s="94">
        <f>'31'!F36</f>
        <v>1.5</v>
      </c>
      <c r="AG40" s="94">
        <f t="shared" si="2"/>
        <v>165.9</v>
      </c>
      <c r="AH40" s="13"/>
      <c r="AJ40" s="14"/>
      <c r="AK40" s="17"/>
    </row>
    <row r="41" spans="1:37" x14ac:dyDescent="0.2">
      <c r="A41" s="16" t="s">
        <v>32</v>
      </c>
      <c r="B41" s="94">
        <f>'01'!F37</f>
        <v>0</v>
      </c>
      <c r="C41" s="94">
        <f>'02'!F37</f>
        <v>0</v>
      </c>
      <c r="D41" s="94">
        <f>'03'!F37</f>
        <v>11</v>
      </c>
      <c r="E41" s="94">
        <f>'04'!F37</f>
        <v>0</v>
      </c>
      <c r="F41" s="94">
        <f>'05'!F37</f>
        <v>0</v>
      </c>
      <c r="G41" s="94">
        <f>'06'!F37</f>
        <v>0.4</v>
      </c>
      <c r="H41" s="94">
        <f>'07'!F37</f>
        <v>7.1999999999999993</v>
      </c>
      <c r="I41" s="94">
        <f>'08'!F37</f>
        <v>19.399999999999999</v>
      </c>
      <c r="J41" s="94">
        <f>'09'!F37</f>
        <v>4.5999999999999996</v>
      </c>
      <c r="K41" s="94">
        <f>'10'!F37</f>
        <v>17.399999999999999</v>
      </c>
      <c r="L41" s="94">
        <f>'11'!F37</f>
        <v>0</v>
      </c>
      <c r="M41" s="94">
        <f>'12'!F37</f>
        <v>0</v>
      </c>
      <c r="N41" s="94">
        <f>'13'!F37</f>
        <v>0.8</v>
      </c>
      <c r="O41" s="94">
        <f>'14'!F37</f>
        <v>1.2</v>
      </c>
      <c r="P41" s="94">
        <f>'15'!F37</f>
        <v>0</v>
      </c>
      <c r="Q41" s="94">
        <f>'16'!F37</f>
        <v>34.800000000000004</v>
      </c>
      <c r="R41" s="94">
        <f>'17'!F37</f>
        <v>0</v>
      </c>
      <c r="S41" s="94">
        <f>'18'!F37</f>
        <v>3.2</v>
      </c>
      <c r="T41" s="94">
        <f>'19'!F37</f>
        <v>1</v>
      </c>
      <c r="U41" s="94">
        <f>'20'!F37</f>
        <v>0.6</v>
      </c>
      <c r="V41" s="94">
        <f>'21'!F37</f>
        <v>6.8</v>
      </c>
      <c r="W41" s="94">
        <f>'22'!F37</f>
        <v>10.6</v>
      </c>
      <c r="X41" s="94">
        <f>'23'!F37</f>
        <v>0</v>
      </c>
      <c r="Y41" s="94">
        <f>'24'!F37</f>
        <v>0</v>
      </c>
      <c r="Z41" s="94">
        <f>'25'!F37</f>
        <v>0</v>
      </c>
      <c r="AA41" s="94">
        <f>'26'!F37</f>
        <v>8.1999999999999993</v>
      </c>
      <c r="AB41" s="94">
        <f>'27'!F37</f>
        <v>0</v>
      </c>
      <c r="AC41" s="94">
        <f>'28'!F37</f>
        <v>15</v>
      </c>
      <c r="AD41" s="94">
        <f>'29'!F37</f>
        <v>35.6</v>
      </c>
      <c r="AE41" s="94">
        <f>'30'!F37</f>
        <v>15</v>
      </c>
      <c r="AF41" s="94">
        <f>'31'!F37</f>
        <v>0.4</v>
      </c>
      <c r="AG41" s="94">
        <f t="shared" si="2"/>
        <v>193.2</v>
      </c>
      <c r="AH41" s="13"/>
      <c r="AJ41" s="14"/>
      <c r="AK41" s="17"/>
    </row>
    <row r="42" spans="1:37" x14ac:dyDescent="0.2">
      <c r="A42" s="16" t="s">
        <v>33</v>
      </c>
      <c r="B42" s="94">
        <f>'01'!F38</f>
        <v>0</v>
      </c>
      <c r="C42" s="94">
        <f>'02'!F38</f>
        <v>1.8</v>
      </c>
      <c r="D42" s="94">
        <f>'03'!F38</f>
        <v>17.799999999999997</v>
      </c>
      <c r="E42" s="94">
        <f>'04'!F38</f>
        <v>0</v>
      </c>
      <c r="F42" s="94">
        <f>'05'!F38</f>
        <v>0</v>
      </c>
      <c r="G42" s="94">
        <f>'06'!F38</f>
        <v>1.4</v>
      </c>
      <c r="H42" s="94">
        <f>'07'!F38</f>
        <v>17.2</v>
      </c>
      <c r="I42" s="94">
        <f>'08'!F38</f>
        <v>18.600000000000001</v>
      </c>
      <c r="J42" s="94">
        <f>'09'!F38</f>
        <v>1.2</v>
      </c>
      <c r="K42" s="94">
        <f>'10'!F38</f>
        <v>12.4</v>
      </c>
      <c r="L42" s="94">
        <f>'11'!F38</f>
        <v>19.600000000000001</v>
      </c>
      <c r="M42" s="94">
        <f>'12'!F38</f>
        <v>0</v>
      </c>
      <c r="N42" s="94">
        <f>'13'!F38</f>
        <v>1.4</v>
      </c>
      <c r="O42" s="94">
        <f>'14'!F38</f>
        <v>1.6</v>
      </c>
      <c r="P42" s="94">
        <f>'15'!F38</f>
        <v>0</v>
      </c>
      <c r="Q42" s="94">
        <f>'16'!F38</f>
        <v>33</v>
      </c>
      <c r="R42" s="94">
        <f>'17'!F38</f>
        <v>0.6</v>
      </c>
      <c r="S42" s="94">
        <f>'18'!F38</f>
        <v>0</v>
      </c>
      <c r="T42" s="94">
        <f>'19'!F38</f>
        <v>4</v>
      </c>
      <c r="U42" s="94">
        <f>'20'!F38</f>
        <v>0</v>
      </c>
      <c r="V42" s="94">
        <f>'21'!F38</f>
        <v>18.2</v>
      </c>
      <c r="W42" s="94">
        <f>'22'!F38</f>
        <v>2.6</v>
      </c>
      <c r="X42" s="94">
        <f>'23'!F38</f>
        <v>7.4</v>
      </c>
      <c r="Y42" s="94">
        <f>'24'!F38</f>
        <v>0</v>
      </c>
      <c r="Z42" s="94">
        <f>'25'!F38</f>
        <v>0</v>
      </c>
      <c r="AA42" s="94">
        <f>'26'!F38</f>
        <v>1.2</v>
      </c>
      <c r="AB42" s="94">
        <f>'27'!F38</f>
        <v>1.6</v>
      </c>
      <c r="AC42" s="94">
        <f>'28'!F38</f>
        <v>0.2</v>
      </c>
      <c r="AD42" s="94">
        <f>'29'!F38</f>
        <v>16.8</v>
      </c>
      <c r="AE42" s="94">
        <f>'30'!F38</f>
        <v>14.6</v>
      </c>
      <c r="AF42" s="94">
        <f>'31'!F38</f>
        <v>0</v>
      </c>
      <c r="AG42" s="94">
        <f t="shared" si="2"/>
        <v>193.19999999999996</v>
      </c>
      <c r="AH42" s="13"/>
      <c r="AJ42" s="14"/>
      <c r="AK42" s="17"/>
    </row>
    <row r="43" spans="1:37" x14ac:dyDescent="0.2">
      <c r="A43" s="16" t="s">
        <v>34</v>
      </c>
      <c r="B43" s="94">
        <f>'01'!F39</f>
        <v>0</v>
      </c>
      <c r="C43" s="94">
        <f>'02'!F39</f>
        <v>0.2</v>
      </c>
      <c r="D43" s="94">
        <f>'03'!F39</f>
        <v>8.6000000000000014</v>
      </c>
      <c r="E43" s="94">
        <f>'04'!F39</f>
        <v>0</v>
      </c>
      <c r="F43" s="94">
        <f>'05'!F39</f>
        <v>0</v>
      </c>
      <c r="G43" s="94">
        <f>'06'!F39</f>
        <v>0.4</v>
      </c>
      <c r="H43" s="94">
        <f>'07'!F39</f>
        <v>3.8</v>
      </c>
      <c r="I43" s="94">
        <f>'08'!F39</f>
        <v>20.5</v>
      </c>
      <c r="J43" s="94">
        <f>'09'!F39</f>
        <v>0.8</v>
      </c>
      <c r="K43" s="94">
        <f>'10'!F39</f>
        <v>1</v>
      </c>
      <c r="L43" s="94">
        <f>'11'!F39</f>
        <v>0.4</v>
      </c>
      <c r="M43" s="94">
        <f>'12'!F39</f>
        <v>0</v>
      </c>
      <c r="N43" s="94">
        <f>'13'!F39</f>
        <v>0.4</v>
      </c>
      <c r="O43" s="94">
        <f>'14'!F39</f>
        <v>0.4</v>
      </c>
      <c r="P43" s="94">
        <f>'15'!F39</f>
        <v>0</v>
      </c>
      <c r="Q43" s="94">
        <f>'16'!F39</f>
        <v>2.6</v>
      </c>
      <c r="R43" s="94">
        <f>'17'!F39</f>
        <v>0</v>
      </c>
      <c r="S43" s="94">
        <f>'18'!F39</f>
        <v>3.2</v>
      </c>
      <c r="T43" s="94">
        <f>'19'!F39</f>
        <v>0.2</v>
      </c>
      <c r="U43" s="94">
        <f>'20'!F39</f>
        <v>1</v>
      </c>
      <c r="V43" s="94">
        <f>'21'!F39</f>
        <v>3</v>
      </c>
      <c r="W43" s="94">
        <f>'22'!F39</f>
        <v>3.2</v>
      </c>
      <c r="X43" s="94">
        <f>'23'!F39</f>
        <v>1.6</v>
      </c>
      <c r="Y43" s="94">
        <f>'24'!F39</f>
        <v>0</v>
      </c>
      <c r="Z43" s="94">
        <f>'25'!F39</f>
        <v>0</v>
      </c>
      <c r="AA43" s="94">
        <f>'26'!F39</f>
        <v>2.8</v>
      </c>
      <c r="AB43" s="94">
        <f>'27'!F39</f>
        <v>0</v>
      </c>
      <c r="AC43" s="94">
        <f>'28'!F39</f>
        <v>16.2</v>
      </c>
      <c r="AD43" s="94">
        <f>'29'!F39</f>
        <v>63.599999999999994</v>
      </c>
      <c r="AE43" s="94">
        <f>'30'!F39</f>
        <v>5.4</v>
      </c>
      <c r="AF43" s="94">
        <f>'31'!F39</f>
        <v>2.8</v>
      </c>
      <c r="AG43" s="94">
        <f>SUM(B43:AF43)</f>
        <v>142.1</v>
      </c>
      <c r="AH43" s="13"/>
      <c r="AJ43" s="14"/>
      <c r="AK43" s="17"/>
    </row>
    <row r="44" spans="1:37" x14ac:dyDescent="0.2">
      <c r="A44" s="16" t="s">
        <v>88</v>
      </c>
      <c r="B44" s="94">
        <f>'01'!F40</f>
        <v>0</v>
      </c>
      <c r="C44" s="94">
        <f>'02'!F40</f>
        <v>0</v>
      </c>
      <c r="D44" s="94">
        <f>'03'!F40</f>
        <v>3.8000000000000003</v>
      </c>
      <c r="E44" s="94">
        <f>'04'!F40</f>
        <v>0</v>
      </c>
      <c r="F44" s="94">
        <f>'05'!F40</f>
        <v>0</v>
      </c>
      <c r="G44" s="94">
        <f>'06'!F40</f>
        <v>0.5</v>
      </c>
      <c r="H44" s="94">
        <f>'07'!F40</f>
        <v>7.7</v>
      </c>
      <c r="I44" s="94">
        <f>'08'!F40</f>
        <v>12.600000000000001</v>
      </c>
      <c r="J44" s="94">
        <f>'09'!F40</f>
        <v>1</v>
      </c>
      <c r="K44" s="94">
        <f>'10'!F40</f>
        <v>23.2</v>
      </c>
      <c r="L44" s="94">
        <f>'11'!F40</f>
        <v>0</v>
      </c>
      <c r="M44" s="94">
        <f>'12'!F40</f>
        <v>0</v>
      </c>
      <c r="N44" s="94">
        <f>'13'!F40</f>
        <v>0.2</v>
      </c>
      <c r="O44" s="94">
        <f>'14'!F40</f>
        <v>0.2</v>
      </c>
      <c r="P44" s="94">
        <f>'15'!F40</f>
        <v>0</v>
      </c>
      <c r="Q44" s="94">
        <f>'16'!F40</f>
        <v>14.2</v>
      </c>
      <c r="R44" s="94">
        <f>'17'!F40</f>
        <v>0</v>
      </c>
      <c r="S44" s="94">
        <f>'18'!F40</f>
        <v>0</v>
      </c>
      <c r="T44" s="94">
        <f>'19'!F40</f>
        <v>0.5</v>
      </c>
      <c r="U44" s="94">
        <f>'20'!F40</f>
        <v>1.2</v>
      </c>
      <c r="V44" s="94">
        <f>'21'!F40</f>
        <v>5.5</v>
      </c>
      <c r="W44" s="94">
        <f>'22'!F40</f>
        <v>4.5</v>
      </c>
      <c r="X44" s="94">
        <f>'23'!F40</f>
        <v>3.4</v>
      </c>
      <c r="Y44" s="94">
        <f>'24'!F40</f>
        <v>0</v>
      </c>
      <c r="Z44" s="94">
        <f>'25'!F40</f>
        <v>0</v>
      </c>
      <c r="AA44" s="94">
        <f>'26'!F40</f>
        <v>2.5</v>
      </c>
      <c r="AB44" s="94">
        <f>'27'!F40</f>
        <v>0</v>
      </c>
      <c r="AC44" s="94">
        <f>'28'!F40</f>
        <v>6</v>
      </c>
      <c r="AD44" s="94">
        <f>'29'!F40</f>
        <v>25.8</v>
      </c>
      <c r="AE44" s="94">
        <f>'30'!F40</f>
        <v>12.2</v>
      </c>
      <c r="AF44" s="94">
        <f>'31'!F40</f>
        <v>0.5</v>
      </c>
      <c r="AG44" s="94">
        <f>SUM(B44:AF44)</f>
        <v>125.50000000000001</v>
      </c>
      <c r="AH44" s="13"/>
      <c r="AJ44" s="14"/>
      <c r="AK44" s="17"/>
    </row>
    <row r="45" spans="1:37" x14ac:dyDescent="0.2">
      <c r="A45" s="18" t="s">
        <v>35</v>
      </c>
      <c r="B45" s="19">
        <f>AVERAGE(B36:B44)</f>
        <v>0</v>
      </c>
      <c r="C45" s="19">
        <f t="shared" ref="C45:AF45" si="3">AVERAGE(C36:C44)</f>
        <v>1.5111111111111111</v>
      </c>
      <c r="D45" s="19">
        <f t="shared" si="3"/>
        <v>9.27</v>
      </c>
      <c r="E45" s="19">
        <f t="shared" si="3"/>
        <v>0</v>
      </c>
      <c r="F45" s="19">
        <f t="shared" si="3"/>
        <v>0</v>
      </c>
      <c r="G45" s="19">
        <f t="shared" si="3"/>
        <v>0.67777777777777781</v>
      </c>
      <c r="H45" s="19">
        <f t="shared" si="3"/>
        <v>9.1922222222222221</v>
      </c>
      <c r="I45" s="19">
        <f t="shared" si="3"/>
        <v>16.2</v>
      </c>
      <c r="J45" s="19">
        <f t="shared" si="3"/>
        <v>1.4444444444444444</v>
      </c>
      <c r="K45" s="19">
        <f t="shared" si="3"/>
        <v>17.600000000000001</v>
      </c>
      <c r="L45" s="19">
        <f t="shared" si="3"/>
        <v>5.177777777777778</v>
      </c>
      <c r="M45" s="19">
        <f t="shared" si="3"/>
        <v>0</v>
      </c>
      <c r="N45" s="19">
        <f t="shared" si="3"/>
        <v>0.54444444444444462</v>
      </c>
      <c r="O45" s="19">
        <f t="shared" si="3"/>
        <v>0.56666666666666676</v>
      </c>
      <c r="P45" s="19">
        <f t="shared" si="3"/>
        <v>0</v>
      </c>
      <c r="Q45" s="19">
        <f t="shared" si="3"/>
        <v>18.733333333333334</v>
      </c>
      <c r="R45" s="19">
        <f t="shared" si="3"/>
        <v>2.088888888888889</v>
      </c>
      <c r="S45" s="19">
        <f t="shared" si="3"/>
        <v>1.6333333333333333</v>
      </c>
      <c r="T45" s="19">
        <f t="shared" si="3"/>
        <v>1.6666666666666667</v>
      </c>
      <c r="U45" s="19">
        <f t="shared" si="3"/>
        <v>2.2955555555555556</v>
      </c>
      <c r="V45" s="19">
        <f t="shared" si="3"/>
        <v>7.4333333333333327</v>
      </c>
      <c r="W45" s="19">
        <f t="shared" si="3"/>
        <v>8.8888888888888893</v>
      </c>
      <c r="X45" s="19">
        <f t="shared" si="3"/>
        <v>4.6366666666666667</v>
      </c>
      <c r="Y45" s="19">
        <f t="shared" si="3"/>
        <v>0</v>
      </c>
      <c r="Z45" s="19">
        <f t="shared" si="3"/>
        <v>0</v>
      </c>
      <c r="AA45" s="19">
        <f t="shared" si="3"/>
        <v>4.6111111111111107</v>
      </c>
      <c r="AB45" s="19">
        <f t="shared" si="3"/>
        <v>0.37777777777777777</v>
      </c>
      <c r="AC45" s="19">
        <f t="shared" si="3"/>
        <v>7.0333333333333332</v>
      </c>
      <c r="AD45" s="19">
        <f t="shared" si="3"/>
        <v>31.366666666666667</v>
      </c>
      <c r="AE45" s="19">
        <f t="shared" si="3"/>
        <v>12.822222222222223</v>
      </c>
      <c r="AF45" s="19">
        <f t="shared" si="3"/>
        <v>1</v>
      </c>
      <c r="AG45" s="19">
        <f>AVERAGE(AG36:AG44)</f>
        <v>166.77222222222221</v>
      </c>
      <c r="AH45" s="13"/>
      <c r="AJ45" s="14"/>
      <c r="AK45" s="14"/>
    </row>
    <row r="46" spans="1:37" x14ac:dyDescent="0.2">
      <c r="A46" s="23" t="s">
        <v>36</v>
      </c>
      <c r="B46" s="24">
        <f>AVERAGE(B36:B44,B32:B34,B29:B30,B17:B27,B8:B15)</f>
        <v>0</v>
      </c>
      <c r="C46" s="24">
        <f t="shared" ref="C46:AF46" si="4">AVERAGE(C36:C44,C32:C34,C29:C30,C17:C27,C8:C15)</f>
        <v>3.330303030303031</v>
      </c>
      <c r="D46" s="24">
        <f t="shared" si="4"/>
        <v>13.607878787878789</v>
      </c>
      <c r="E46" s="24">
        <f t="shared" si="4"/>
        <v>0</v>
      </c>
      <c r="F46" s="24">
        <f t="shared" si="4"/>
        <v>0</v>
      </c>
      <c r="G46" s="24">
        <f t="shared" si="4"/>
        <v>1.3333333333333335</v>
      </c>
      <c r="H46" s="24">
        <f t="shared" si="4"/>
        <v>17.717878787878785</v>
      </c>
      <c r="I46" s="24">
        <f t="shared" si="4"/>
        <v>12.867878787878787</v>
      </c>
      <c r="J46" s="24">
        <f t="shared" si="4"/>
        <v>1.021212121212121</v>
      </c>
      <c r="K46" s="24">
        <f t="shared" si="4"/>
        <v>7.3503030303030323</v>
      </c>
      <c r="L46" s="24">
        <f t="shared" si="4"/>
        <v>10.603030303030303</v>
      </c>
      <c r="M46" s="123">
        <f t="shared" si="4"/>
        <v>2.4242424242424242E-2</v>
      </c>
      <c r="N46" s="24">
        <f t="shared" si="4"/>
        <v>0.73333333333333339</v>
      </c>
      <c r="O46" s="24">
        <f t="shared" si="4"/>
        <v>4.7545454545454557</v>
      </c>
      <c r="P46" s="24">
        <f t="shared" si="4"/>
        <v>0</v>
      </c>
      <c r="Q46" s="24">
        <f t="shared" si="4"/>
        <v>8.5060606060606094</v>
      </c>
      <c r="R46" s="24">
        <f t="shared" si="4"/>
        <v>1.3787878787878789</v>
      </c>
      <c r="S46" s="24">
        <f t="shared" si="4"/>
        <v>3.0666666666666664</v>
      </c>
      <c r="T46" s="24">
        <f t="shared" si="4"/>
        <v>7.333333333333333</v>
      </c>
      <c r="U46" s="113">
        <f t="shared" si="4"/>
        <v>12.794545454545451</v>
      </c>
      <c r="V46" s="113">
        <f t="shared" si="4"/>
        <v>12.573636363636364</v>
      </c>
      <c r="W46" s="113">
        <f t="shared" si="4"/>
        <v>9.545454545454545</v>
      </c>
      <c r="X46" s="113">
        <f t="shared" si="4"/>
        <v>7.8563636363636364</v>
      </c>
      <c r="Y46" s="113">
        <f t="shared" si="4"/>
        <v>0.98363636363636364</v>
      </c>
      <c r="Z46" s="113">
        <f t="shared" si="4"/>
        <v>0</v>
      </c>
      <c r="AA46" s="113">
        <f t="shared" si="4"/>
        <v>1.7545454545454542</v>
      </c>
      <c r="AB46" s="113">
        <f t="shared" si="4"/>
        <v>0.48878787878787888</v>
      </c>
      <c r="AC46" s="113">
        <f t="shared" si="4"/>
        <v>3.3287878787878777</v>
      </c>
      <c r="AD46" s="113">
        <f t="shared" si="4"/>
        <v>25.854545454545455</v>
      </c>
      <c r="AE46" s="113">
        <f t="shared" si="4"/>
        <v>15.154545454545454</v>
      </c>
      <c r="AF46" s="113">
        <f t="shared" si="4"/>
        <v>0.41818181818181804</v>
      </c>
      <c r="AG46" s="113">
        <f>SUM(B46:AF46)</f>
        <v>184.38181818181812</v>
      </c>
      <c r="AH46" s="13"/>
      <c r="AJ46" s="25"/>
      <c r="AK46" s="26"/>
    </row>
    <row r="47" spans="1:37" x14ac:dyDescent="0.2">
      <c r="A47" s="88" t="s">
        <v>37</v>
      </c>
      <c r="B47" s="27"/>
      <c r="C47" s="27">
        <v>3</v>
      </c>
      <c r="D47" s="27">
        <v>4</v>
      </c>
      <c r="E47" s="27"/>
      <c r="F47" s="27"/>
      <c r="G47" s="27"/>
      <c r="H47" s="27">
        <v>6</v>
      </c>
      <c r="I47" s="27">
        <v>4</v>
      </c>
      <c r="J47" s="27">
        <v>1</v>
      </c>
      <c r="K47" s="27">
        <v>3</v>
      </c>
      <c r="L47" s="27">
        <v>8</v>
      </c>
      <c r="M47" s="27"/>
      <c r="N47" s="27"/>
      <c r="O47" s="27">
        <v>1</v>
      </c>
      <c r="P47" s="27"/>
      <c r="Q47" s="27">
        <v>8</v>
      </c>
      <c r="R47" s="27">
        <v>1</v>
      </c>
      <c r="S47" s="27"/>
      <c r="T47" s="112">
        <v>5</v>
      </c>
      <c r="U47" s="115">
        <v>7</v>
      </c>
      <c r="V47" s="114">
        <v>10</v>
      </c>
      <c r="W47" s="114"/>
      <c r="X47" s="114">
        <v>15</v>
      </c>
      <c r="Y47" s="114">
        <v>1</v>
      </c>
      <c r="Z47" s="114"/>
      <c r="AA47" s="114"/>
      <c r="AB47" s="114"/>
      <c r="AC47" s="114">
        <v>2</v>
      </c>
      <c r="AD47" s="114">
        <v>19</v>
      </c>
      <c r="AE47" s="114">
        <v>9</v>
      </c>
      <c r="AF47" s="114"/>
      <c r="AG47" s="114">
        <f>SUM(B47:AF47)</f>
        <v>107</v>
      </c>
      <c r="AH47" s="13"/>
      <c r="AJ47" s="28"/>
      <c r="AK47" s="26"/>
    </row>
    <row r="48" spans="1:37" ht="15.75" x14ac:dyDescent="0.25">
      <c r="A48" s="129"/>
      <c r="B48" s="129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  <c r="AG48" s="129"/>
    </row>
    <row r="49" spans="1:35" x14ac:dyDescent="0.2">
      <c r="A49" s="130"/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</row>
    <row r="51" spans="1:35" x14ac:dyDescent="0.2">
      <c r="T51" s="87"/>
    </row>
    <row r="52" spans="1:35" x14ac:dyDescent="0.2">
      <c r="J52" s="87"/>
      <c r="S52" s="36"/>
      <c r="T52" s="36"/>
      <c r="U52" s="36"/>
      <c r="V52" s="36"/>
      <c r="W52" s="36"/>
      <c r="AH52" s="30"/>
      <c r="AI52" s="30"/>
    </row>
    <row r="53" spans="1:35" x14ac:dyDescent="0.2">
      <c r="AG53" s="31"/>
      <c r="AH53" s="31"/>
      <c r="AI53" s="30"/>
    </row>
    <row r="54" spans="1:35" x14ac:dyDescent="0.2">
      <c r="AG54" s="32"/>
      <c r="AH54" s="33"/>
      <c r="AI54" s="30"/>
    </row>
    <row r="55" spans="1:35" x14ac:dyDescent="0.2">
      <c r="AG55" s="32"/>
      <c r="AH55" s="33"/>
      <c r="AI55" s="30"/>
    </row>
    <row r="56" spans="1:35" x14ac:dyDescent="0.2">
      <c r="AG56" s="32"/>
      <c r="AH56" s="33"/>
      <c r="AI56" s="30"/>
    </row>
    <row r="57" spans="1:35" x14ac:dyDescent="0.2">
      <c r="AG57" s="32"/>
      <c r="AH57" s="33"/>
      <c r="AI57" s="30"/>
    </row>
    <row r="58" spans="1:35" x14ac:dyDescent="0.2">
      <c r="AG58" s="32"/>
      <c r="AH58" s="33"/>
      <c r="AI58" s="30"/>
    </row>
    <row r="59" spans="1:35" x14ac:dyDescent="0.2">
      <c r="AG59" s="32"/>
      <c r="AH59" s="33"/>
      <c r="AI59" s="30"/>
    </row>
    <row r="60" spans="1:35" x14ac:dyDescent="0.2">
      <c r="AG60" s="34"/>
      <c r="AH60" s="31"/>
      <c r="AI60" s="30"/>
    </row>
    <row r="61" spans="1:35" x14ac:dyDescent="0.2">
      <c r="AG61" s="34"/>
      <c r="AH61" s="31"/>
      <c r="AI61" s="30"/>
    </row>
    <row r="62" spans="1:35" x14ac:dyDescent="0.2">
      <c r="AG62" s="32"/>
      <c r="AH62" s="33"/>
      <c r="AI62" s="30"/>
    </row>
    <row r="63" spans="1:35" x14ac:dyDescent="0.2">
      <c r="AG63" s="32"/>
      <c r="AH63" s="33"/>
      <c r="AI63" s="30"/>
    </row>
    <row r="64" spans="1:35" x14ac:dyDescent="0.2">
      <c r="AG64" s="32"/>
      <c r="AH64" s="33"/>
      <c r="AI64" s="30"/>
    </row>
    <row r="65" spans="33:35" x14ac:dyDescent="0.2">
      <c r="AG65" s="32"/>
      <c r="AH65" s="33"/>
      <c r="AI65" s="30"/>
    </row>
    <row r="66" spans="33:35" x14ac:dyDescent="0.2">
      <c r="AG66" s="32"/>
      <c r="AH66" s="33"/>
      <c r="AI66" s="30"/>
    </row>
    <row r="67" spans="33:35" x14ac:dyDescent="0.2">
      <c r="AG67" s="32"/>
      <c r="AH67" s="33"/>
      <c r="AI67" s="30"/>
    </row>
    <row r="68" spans="33:35" x14ac:dyDescent="0.2">
      <c r="AG68" s="32"/>
      <c r="AH68" s="33"/>
      <c r="AI68" s="30"/>
    </row>
    <row r="69" spans="33:35" x14ac:dyDescent="0.2">
      <c r="AG69" s="32"/>
      <c r="AH69" s="33"/>
      <c r="AI69" s="30"/>
    </row>
    <row r="70" spans="33:35" x14ac:dyDescent="0.2">
      <c r="AG70" s="32"/>
      <c r="AH70" s="33"/>
      <c r="AI70" s="30"/>
    </row>
    <row r="71" spans="33:35" x14ac:dyDescent="0.2">
      <c r="AG71" s="32"/>
      <c r="AH71" s="33"/>
      <c r="AI71" s="30"/>
    </row>
    <row r="72" spans="33:35" x14ac:dyDescent="0.2">
      <c r="AG72" s="32"/>
      <c r="AH72" s="33"/>
      <c r="AI72" s="30"/>
    </row>
    <row r="73" spans="33:35" x14ac:dyDescent="0.2">
      <c r="AG73" s="34"/>
      <c r="AH73" s="31"/>
      <c r="AI73" s="30"/>
    </row>
    <row r="74" spans="33:35" x14ac:dyDescent="0.2">
      <c r="AG74" s="32"/>
      <c r="AH74" s="33"/>
      <c r="AI74" s="30"/>
    </row>
    <row r="75" spans="33:35" x14ac:dyDescent="0.2">
      <c r="AG75" s="32"/>
      <c r="AH75" s="33"/>
      <c r="AI75" s="30"/>
    </row>
    <row r="76" spans="33:35" x14ac:dyDescent="0.2">
      <c r="AG76" s="34"/>
      <c r="AH76" s="31"/>
      <c r="AI76" s="30"/>
    </row>
    <row r="77" spans="33:35" x14ac:dyDescent="0.2">
      <c r="AG77" s="32"/>
      <c r="AH77" s="33"/>
      <c r="AI77" s="30"/>
    </row>
    <row r="78" spans="33:35" x14ac:dyDescent="0.2">
      <c r="AG78" s="32"/>
      <c r="AH78" s="33"/>
      <c r="AI78" s="30"/>
    </row>
    <row r="79" spans="33:35" x14ac:dyDescent="0.2">
      <c r="AG79" s="32"/>
      <c r="AH79" s="33"/>
      <c r="AI79" s="30"/>
    </row>
    <row r="80" spans="33:35" x14ac:dyDescent="0.2">
      <c r="AG80" s="34"/>
      <c r="AH80" s="31"/>
      <c r="AI80" s="30"/>
    </row>
    <row r="81" spans="33:35" x14ac:dyDescent="0.2">
      <c r="AG81" s="32"/>
      <c r="AH81" s="33"/>
      <c r="AI81" s="30"/>
    </row>
    <row r="82" spans="33:35" x14ac:dyDescent="0.2">
      <c r="AG82" s="32"/>
      <c r="AH82" s="33"/>
      <c r="AI82" s="30"/>
    </row>
    <row r="83" spans="33:35" x14ac:dyDescent="0.2">
      <c r="AG83" s="32"/>
      <c r="AH83" s="33"/>
      <c r="AI83" s="30"/>
    </row>
    <row r="84" spans="33:35" x14ac:dyDescent="0.2">
      <c r="AG84" s="32"/>
      <c r="AH84" s="33"/>
      <c r="AI84" s="30"/>
    </row>
    <row r="85" spans="33:35" x14ac:dyDescent="0.2">
      <c r="AG85" s="32"/>
      <c r="AH85" s="33"/>
      <c r="AI85" s="30"/>
    </row>
    <row r="86" spans="33:35" x14ac:dyDescent="0.2">
      <c r="AG86" s="32"/>
      <c r="AH86" s="33"/>
      <c r="AI86" s="30"/>
    </row>
    <row r="87" spans="33:35" x14ac:dyDescent="0.2">
      <c r="AG87" s="32"/>
      <c r="AH87" s="33"/>
      <c r="AI87" s="30"/>
    </row>
    <row r="88" spans="33:35" x14ac:dyDescent="0.2">
      <c r="AG88" s="32"/>
      <c r="AH88" s="33"/>
      <c r="AI88" s="30"/>
    </row>
    <row r="89" spans="33:35" x14ac:dyDescent="0.2">
      <c r="AG89" s="34"/>
      <c r="AH89" s="35"/>
      <c r="AI89" s="30"/>
    </row>
    <row r="90" spans="33:35" x14ac:dyDescent="0.2">
      <c r="AG90" s="34"/>
      <c r="AH90" s="35"/>
      <c r="AI90" s="30"/>
    </row>
    <row r="91" spans="33:35" x14ac:dyDescent="0.2">
      <c r="AH91" s="30"/>
      <c r="AI91" s="30"/>
    </row>
    <row r="92" spans="33:35" x14ac:dyDescent="0.2">
      <c r="AH92" s="30"/>
      <c r="AI92" s="30"/>
    </row>
    <row r="93" spans="33:35" x14ac:dyDescent="0.2">
      <c r="AH93" s="30"/>
      <c r="AI93" s="30"/>
    </row>
  </sheetData>
  <mergeCells count="7">
    <mergeCell ref="AJ6:AK6"/>
    <mergeCell ref="A48:AG48"/>
    <mergeCell ref="A49:AG49"/>
    <mergeCell ref="A1:AG1"/>
    <mergeCell ref="A2:AG2"/>
    <mergeCell ref="A3:AG3"/>
    <mergeCell ref="A5:AG5"/>
  </mergeCells>
  <phoneticPr fontId="0" type="noConversion"/>
  <printOptions horizontalCentered="1" verticalCentered="1"/>
  <pageMargins left="0.39374999999999999" right="0.39374999999999999" top="1.2597222222222222" bottom="0.15763888888888888" header="0.51180555555555551" footer="0.51180555555555551"/>
  <pageSetup paperSize="9" scale="63" firstPageNumber="0" orientation="portrait" horizontalDpi="300" verticalDpi="300" r:id="rId1"/>
  <headerFooter alignWithMargins="0"/>
  <colBreaks count="1" manualBreakCount="1">
    <brk id="33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E25" sqref="E25"/>
    </sheetView>
  </sheetViews>
  <sheetFormatPr defaultRowHeight="12.75" x14ac:dyDescent="0.2"/>
  <cols>
    <col min="1" max="1" width="29.7109375" customWidth="1"/>
    <col min="2" max="5" width="6.7109375" customWidth="1"/>
    <col min="6" max="6" width="11.28515625" customWidth="1"/>
  </cols>
  <sheetData>
    <row r="1" spans="1:18" s="5" customFormat="1" ht="15.75" x14ac:dyDescent="0.25">
      <c r="A1" s="129" t="s">
        <v>103</v>
      </c>
      <c r="B1" s="129"/>
      <c r="C1" s="129"/>
      <c r="D1" s="129"/>
      <c r="E1" s="129"/>
      <c r="F1" s="129"/>
    </row>
    <row r="2" spans="1:18" x14ac:dyDescent="0.2">
      <c r="A2" s="49"/>
      <c r="B2" s="6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1</v>
      </c>
      <c r="C4" s="12">
        <v>0</v>
      </c>
      <c r="D4" s="12">
        <v>0</v>
      </c>
      <c r="E4" s="12">
        <v>0</v>
      </c>
      <c r="F4" s="12">
        <f t="shared" ref="F4:F11" si="0">B4+C4+D4+E4</f>
        <v>1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1</v>
      </c>
      <c r="C5" s="12">
        <v>0.5</v>
      </c>
      <c r="D5" s="12">
        <v>0</v>
      </c>
      <c r="E5" s="12">
        <v>0</v>
      </c>
      <c r="F5" s="12">
        <f t="shared" si="0"/>
        <v>1.5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0.8</v>
      </c>
      <c r="C6" s="12">
        <v>0</v>
      </c>
      <c r="D6" s="12">
        <v>0</v>
      </c>
      <c r="E6" s="12">
        <v>0</v>
      </c>
      <c r="F6" s="12">
        <f t="shared" si="0"/>
        <v>0.8</v>
      </c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0.6</v>
      </c>
      <c r="C7" s="12">
        <v>0</v>
      </c>
      <c r="D7" s="12">
        <v>0.2</v>
      </c>
      <c r="E7" s="12">
        <v>0</v>
      </c>
      <c r="F7" s="12">
        <f t="shared" si="0"/>
        <v>0.8</v>
      </c>
      <c r="G7" s="64"/>
      <c r="H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1.2</v>
      </c>
      <c r="C8" s="12">
        <v>0</v>
      </c>
      <c r="D8" s="12">
        <v>0</v>
      </c>
      <c r="E8" s="12">
        <v>0</v>
      </c>
      <c r="F8" s="12">
        <f t="shared" si="0"/>
        <v>1.2</v>
      </c>
      <c r="G8" s="64"/>
      <c r="H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0.6</v>
      </c>
      <c r="C9" s="12">
        <v>0</v>
      </c>
      <c r="D9" s="12">
        <v>0.2</v>
      </c>
      <c r="E9" s="12">
        <v>0</v>
      </c>
      <c r="F9" s="12">
        <f t="shared" si="0"/>
        <v>0.8</v>
      </c>
      <c r="G9" s="64"/>
      <c r="H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0.8</v>
      </c>
      <c r="C10" s="12">
        <v>0</v>
      </c>
      <c r="D10" s="12">
        <v>0</v>
      </c>
      <c r="E10" s="12">
        <v>0</v>
      </c>
      <c r="F10" s="12">
        <f t="shared" si="0"/>
        <v>0.8</v>
      </c>
      <c r="G10" s="64"/>
      <c r="H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0.7</v>
      </c>
      <c r="C11" s="12">
        <v>0</v>
      </c>
      <c r="D11" s="12">
        <v>0.2</v>
      </c>
      <c r="E11" s="12">
        <v>0</v>
      </c>
      <c r="F11" s="12">
        <f t="shared" si="0"/>
        <v>0.89999999999999991</v>
      </c>
      <c r="G11" s="64"/>
      <c r="H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0.83749999999999991</v>
      </c>
      <c r="C12" s="43">
        <f>AVERAGE(C4:C11)</f>
        <v>6.25E-2</v>
      </c>
      <c r="D12" s="43">
        <f>AVERAGE(D4:D11)</f>
        <v>7.5000000000000011E-2</v>
      </c>
      <c r="E12" s="43">
        <f>AVERAGE(E4:E11)</f>
        <v>0</v>
      </c>
      <c r="F12" s="43">
        <f>AVERAGE(F4:F11)</f>
        <v>0.97499999999999987</v>
      </c>
      <c r="G12" s="62"/>
      <c r="H12" s="37"/>
      <c r="J12" s="38"/>
      <c r="K12" s="41"/>
      <c r="L12" s="41"/>
      <c r="M12" s="41"/>
      <c r="N12" s="63"/>
      <c r="O12" s="38"/>
      <c r="P12" s="38"/>
      <c r="Q12" s="38"/>
      <c r="R12" s="38"/>
    </row>
    <row r="13" spans="1:18" x14ac:dyDescent="0.2">
      <c r="A13" s="16" t="s">
        <v>10</v>
      </c>
      <c r="B13" s="12">
        <v>0.6</v>
      </c>
      <c r="C13" s="12">
        <v>0</v>
      </c>
      <c r="D13" s="12">
        <v>0</v>
      </c>
      <c r="E13" s="12">
        <v>0</v>
      </c>
      <c r="F13" s="12">
        <f t="shared" ref="F13:F23" si="1">B13+C13+D13+E13</f>
        <v>0.6</v>
      </c>
      <c r="G13" s="64"/>
      <c r="H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0.6</v>
      </c>
      <c r="C14" s="12">
        <v>0</v>
      </c>
      <c r="D14" s="12">
        <v>0</v>
      </c>
      <c r="E14" s="12">
        <v>0</v>
      </c>
      <c r="F14" s="12">
        <f t="shared" si="1"/>
        <v>0.6</v>
      </c>
      <c r="G14" s="37"/>
      <c r="H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0.6</v>
      </c>
      <c r="C15" s="12">
        <v>0.2</v>
      </c>
      <c r="D15" s="12">
        <v>0</v>
      </c>
      <c r="E15" s="12">
        <v>0</v>
      </c>
      <c r="F15" s="12">
        <f t="shared" si="1"/>
        <v>0.8</v>
      </c>
      <c r="G15" s="37"/>
      <c r="H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0.5</v>
      </c>
      <c r="C16" s="12">
        <v>0.2</v>
      </c>
      <c r="D16" s="12">
        <v>0</v>
      </c>
      <c r="E16" s="12">
        <v>0</v>
      </c>
      <c r="F16" s="12">
        <f t="shared" si="1"/>
        <v>0.7</v>
      </c>
      <c r="G16" s="37"/>
      <c r="H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0.4</v>
      </c>
      <c r="C17" s="12">
        <v>0</v>
      </c>
      <c r="D17" s="12">
        <v>0</v>
      </c>
      <c r="E17" s="12">
        <v>0</v>
      </c>
      <c r="F17" s="12">
        <f t="shared" si="1"/>
        <v>0.4</v>
      </c>
      <c r="G17" s="37"/>
      <c r="H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0.6</v>
      </c>
      <c r="C18" s="12">
        <v>0</v>
      </c>
      <c r="D18" s="12">
        <v>0.2</v>
      </c>
      <c r="E18" s="12">
        <v>0</v>
      </c>
      <c r="F18" s="12">
        <f t="shared" si="1"/>
        <v>0.8</v>
      </c>
      <c r="G18" s="37"/>
      <c r="H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0.4</v>
      </c>
      <c r="C19" s="12">
        <v>0</v>
      </c>
      <c r="D19" s="12">
        <v>0</v>
      </c>
      <c r="E19" s="12">
        <v>0</v>
      </c>
      <c r="F19" s="12">
        <f t="shared" si="1"/>
        <v>0.4</v>
      </c>
      <c r="G19" s="37"/>
      <c r="H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0.8</v>
      </c>
      <c r="C20" s="12">
        <v>0</v>
      </c>
      <c r="D20" s="12">
        <v>0</v>
      </c>
      <c r="E20" s="12">
        <v>0</v>
      </c>
      <c r="F20" s="12">
        <f t="shared" si="1"/>
        <v>0.8</v>
      </c>
      <c r="G20" s="37"/>
      <c r="H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0.6</v>
      </c>
      <c r="C21" s="12">
        <v>0.2</v>
      </c>
      <c r="D21" s="12">
        <v>0</v>
      </c>
      <c r="E21" s="12">
        <v>0</v>
      </c>
      <c r="F21" s="12">
        <f t="shared" si="1"/>
        <v>0.8</v>
      </c>
      <c r="G21" s="37"/>
      <c r="H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0.6</v>
      </c>
      <c r="C22" s="12">
        <v>0</v>
      </c>
      <c r="D22" s="12">
        <v>0</v>
      </c>
      <c r="E22" s="12">
        <v>0</v>
      </c>
      <c r="F22" s="12">
        <f t="shared" si="1"/>
        <v>0.6</v>
      </c>
      <c r="G22" s="37"/>
      <c r="H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0.8</v>
      </c>
      <c r="C23" s="12">
        <v>0</v>
      </c>
      <c r="D23" s="12">
        <v>0</v>
      </c>
      <c r="E23" s="12">
        <v>0</v>
      </c>
      <c r="F23" s="12">
        <f t="shared" si="1"/>
        <v>0.8</v>
      </c>
      <c r="G23" s="37"/>
      <c r="H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0.59090909090909083</v>
      </c>
      <c r="C24" s="44">
        <f>AVERAGE(C13:C23)</f>
        <v>5.4545454545454557E-2</v>
      </c>
      <c r="D24" s="44">
        <f>AVERAGE(D13:D23)</f>
        <v>1.8181818181818184E-2</v>
      </c>
      <c r="E24" s="44">
        <f>AVERAGE(E13:E23)</f>
        <v>0</v>
      </c>
      <c r="F24" s="44">
        <f>AVERAGE(F13:F23)</f>
        <v>0.66363636363636358</v>
      </c>
      <c r="H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1.2</v>
      </c>
      <c r="C25" s="12">
        <v>0</v>
      </c>
      <c r="D25" s="12">
        <v>0</v>
      </c>
      <c r="E25" s="12">
        <v>0</v>
      </c>
      <c r="F25" s="12">
        <f>B25+C25+D25+E25</f>
        <v>1.2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1</v>
      </c>
      <c r="C26" s="12">
        <v>0.2</v>
      </c>
      <c r="D26" s="12">
        <v>0.2</v>
      </c>
      <c r="E26" s="12">
        <v>0</v>
      </c>
      <c r="F26" s="12">
        <f>B26+C26+D26+E26</f>
        <v>1.4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1.1000000000000001</v>
      </c>
      <c r="C27" s="43">
        <f>AVERAGE(C25:C26)</f>
        <v>0.1</v>
      </c>
      <c r="D27" s="43">
        <f>AVERAGE(D25:D26)</f>
        <v>0.1</v>
      </c>
      <c r="E27" s="43">
        <f>AVERAGE(E25:E26)</f>
        <v>0</v>
      </c>
      <c r="F27" s="44">
        <f>AVERAGE(F25:F26)</f>
        <v>1.2999999999999998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1</v>
      </c>
      <c r="C28" s="12">
        <v>0</v>
      </c>
      <c r="D28" s="12">
        <v>0</v>
      </c>
      <c r="E28" s="12">
        <v>0</v>
      </c>
      <c r="F28" s="12">
        <f>B28+C28+D28+E28</f>
        <v>1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1</v>
      </c>
      <c r="C29" s="12">
        <v>0</v>
      </c>
      <c r="D29" s="12">
        <v>0</v>
      </c>
      <c r="E29" s="12">
        <v>0</v>
      </c>
      <c r="F29" s="12">
        <f>B29+C29+D29+E29</f>
        <v>1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1</v>
      </c>
      <c r="C30" s="12">
        <v>0</v>
      </c>
      <c r="D30" s="12">
        <v>0</v>
      </c>
      <c r="E30" s="12">
        <v>0</v>
      </c>
      <c r="F30" s="12">
        <f>B30+C30+D30+E30</f>
        <v>1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1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1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1</v>
      </c>
      <c r="C32" s="12">
        <v>0</v>
      </c>
      <c r="D32" s="12">
        <v>0.4</v>
      </c>
      <c r="E32" s="12">
        <v>0</v>
      </c>
      <c r="F32" s="12">
        <f t="shared" ref="F32:F40" si="2">B32+C32+D32+E32</f>
        <v>1.4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1.2</v>
      </c>
      <c r="C33" s="12">
        <v>0</v>
      </c>
      <c r="D33" s="12">
        <v>0</v>
      </c>
      <c r="E33" s="12">
        <v>0</v>
      </c>
      <c r="F33" s="12">
        <f t="shared" si="2"/>
        <v>1.2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0.8</v>
      </c>
      <c r="C34" s="12">
        <v>0</v>
      </c>
      <c r="D34" s="12">
        <v>0</v>
      </c>
      <c r="E34" s="12">
        <v>0</v>
      </c>
      <c r="F34" s="12">
        <f t="shared" si="2"/>
        <v>0.8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1</v>
      </c>
      <c r="C35" s="12">
        <v>0</v>
      </c>
      <c r="D35" s="12">
        <v>0</v>
      </c>
      <c r="E35" s="12">
        <v>0</v>
      </c>
      <c r="F35" s="12">
        <f t="shared" si="2"/>
        <v>1</v>
      </c>
    </row>
    <row r="36" spans="1:18" x14ac:dyDescent="0.2">
      <c r="A36" s="16" t="s">
        <v>46</v>
      </c>
      <c r="B36" s="12">
        <v>1</v>
      </c>
      <c r="C36" s="12">
        <v>0</v>
      </c>
      <c r="D36" s="12">
        <v>0</v>
      </c>
      <c r="E36" s="12">
        <v>0</v>
      </c>
      <c r="F36" s="12">
        <f t="shared" si="2"/>
        <v>1</v>
      </c>
    </row>
    <row r="37" spans="1:18" x14ac:dyDescent="0.2">
      <c r="A37" s="16" t="s">
        <v>32</v>
      </c>
      <c r="B37" s="12">
        <v>1.2</v>
      </c>
      <c r="C37" s="12">
        <v>0</v>
      </c>
      <c r="D37" s="12">
        <v>3.4</v>
      </c>
      <c r="E37" s="12">
        <v>0</v>
      </c>
      <c r="F37" s="12">
        <f t="shared" si="2"/>
        <v>4.5999999999999996</v>
      </c>
    </row>
    <row r="38" spans="1:18" x14ac:dyDescent="0.2">
      <c r="A38" s="16" t="s">
        <v>33</v>
      </c>
      <c r="B38" s="12">
        <v>1</v>
      </c>
      <c r="C38" s="12">
        <v>0.2</v>
      </c>
      <c r="D38" s="12">
        <v>0</v>
      </c>
      <c r="E38" s="12">
        <v>0</v>
      </c>
      <c r="F38" s="12">
        <f t="shared" si="2"/>
        <v>1.2</v>
      </c>
    </row>
    <row r="39" spans="1:18" s="6" customFormat="1" x14ac:dyDescent="0.2">
      <c r="A39" s="16" t="s">
        <v>44</v>
      </c>
      <c r="B39" s="12">
        <v>0.6</v>
      </c>
      <c r="C39" s="12">
        <v>0.2</v>
      </c>
      <c r="D39" s="12">
        <v>0</v>
      </c>
      <c r="E39" s="12">
        <v>0</v>
      </c>
      <c r="F39" s="12">
        <f t="shared" si="2"/>
        <v>0.8</v>
      </c>
    </row>
    <row r="40" spans="1:18" s="6" customFormat="1" x14ac:dyDescent="0.2">
      <c r="A40" s="16" t="s">
        <v>88</v>
      </c>
      <c r="B40" s="12">
        <v>0.8</v>
      </c>
      <c r="C40" s="12">
        <v>0.2</v>
      </c>
      <c r="D40" s="12">
        <v>0</v>
      </c>
      <c r="E40" s="12">
        <v>0</v>
      </c>
      <c r="F40" s="12">
        <f t="shared" si="2"/>
        <v>1</v>
      </c>
    </row>
    <row r="41" spans="1:18" x14ac:dyDescent="0.2">
      <c r="A41" s="42" t="s">
        <v>35</v>
      </c>
      <c r="B41" s="44">
        <f>AVERAGE(B32:B40)</f>
        <v>0.95555555555555549</v>
      </c>
      <c r="C41" s="44">
        <f>AVERAGE(C32:C40)</f>
        <v>6.666666666666668E-2</v>
      </c>
      <c r="D41" s="44">
        <f>AVERAGE(D32:D40)</f>
        <v>0.42222222222222222</v>
      </c>
      <c r="E41" s="44">
        <f>AVERAGE(E32:E40)</f>
        <v>0</v>
      </c>
      <c r="F41" s="44">
        <f>AVERAGE(F32:F40)</f>
        <v>1.4444444444444444</v>
      </c>
    </row>
    <row r="42" spans="1:18" x14ac:dyDescent="0.2">
      <c r="A42" s="46" t="s">
        <v>36</v>
      </c>
      <c r="B42" s="47">
        <f>AVERAGE(B4:B11,B13:B23,B25:B26,B28:B30,B32:B40)</f>
        <v>0.81818181818181823</v>
      </c>
      <c r="C42" s="47">
        <f>AVERAGE(C4:C11,C13:C23,C25:C26,C28:C30,C32:C40)</f>
        <v>5.7575757575757565E-2</v>
      </c>
      <c r="D42" s="47">
        <f>AVERAGE(D4:D11,D13:D23,D25:D26,D28:D30,D32:D40)</f>
        <v>0.14545454545454545</v>
      </c>
      <c r="E42" s="47">
        <f>AVERAGE(E4:E11,E13:E23,E25:E26,E28:E30,E32:E40)</f>
        <v>0</v>
      </c>
      <c r="F42" s="47">
        <f>AVERAGE(F4:F11,F13:F23,F25:F26,F28:F30,F32:F40)</f>
        <v>1.021212121212121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4"/>
  <sheetViews>
    <sheetView zoomScale="95" workbookViewId="0">
      <selection activeCell="J36" sqref="J36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9.7109375" customWidth="1"/>
  </cols>
  <sheetData>
    <row r="1" spans="1:44" s="5" customFormat="1" ht="15.75" x14ac:dyDescent="0.25">
      <c r="A1" s="129" t="s">
        <v>104</v>
      </c>
      <c r="B1" s="129"/>
      <c r="C1" s="129"/>
      <c r="D1" s="129"/>
      <c r="E1" s="129"/>
      <c r="F1" s="129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</row>
    <row r="2" spans="1:44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</row>
    <row r="3" spans="1:44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</row>
    <row r="4" spans="1:44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</row>
    <row r="5" spans="1:44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</row>
    <row r="6" spans="1:44" s="1" customFormat="1" x14ac:dyDescent="0.2">
      <c r="A6" s="119" t="s">
        <v>4</v>
      </c>
      <c r="B6" s="120">
        <v>0</v>
      </c>
      <c r="C6" s="120">
        <v>0</v>
      </c>
      <c r="D6" s="120">
        <v>21.5</v>
      </c>
      <c r="E6" s="120">
        <v>0</v>
      </c>
      <c r="F6" s="120">
        <f t="shared" si="0"/>
        <v>21.5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</row>
    <row r="7" spans="1:44" x14ac:dyDescent="0.2">
      <c r="A7" s="16" t="s">
        <v>5</v>
      </c>
      <c r="B7" s="12">
        <v>0</v>
      </c>
      <c r="C7" s="12">
        <v>0</v>
      </c>
      <c r="D7" s="12">
        <v>9.6</v>
      </c>
      <c r="E7" s="12">
        <v>0</v>
      </c>
      <c r="F7" s="12">
        <f t="shared" si="0"/>
        <v>9.6</v>
      </c>
      <c r="G7" s="64"/>
      <c r="H7" s="37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</row>
    <row r="8" spans="1:44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</row>
    <row r="9" spans="1:44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</row>
    <row r="10" spans="1:44" x14ac:dyDescent="0.2">
      <c r="A10" s="119" t="s">
        <v>8</v>
      </c>
      <c r="B10" s="120">
        <v>0</v>
      </c>
      <c r="C10" s="120">
        <v>0</v>
      </c>
      <c r="D10" s="120">
        <v>10.36</v>
      </c>
      <c r="E10" s="120">
        <v>0</v>
      </c>
      <c r="F10" s="120">
        <f t="shared" si="0"/>
        <v>10.36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</row>
    <row r="11" spans="1:44" x14ac:dyDescent="0.2">
      <c r="A11" s="121" t="s">
        <v>47</v>
      </c>
      <c r="B11" s="120">
        <v>0</v>
      </c>
      <c r="C11" s="120">
        <v>0</v>
      </c>
      <c r="D11" s="120">
        <v>13.8</v>
      </c>
      <c r="E11" s="120">
        <v>0</v>
      </c>
      <c r="F11" s="120">
        <f t="shared" si="0"/>
        <v>13.8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</row>
    <row r="12" spans="1:44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6.9075000000000006</v>
      </c>
      <c r="E12" s="43">
        <f>AVERAGE(E4:E11)</f>
        <v>0</v>
      </c>
      <c r="F12" s="43">
        <f>AVERAGE(F4:F11)</f>
        <v>6.9075000000000006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</row>
    <row r="13" spans="1:44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</row>
    <row r="14" spans="1:44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</row>
    <row r="15" spans="1:44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</row>
    <row r="16" spans="1:44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</row>
    <row r="17" spans="1:44" x14ac:dyDescent="0.2">
      <c r="A17" s="16" t="s">
        <v>14</v>
      </c>
      <c r="B17" s="12">
        <v>0</v>
      </c>
      <c r="C17" s="12">
        <v>0</v>
      </c>
      <c r="D17" s="12">
        <v>2.4</v>
      </c>
      <c r="E17" s="12">
        <v>0</v>
      </c>
      <c r="F17" s="12">
        <f t="shared" si="1"/>
        <v>2.4</v>
      </c>
      <c r="H17" s="57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</row>
    <row r="18" spans="1:44" x14ac:dyDescent="0.2">
      <c r="A18" s="16" t="s">
        <v>15</v>
      </c>
      <c r="B18" s="12">
        <v>0</v>
      </c>
      <c r="C18" s="12">
        <v>0</v>
      </c>
      <c r="D18" s="12">
        <v>4</v>
      </c>
      <c r="E18" s="12">
        <v>0</v>
      </c>
      <c r="F18" s="12">
        <f t="shared" si="1"/>
        <v>4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</row>
    <row r="19" spans="1:44" x14ac:dyDescent="0.2">
      <c r="A19" s="16" t="s">
        <v>16</v>
      </c>
      <c r="B19" s="12">
        <v>0</v>
      </c>
      <c r="C19" s="12">
        <v>0</v>
      </c>
      <c r="D19" s="12">
        <v>2.8</v>
      </c>
      <c r="E19" s="12">
        <v>0</v>
      </c>
      <c r="F19" s="12">
        <f t="shared" si="1"/>
        <v>2.8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</row>
    <row r="20" spans="1:44" x14ac:dyDescent="0.2">
      <c r="A20" s="16" t="s">
        <v>17</v>
      </c>
      <c r="B20" s="12">
        <v>0</v>
      </c>
      <c r="C20" s="12">
        <v>0</v>
      </c>
      <c r="D20" s="12">
        <v>1</v>
      </c>
      <c r="E20" s="12">
        <v>0</v>
      </c>
      <c r="F20" s="12">
        <f t="shared" si="1"/>
        <v>1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</row>
    <row r="21" spans="1:44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</row>
    <row r="22" spans="1:44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</row>
    <row r="23" spans="1:44" x14ac:dyDescent="0.2">
      <c r="A23" s="20" t="s">
        <v>20</v>
      </c>
      <c r="B23" s="12">
        <v>0</v>
      </c>
      <c r="C23" s="12">
        <v>0</v>
      </c>
      <c r="D23" s="12">
        <v>0.5</v>
      </c>
      <c r="E23" s="12">
        <v>0</v>
      </c>
      <c r="F23" s="12">
        <f t="shared" si="1"/>
        <v>0.5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</row>
    <row r="24" spans="1:44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0.97272727272727266</v>
      </c>
      <c r="E24" s="44">
        <f>AVERAGE(E13:E23)</f>
        <v>0</v>
      </c>
      <c r="F24" s="44">
        <f>AVERAGE(F13:F23)</f>
        <v>0.97272727272727266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</row>
    <row r="25" spans="1:44" x14ac:dyDescent="0.2">
      <c r="A25" s="119" t="s">
        <v>22</v>
      </c>
      <c r="B25" s="120">
        <v>0</v>
      </c>
      <c r="C25" s="120">
        <v>0</v>
      </c>
      <c r="D25" s="120">
        <v>11.8</v>
      </c>
      <c r="E25" s="120">
        <v>0</v>
      </c>
      <c r="F25" s="120">
        <f>B25+C25+D25+E25</f>
        <v>11.8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</row>
    <row r="26" spans="1:44" x14ac:dyDescent="0.2">
      <c r="A26" s="16" t="s">
        <v>23</v>
      </c>
      <c r="B26" s="12">
        <v>0</v>
      </c>
      <c r="C26" s="12">
        <v>0</v>
      </c>
      <c r="D26" s="12">
        <v>6.4</v>
      </c>
      <c r="E26" s="12">
        <v>0</v>
      </c>
      <c r="F26" s="12">
        <f>B26+C26+D26+E26</f>
        <v>6.4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</row>
    <row r="27" spans="1:44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9.1000000000000014</v>
      </c>
      <c r="E27" s="43">
        <f>AVERAGE(E25:E26)</f>
        <v>0</v>
      </c>
      <c r="F27" s="44">
        <f>AVERAGE(F25:F26)</f>
        <v>9.1000000000000014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</row>
    <row r="28" spans="1:44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</row>
    <row r="29" spans="1:44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</row>
    <row r="30" spans="1:44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</row>
    <row r="31" spans="1:44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</row>
    <row r="32" spans="1:44" x14ac:dyDescent="0.2">
      <c r="A32" s="119" t="s">
        <v>45</v>
      </c>
      <c r="B32" s="120">
        <v>0</v>
      </c>
      <c r="C32" s="120">
        <v>0</v>
      </c>
      <c r="D32" s="120">
        <v>16.2</v>
      </c>
      <c r="E32" s="120">
        <v>0</v>
      </c>
      <c r="F32" s="120">
        <f t="shared" ref="F32:F40" si="2">B32+C32+D32+E32</f>
        <v>16.2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</row>
    <row r="33" spans="1:44" x14ac:dyDescent="0.2">
      <c r="A33" s="119" t="s">
        <v>29</v>
      </c>
      <c r="B33" s="120">
        <v>0</v>
      </c>
      <c r="C33" s="120">
        <v>0</v>
      </c>
      <c r="D33" s="120">
        <v>28.4</v>
      </c>
      <c r="E33" s="120">
        <v>0</v>
      </c>
      <c r="F33" s="120">
        <f t="shared" si="2"/>
        <v>28.4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</row>
    <row r="34" spans="1:44" x14ac:dyDescent="0.2">
      <c r="A34" s="119" t="s">
        <v>30</v>
      </c>
      <c r="B34" s="120">
        <v>0</v>
      </c>
      <c r="C34" s="120">
        <v>0</v>
      </c>
      <c r="D34" s="120">
        <v>25.4</v>
      </c>
      <c r="E34" s="120">
        <v>0</v>
      </c>
      <c r="F34" s="120">
        <f t="shared" si="2"/>
        <v>25.4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</row>
    <row r="35" spans="1:44" x14ac:dyDescent="0.2">
      <c r="A35" s="16" t="s">
        <v>31</v>
      </c>
      <c r="B35" s="12">
        <v>0</v>
      </c>
      <c r="C35" s="12">
        <v>0</v>
      </c>
      <c r="D35" s="12">
        <v>12.4</v>
      </c>
      <c r="E35" s="12">
        <v>0</v>
      </c>
      <c r="F35" s="12">
        <f t="shared" si="2"/>
        <v>12.4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</row>
    <row r="36" spans="1:44" x14ac:dyDescent="0.2">
      <c r="A36" s="119" t="s">
        <v>46</v>
      </c>
      <c r="B36" s="120">
        <v>0</v>
      </c>
      <c r="C36" s="120">
        <v>0</v>
      </c>
      <c r="D36" s="120">
        <v>22</v>
      </c>
      <c r="E36" s="120">
        <v>0</v>
      </c>
      <c r="F36" s="120">
        <f t="shared" si="2"/>
        <v>22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</row>
    <row r="37" spans="1:44" x14ac:dyDescent="0.2">
      <c r="A37" s="119" t="s">
        <v>32</v>
      </c>
      <c r="B37" s="120">
        <v>0</v>
      </c>
      <c r="C37" s="120">
        <v>0</v>
      </c>
      <c r="D37" s="120">
        <v>17.399999999999999</v>
      </c>
      <c r="E37" s="120">
        <v>0</v>
      </c>
      <c r="F37" s="120">
        <f t="shared" si="2"/>
        <v>17.399999999999999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</row>
    <row r="38" spans="1:44" x14ac:dyDescent="0.2">
      <c r="A38" s="119" t="s">
        <v>33</v>
      </c>
      <c r="B38" s="120">
        <v>0</v>
      </c>
      <c r="C38" s="120">
        <v>0</v>
      </c>
      <c r="D38" s="120">
        <v>12.4</v>
      </c>
      <c r="E38" s="120">
        <v>0</v>
      </c>
      <c r="F38" s="120">
        <f t="shared" si="2"/>
        <v>12.4</v>
      </c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</row>
    <row r="39" spans="1:44" s="6" customFormat="1" x14ac:dyDescent="0.2">
      <c r="A39" s="16" t="s">
        <v>44</v>
      </c>
      <c r="B39" s="12">
        <v>0</v>
      </c>
      <c r="C39" s="12">
        <v>0</v>
      </c>
      <c r="D39" s="12">
        <v>1</v>
      </c>
      <c r="E39" s="12">
        <v>0</v>
      </c>
      <c r="F39" s="12">
        <f t="shared" si="2"/>
        <v>1</v>
      </c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</row>
    <row r="40" spans="1:44" s="6" customFormat="1" x14ac:dyDescent="0.2">
      <c r="A40" s="119" t="s">
        <v>88</v>
      </c>
      <c r="B40" s="120">
        <v>0</v>
      </c>
      <c r="C40" s="120">
        <v>0</v>
      </c>
      <c r="D40" s="120">
        <v>23.2</v>
      </c>
      <c r="E40" s="120">
        <v>0</v>
      </c>
      <c r="F40" s="120">
        <f t="shared" si="2"/>
        <v>23.2</v>
      </c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</row>
    <row r="41" spans="1:44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17.600000000000001</v>
      </c>
      <c r="E41" s="44">
        <f>AVERAGE(E32:E40)</f>
        <v>0</v>
      </c>
      <c r="F41" s="44">
        <f>AVERAGE(F32:F40)</f>
        <v>17.600000000000001</v>
      </c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</row>
    <row r="42" spans="1:44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7.3503030303030314</v>
      </c>
      <c r="E42" s="47">
        <f>AVERAGE(E4:E11,E13:E23,E25:E26,E28:E30,E32:E40)</f>
        <v>0</v>
      </c>
      <c r="F42" s="47">
        <f>AVERAGE(F4:F11,F13:F23,F25:F26,F28:F30,F32:F40)</f>
        <v>7.3503030303030314</v>
      </c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</row>
    <row r="43" spans="1:44" x14ac:dyDescent="0.2"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</row>
    <row r="44" spans="1:44" x14ac:dyDescent="0.2"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zoomScale="95" workbookViewId="0">
      <selection activeCell="K29" sqref="K29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29" t="s">
        <v>105</v>
      </c>
      <c r="B1" s="129"/>
      <c r="C1" s="129"/>
      <c r="D1" s="129"/>
      <c r="E1" s="129"/>
      <c r="F1" s="129"/>
    </row>
    <row r="2" spans="1:20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</row>
    <row r="4" spans="1:20" x14ac:dyDescent="0.2">
      <c r="A4" s="16" t="s">
        <v>2</v>
      </c>
      <c r="B4" s="12">
        <v>0</v>
      </c>
      <c r="C4" s="12">
        <v>0</v>
      </c>
      <c r="D4" s="12">
        <v>14.6</v>
      </c>
      <c r="E4" s="12">
        <v>0</v>
      </c>
      <c r="F4" s="12">
        <f t="shared" ref="F4:F11" si="0">B4+C4+D4+E4</f>
        <v>14.6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</row>
    <row r="5" spans="1:20" x14ac:dyDescent="0.2">
      <c r="A5" s="119" t="s">
        <v>3</v>
      </c>
      <c r="B5" s="120">
        <v>0</v>
      </c>
      <c r="C5" s="120">
        <v>0</v>
      </c>
      <c r="D5" s="120">
        <v>23</v>
      </c>
      <c r="E5" s="120">
        <v>0</v>
      </c>
      <c r="F5" s="120">
        <f t="shared" si="0"/>
        <v>23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</row>
    <row r="6" spans="1:20" s="1" customFormat="1" x14ac:dyDescent="0.2">
      <c r="A6" s="16" t="s">
        <v>4</v>
      </c>
      <c r="B6" s="12">
        <v>0</v>
      </c>
      <c r="C6" s="12">
        <v>0</v>
      </c>
      <c r="D6" s="12">
        <v>11.8</v>
      </c>
      <c r="E6" s="12">
        <v>0</v>
      </c>
      <c r="F6" s="12">
        <f t="shared" si="0"/>
        <v>11.8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</row>
    <row r="7" spans="1:20" x14ac:dyDescent="0.2">
      <c r="A7" s="119" t="s">
        <v>5</v>
      </c>
      <c r="B7" s="120">
        <v>0</v>
      </c>
      <c r="C7" s="120">
        <v>0</v>
      </c>
      <c r="D7" s="120">
        <v>15</v>
      </c>
      <c r="E7" s="120">
        <v>0</v>
      </c>
      <c r="F7" s="120">
        <f t="shared" si="0"/>
        <v>15</v>
      </c>
      <c r="G7" s="64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</row>
    <row r="8" spans="1:20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</row>
    <row r="9" spans="1:20" x14ac:dyDescent="0.2">
      <c r="A9" s="16" t="s">
        <v>7</v>
      </c>
      <c r="B9" s="12">
        <v>0</v>
      </c>
      <c r="C9" s="12">
        <v>0</v>
      </c>
      <c r="D9" s="12">
        <v>0.2</v>
      </c>
      <c r="E9" s="12">
        <v>0</v>
      </c>
      <c r="F9" s="12">
        <f t="shared" si="0"/>
        <v>0.2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</row>
    <row r="10" spans="1:20" x14ac:dyDescent="0.2">
      <c r="A10" s="119" t="s">
        <v>8</v>
      </c>
      <c r="B10" s="120">
        <v>0</v>
      </c>
      <c r="C10" s="120">
        <v>0</v>
      </c>
      <c r="D10" s="120">
        <v>16.600000000000001</v>
      </c>
      <c r="E10" s="120">
        <v>0</v>
      </c>
      <c r="F10" s="120">
        <f t="shared" si="0"/>
        <v>16.600000000000001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</row>
    <row r="11" spans="1:20" x14ac:dyDescent="0.2">
      <c r="A11" s="121" t="s">
        <v>47</v>
      </c>
      <c r="B11" s="120">
        <v>0</v>
      </c>
      <c r="C11" s="120">
        <v>0</v>
      </c>
      <c r="D11" s="120">
        <v>20</v>
      </c>
      <c r="E11" s="120">
        <v>0</v>
      </c>
      <c r="F11" s="120">
        <f t="shared" si="0"/>
        <v>20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</row>
    <row r="12" spans="1:20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12.650000000000002</v>
      </c>
      <c r="E12" s="43">
        <f>AVERAGE(E4:E11)</f>
        <v>0</v>
      </c>
      <c r="F12" s="43">
        <f>AVERAGE(F4:F11)</f>
        <v>12.650000000000002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</row>
    <row r="13" spans="1:20" x14ac:dyDescent="0.2">
      <c r="A13" s="119" t="s">
        <v>10</v>
      </c>
      <c r="B13" s="120">
        <v>0</v>
      </c>
      <c r="C13" s="120">
        <v>0</v>
      </c>
      <c r="D13" s="120">
        <v>28.4</v>
      </c>
      <c r="E13" s="120">
        <v>0</v>
      </c>
      <c r="F13" s="120">
        <f t="shared" ref="F13:F23" si="1">B13+C13+D13+E13</f>
        <v>28.4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</row>
    <row r="14" spans="1:20" x14ac:dyDescent="0.2">
      <c r="A14" s="16" t="s">
        <v>11</v>
      </c>
      <c r="B14" s="12">
        <v>0</v>
      </c>
      <c r="C14" s="12">
        <v>0</v>
      </c>
      <c r="D14" s="12">
        <v>13.9</v>
      </c>
      <c r="E14" s="12">
        <v>0</v>
      </c>
      <c r="F14" s="12">
        <f t="shared" si="1"/>
        <v>13.9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</row>
    <row r="15" spans="1:20" x14ac:dyDescent="0.2">
      <c r="A15" s="16" t="s">
        <v>12</v>
      </c>
      <c r="B15" s="12">
        <v>0</v>
      </c>
      <c r="C15" s="12">
        <v>0</v>
      </c>
      <c r="D15" s="12">
        <v>4.8</v>
      </c>
      <c r="E15" s="12">
        <v>0</v>
      </c>
      <c r="F15" s="12">
        <f t="shared" si="1"/>
        <v>4.8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</row>
    <row r="16" spans="1:20" x14ac:dyDescent="0.2">
      <c r="A16" s="16" t="s">
        <v>13</v>
      </c>
      <c r="B16" s="12">
        <v>0</v>
      </c>
      <c r="C16" s="12">
        <v>0</v>
      </c>
      <c r="D16" s="12">
        <v>3.8</v>
      </c>
      <c r="E16" s="12">
        <v>0</v>
      </c>
      <c r="F16" s="12">
        <f t="shared" si="1"/>
        <v>3.8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</row>
    <row r="17" spans="1:20" x14ac:dyDescent="0.2">
      <c r="A17" s="16" t="s">
        <v>14</v>
      </c>
      <c r="B17" s="12">
        <v>0</v>
      </c>
      <c r="C17" s="12">
        <v>0</v>
      </c>
      <c r="D17" s="12">
        <v>8.1999999999999993</v>
      </c>
      <c r="E17" s="12">
        <v>0</v>
      </c>
      <c r="F17" s="12">
        <f t="shared" si="1"/>
        <v>8.1999999999999993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</row>
    <row r="18" spans="1:20" x14ac:dyDescent="0.2">
      <c r="A18" s="119" t="s">
        <v>15</v>
      </c>
      <c r="B18" s="120">
        <v>0</v>
      </c>
      <c r="C18" s="120">
        <v>0</v>
      </c>
      <c r="D18" s="120">
        <v>32.200000000000003</v>
      </c>
      <c r="E18" s="120">
        <v>0</v>
      </c>
      <c r="F18" s="120">
        <f t="shared" si="1"/>
        <v>32.200000000000003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</row>
    <row r="19" spans="1:20" x14ac:dyDescent="0.2">
      <c r="A19" s="16" t="s">
        <v>16</v>
      </c>
      <c r="B19" s="12">
        <v>0</v>
      </c>
      <c r="C19" s="12">
        <v>0</v>
      </c>
      <c r="D19" s="12">
        <v>10</v>
      </c>
      <c r="E19" s="12">
        <v>0</v>
      </c>
      <c r="F19" s="12">
        <f t="shared" si="1"/>
        <v>10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</row>
    <row r="20" spans="1:20" x14ac:dyDescent="0.2">
      <c r="A20" s="119" t="s">
        <v>17</v>
      </c>
      <c r="B20" s="120">
        <v>0</v>
      </c>
      <c r="C20" s="120">
        <v>0</v>
      </c>
      <c r="D20" s="120">
        <v>17.8</v>
      </c>
      <c r="E20" s="120">
        <v>0</v>
      </c>
      <c r="F20" s="120">
        <f t="shared" si="1"/>
        <v>17.8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</row>
    <row r="21" spans="1:20" x14ac:dyDescent="0.2">
      <c r="A21" s="16" t="s">
        <v>18</v>
      </c>
      <c r="B21" s="12">
        <v>0</v>
      </c>
      <c r="C21" s="12">
        <v>0</v>
      </c>
      <c r="D21" s="12">
        <v>3</v>
      </c>
      <c r="E21" s="12">
        <v>0</v>
      </c>
      <c r="F21" s="12">
        <f t="shared" si="1"/>
        <v>3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</row>
    <row r="22" spans="1:20" x14ac:dyDescent="0.2">
      <c r="A22" s="20" t="s">
        <v>19</v>
      </c>
      <c r="B22" s="12">
        <v>0</v>
      </c>
      <c r="C22" s="12">
        <v>0</v>
      </c>
      <c r="D22" s="12">
        <v>3.9</v>
      </c>
      <c r="E22" s="12">
        <v>0</v>
      </c>
      <c r="F22" s="12">
        <f t="shared" si="1"/>
        <v>3.9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</row>
    <row r="23" spans="1:20" x14ac:dyDescent="0.2">
      <c r="A23" s="122" t="s">
        <v>20</v>
      </c>
      <c r="B23" s="120">
        <v>0</v>
      </c>
      <c r="C23" s="120">
        <v>0</v>
      </c>
      <c r="D23" s="120">
        <v>15.5</v>
      </c>
      <c r="E23" s="120">
        <v>0</v>
      </c>
      <c r="F23" s="120">
        <f t="shared" si="1"/>
        <v>15.5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</row>
    <row r="24" spans="1:20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12.863636363636363</v>
      </c>
      <c r="E24" s="44">
        <f>AVERAGE(E13:E23)</f>
        <v>0</v>
      </c>
      <c r="F24" s="44">
        <f>AVERAGE(F13:F23)</f>
        <v>12.863636363636363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</row>
    <row r="25" spans="1:20" x14ac:dyDescent="0.2">
      <c r="A25" s="119" t="s">
        <v>22</v>
      </c>
      <c r="B25" s="120">
        <v>0</v>
      </c>
      <c r="C25" s="120">
        <v>0</v>
      </c>
      <c r="D25" s="120">
        <v>20.5</v>
      </c>
      <c r="E25" s="120">
        <v>0</v>
      </c>
      <c r="F25" s="120">
        <f>B25+C25+D25+E25</f>
        <v>20.5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</row>
    <row r="26" spans="1:20" x14ac:dyDescent="0.2">
      <c r="A26" s="119" t="s">
        <v>23</v>
      </c>
      <c r="B26" s="120">
        <v>0</v>
      </c>
      <c r="C26" s="120">
        <v>0</v>
      </c>
      <c r="D26" s="120">
        <v>20.6</v>
      </c>
      <c r="E26" s="120">
        <v>0</v>
      </c>
      <c r="F26" s="120">
        <f>B26+C26+D26+E26</f>
        <v>20.6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</row>
    <row r="27" spans="1:20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20.55</v>
      </c>
      <c r="E27" s="43">
        <f>AVERAGE(E25:E26)</f>
        <v>0</v>
      </c>
      <c r="F27" s="44">
        <f>AVERAGE(F25:F26)</f>
        <v>20.55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</row>
    <row r="28" spans="1:20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</row>
    <row r="29" spans="1:20" x14ac:dyDescent="0.2">
      <c r="A29" s="119" t="s">
        <v>26</v>
      </c>
      <c r="B29" s="120">
        <v>0</v>
      </c>
      <c r="C29" s="120">
        <v>0</v>
      </c>
      <c r="D29" s="120">
        <v>15</v>
      </c>
      <c r="E29" s="120">
        <v>0</v>
      </c>
      <c r="F29" s="120">
        <f>B29+C29+D29+E29</f>
        <v>15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</row>
    <row r="30" spans="1:20" x14ac:dyDescent="0.2">
      <c r="A30" s="16" t="s">
        <v>27</v>
      </c>
      <c r="B30" s="12">
        <v>0</v>
      </c>
      <c r="C30" s="12">
        <v>0</v>
      </c>
      <c r="D30" s="12">
        <v>4.5</v>
      </c>
      <c r="E30" s="12">
        <v>0</v>
      </c>
      <c r="F30" s="12">
        <f>B30+C30+D30+E30</f>
        <v>4.5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</row>
    <row r="31" spans="1:20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6.5</v>
      </c>
      <c r="E31" s="43">
        <f>AVERAGE(E28:E30)</f>
        <v>0</v>
      </c>
      <c r="F31" s="44">
        <f>AVERAGE(F28:F30)</f>
        <v>6.5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</row>
    <row r="32" spans="1:20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</row>
    <row r="33" spans="1:20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</row>
    <row r="34" spans="1:20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</row>
    <row r="35" spans="1:20" x14ac:dyDescent="0.2">
      <c r="A35" s="119" t="s">
        <v>31</v>
      </c>
      <c r="B35" s="120">
        <v>0</v>
      </c>
      <c r="C35" s="120">
        <v>0</v>
      </c>
      <c r="D35" s="120">
        <v>26.4</v>
      </c>
      <c r="E35" s="120">
        <v>0</v>
      </c>
      <c r="F35" s="120">
        <f t="shared" si="2"/>
        <v>26.4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spans="1:20" x14ac:dyDescent="0.2">
      <c r="A36" s="16" t="s">
        <v>46</v>
      </c>
      <c r="B36" s="12">
        <v>0</v>
      </c>
      <c r="C36" s="12">
        <v>0</v>
      </c>
      <c r="D36" s="12">
        <v>0.2</v>
      </c>
      <c r="E36" s="12">
        <v>0</v>
      </c>
      <c r="F36" s="12">
        <f t="shared" si="2"/>
        <v>0.2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spans="1:20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8" spans="1:20" x14ac:dyDescent="0.2">
      <c r="A38" s="119" t="s">
        <v>33</v>
      </c>
      <c r="B38" s="120">
        <v>0</v>
      </c>
      <c r="C38" s="120">
        <v>0</v>
      </c>
      <c r="D38" s="120">
        <v>19.600000000000001</v>
      </c>
      <c r="E38" s="120">
        <v>0</v>
      </c>
      <c r="F38" s="120">
        <f t="shared" si="2"/>
        <v>19.600000000000001</v>
      </c>
    </row>
    <row r="39" spans="1:20" s="6" customFormat="1" x14ac:dyDescent="0.2">
      <c r="A39" s="16" t="s">
        <v>44</v>
      </c>
      <c r="B39" s="12">
        <v>0</v>
      </c>
      <c r="C39" s="12">
        <v>0</v>
      </c>
      <c r="D39" s="12">
        <v>0.4</v>
      </c>
      <c r="E39" s="12">
        <v>0</v>
      </c>
      <c r="F39" s="12">
        <f t="shared" si="2"/>
        <v>0.4</v>
      </c>
    </row>
    <row r="40" spans="1:20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20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5.177777777777778</v>
      </c>
      <c r="E41" s="44">
        <f>AVERAGE(E32:E40)</f>
        <v>0</v>
      </c>
      <c r="F41" s="44">
        <f>AVERAGE(F32:F40)</f>
        <v>5.177777777777778</v>
      </c>
    </row>
    <row r="42" spans="1:20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10.603030303030303</v>
      </c>
      <c r="E42" s="47">
        <f>AVERAGE(E4:E11,E13:E23,E25:E26,E28:E30,E32:E40)</f>
        <v>0</v>
      </c>
      <c r="F42" s="47">
        <f>AVERAGE(F4:F11,F13:F23,F25:F26,F28:F30,F32:F40)</f>
        <v>10.603030303030303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E5" sqref="E5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9" max="9" width="11" bestFit="1" customWidth="1"/>
  </cols>
  <sheetData>
    <row r="1" spans="1:19" s="5" customFormat="1" ht="15.75" x14ac:dyDescent="0.25">
      <c r="A1" s="129" t="s">
        <v>106</v>
      </c>
      <c r="B1" s="129"/>
      <c r="C1" s="129"/>
      <c r="D1" s="129"/>
      <c r="E1" s="129"/>
      <c r="F1" s="129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0.2</v>
      </c>
      <c r="D6" s="12">
        <v>0</v>
      </c>
      <c r="E6" s="12">
        <v>0</v>
      </c>
      <c r="F6" s="12">
        <f t="shared" si="0"/>
        <v>0.2</v>
      </c>
      <c r="G6" s="64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I8" s="38"/>
      <c r="J8" s="38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2.5000000000000001E-2</v>
      </c>
      <c r="D12" s="43">
        <f>AVERAGE(D4:D11)</f>
        <v>0</v>
      </c>
      <c r="E12" s="43">
        <f>AVERAGE(E4:E11)</f>
        <v>0</v>
      </c>
      <c r="F12" s="43">
        <f>AVERAGE(F4:F11)</f>
        <v>2.5000000000000001E-2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0.2</v>
      </c>
      <c r="D15" s="12">
        <v>0</v>
      </c>
      <c r="E15" s="12">
        <v>0</v>
      </c>
      <c r="F15" s="12">
        <f t="shared" si="1"/>
        <v>0.2</v>
      </c>
      <c r="G15" s="37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I20" s="38"/>
      <c r="J20" s="38"/>
      <c r="K20" s="41"/>
      <c r="L20" s="55"/>
      <c r="M20" s="55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0.2</v>
      </c>
      <c r="D21" s="12">
        <v>0</v>
      </c>
      <c r="E21" s="12">
        <v>0</v>
      </c>
      <c r="F21" s="12">
        <f t="shared" si="1"/>
        <v>0.2</v>
      </c>
      <c r="G21" s="37"/>
      <c r="I21" s="38"/>
      <c r="J21" s="38"/>
      <c r="K21" s="41"/>
      <c r="L21" s="55"/>
      <c r="M21" s="55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0.2</v>
      </c>
      <c r="D23" s="12">
        <v>0</v>
      </c>
      <c r="E23" s="12">
        <v>0</v>
      </c>
      <c r="F23" s="12">
        <f t="shared" si="1"/>
        <v>0.2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5.4545454545454557E-2</v>
      </c>
      <c r="D24" s="44">
        <f>AVERAGE(D13:D23)</f>
        <v>0</v>
      </c>
      <c r="E24" s="44">
        <f>AVERAGE(E13:E23)</f>
        <v>0</v>
      </c>
      <c r="F24" s="44">
        <f>AVERAGE(F13:F23)</f>
        <v>5.4545454545454557E-2</v>
      </c>
      <c r="G24" s="37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63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2.4242424242424242E-2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2.4242424242424242E-2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zoomScale="95" workbookViewId="0">
      <selection activeCell="E40" sqref="E40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9" t="s">
        <v>107</v>
      </c>
      <c r="B1" s="129"/>
      <c r="C1" s="129"/>
      <c r="D1" s="129"/>
      <c r="E1" s="129"/>
      <c r="F1" s="129"/>
      <c r="K1" s="52"/>
      <c r="L1" s="52"/>
      <c r="M1" s="52"/>
      <c r="N1" s="52"/>
      <c r="O1" s="52"/>
      <c r="P1" s="52"/>
      <c r="Q1" s="52"/>
      <c r="R1" s="52"/>
      <c r="S1" s="52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0.4</v>
      </c>
      <c r="D4" s="12">
        <v>0</v>
      </c>
      <c r="E4" s="12">
        <v>0.2</v>
      </c>
      <c r="F4" s="12">
        <f t="shared" ref="F4:F11" si="0">B4+C4+D4+E4</f>
        <v>0.60000000000000009</v>
      </c>
      <c r="I4" s="38"/>
      <c r="J4" s="38"/>
      <c r="K4" s="41"/>
      <c r="L4" s="41"/>
      <c r="M4" s="63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0.8</v>
      </c>
      <c r="D5" s="12">
        <v>0</v>
      </c>
      <c r="E5" s="12">
        <v>0.2</v>
      </c>
      <c r="F5" s="12">
        <f t="shared" si="0"/>
        <v>1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1</v>
      </c>
      <c r="D6" s="12">
        <v>0</v>
      </c>
      <c r="E6" s="12">
        <v>0.2</v>
      </c>
      <c r="F6" s="12">
        <f t="shared" si="0"/>
        <v>1.2</v>
      </c>
      <c r="J6" s="38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0.6</v>
      </c>
      <c r="D7" s="12">
        <v>0</v>
      </c>
      <c r="E7" s="12">
        <v>0</v>
      </c>
      <c r="F7" s="12">
        <f t="shared" si="0"/>
        <v>0.6</v>
      </c>
      <c r="G7" s="64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1</v>
      </c>
      <c r="D8" s="12">
        <v>0</v>
      </c>
      <c r="E8" s="12">
        <v>0</v>
      </c>
      <c r="F8" s="12">
        <f t="shared" si="0"/>
        <v>1</v>
      </c>
      <c r="J8" s="38"/>
      <c r="K8" s="41"/>
      <c r="L8" s="41"/>
      <c r="M8" s="41"/>
      <c r="N8" s="63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1.2</v>
      </c>
      <c r="D9" s="12">
        <v>0</v>
      </c>
      <c r="E9" s="12">
        <v>0.2</v>
      </c>
      <c r="F9" s="12">
        <f t="shared" si="0"/>
        <v>1.4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0.8</v>
      </c>
      <c r="D10" s="12">
        <v>0</v>
      </c>
      <c r="E10" s="12">
        <v>0</v>
      </c>
      <c r="F10" s="12">
        <f t="shared" si="0"/>
        <v>0.8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0.2</v>
      </c>
      <c r="D11" s="12">
        <v>0</v>
      </c>
      <c r="E11" s="12">
        <v>0.3</v>
      </c>
      <c r="F11" s="12">
        <f t="shared" si="0"/>
        <v>0.5</v>
      </c>
      <c r="J11" s="38"/>
      <c r="K11" s="41"/>
      <c r="L11" s="41"/>
      <c r="M11" s="41"/>
      <c r="N11" s="63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0.75</v>
      </c>
      <c r="D12" s="43">
        <f>AVERAGE(D4:D11)</f>
        <v>0</v>
      </c>
      <c r="E12" s="43">
        <f>AVERAGE(E4:E11)</f>
        <v>0.13750000000000001</v>
      </c>
      <c r="F12" s="43">
        <f>AVERAGE(F4:F11)</f>
        <v>0.88750000000000007</v>
      </c>
      <c r="G12" s="62"/>
      <c r="H12" s="37"/>
      <c r="I12" s="37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0.2</v>
      </c>
      <c r="D13" s="12">
        <v>0</v>
      </c>
      <c r="E13" s="12">
        <v>0.2</v>
      </c>
      <c r="F13" s="12">
        <f t="shared" ref="F13:F23" si="1">B13+C13+D13+E13</f>
        <v>0.4</v>
      </c>
      <c r="G13" s="64"/>
      <c r="H13" s="37"/>
      <c r="I13" s="37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0.5</v>
      </c>
      <c r="D14" s="12">
        <v>0</v>
      </c>
      <c r="E14" s="12">
        <v>0</v>
      </c>
      <c r="F14" s="12">
        <f t="shared" si="1"/>
        <v>0.5</v>
      </c>
      <c r="G14" s="37"/>
      <c r="H14" s="37"/>
      <c r="I14" s="37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0.2</v>
      </c>
      <c r="D15" s="12">
        <v>0</v>
      </c>
      <c r="E15" s="12">
        <v>0.2</v>
      </c>
      <c r="F15" s="12">
        <f t="shared" si="1"/>
        <v>0.4</v>
      </c>
      <c r="G15" s="37"/>
      <c r="H15" s="37"/>
      <c r="I15" s="37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1</v>
      </c>
      <c r="D16" s="12">
        <v>0</v>
      </c>
      <c r="E16" s="12">
        <v>0</v>
      </c>
      <c r="F16" s="12">
        <f t="shared" si="1"/>
        <v>1</v>
      </c>
      <c r="G16" s="37"/>
      <c r="H16" s="37"/>
      <c r="I16" s="37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0.8</v>
      </c>
      <c r="D17" s="12">
        <v>0</v>
      </c>
      <c r="E17" s="12">
        <v>0.2</v>
      </c>
      <c r="F17" s="12">
        <f t="shared" si="1"/>
        <v>1</v>
      </c>
      <c r="G17" s="37"/>
      <c r="H17" s="37"/>
      <c r="I17" s="37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0.4</v>
      </c>
      <c r="F18" s="12">
        <f t="shared" si="1"/>
        <v>0.4</v>
      </c>
      <c r="G18" s="37"/>
      <c r="H18" s="37"/>
      <c r="I18" s="37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0.8</v>
      </c>
      <c r="D19" s="12">
        <v>0</v>
      </c>
      <c r="E19" s="12">
        <v>0.2</v>
      </c>
      <c r="F19" s="12">
        <f t="shared" si="1"/>
        <v>1</v>
      </c>
      <c r="G19" s="37"/>
      <c r="H19" s="37"/>
      <c r="I19" s="37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0.2</v>
      </c>
      <c r="D20" s="12">
        <v>0</v>
      </c>
      <c r="E20" s="12">
        <v>1.6</v>
      </c>
      <c r="F20" s="12">
        <f t="shared" si="1"/>
        <v>1.8</v>
      </c>
      <c r="G20" s="37"/>
      <c r="H20" s="37"/>
      <c r="I20" s="37"/>
      <c r="J20" s="38"/>
      <c r="K20" s="55"/>
      <c r="L20" s="55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0.2</v>
      </c>
      <c r="F21" s="12">
        <f t="shared" si="1"/>
        <v>0.2</v>
      </c>
      <c r="G21" s="37"/>
      <c r="H21" s="37"/>
      <c r="I21" s="37"/>
      <c r="J21" s="38"/>
      <c r="K21" s="55"/>
      <c r="L21" s="55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0.5</v>
      </c>
      <c r="D22" s="12">
        <v>0</v>
      </c>
      <c r="E22" s="12">
        <v>0</v>
      </c>
      <c r="F22" s="12">
        <f t="shared" si="1"/>
        <v>0.5</v>
      </c>
      <c r="G22" s="37"/>
      <c r="H22" s="37"/>
      <c r="I22" s="37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0.2</v>
      </c>
      <c r="D23" s="12">
        <v>0</v>
      </c>
      <c r="E23" s="12">
        <v>0.3</v>
      </c>
      <c r="F23" s="12">
        <f t="shared" si="1"/>
        <v>0.5</v>
      </c>
      <c r="G23" s="37"/>
      <c r="H23" s="37"/>
      <c r="I23" s="37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0.4</v>
      </c>
      <c r="D24" s="44">
        <f>AVERAGE(D13:D23)</f>
        <v>0</v>
      </c>
      <c r="E24" s="44">
        <f>AVERAGE(E13:E23)</f>
        <v>0.3</v>
      </c>
      <c r="F24" s="44">
        <f>AVERAGE(F13:F23)</f>
        <v>0.7</v>
      </c>
      <c r="G24" s="37"/>
      <c r="H24" s="37"/>
      <c r="I24" s="37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0.2</v>
      </c>
      <c r="D25" s="12">
        <v>0</v>
      </c>
      <c r="E25" s="12">
        <v>0.3</v>
      </c>
      <c r="F25" s="12">
        <f>B25+C25+D25+E25</f>
        <v>0.5</v>
      </c>
      <c r="G25" s="37"/>
      <c r="H25" s="37"/>
      <c r="I25" s="37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0.2</v>
      </c>
      <c r="D26" s="12">
        <v>0</v>
      </c>
      <c r="E26" s="12">
        <v>0</v>
      </c>
      <c r="F26" s="12">
        <f>B26+C26+D26+E26</f>
        <v>0.2</v>
      </c>
      <c r="G26" s="37"/>
      <c r="H26" s="37"/>
      <c r="I26" s="37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0.2</v>
      </c>
      <c r="D27" s="43">
        <f>AVERAGE(D25:D26)</f>
        <v>0</v>
      </c>
      <c r="E27" s="43">
        <f>AVERAGE(E25:E26)</f>
        <v>0.15</v>
      </c>
      <c r="F27" s="44">
        <f>AVERAGE(F25:F26)</f>
        <v>0.35</v>
      </c>
      <c r="G27" s="37"/>
      <c r="H27" s="37"/>
      <c r="I27" s="37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1.4</v>
      </c>
      <c r="D28" s="12">
        <v>0</v>
      </c>
      <c r="E28" s="12">
        <v>0</v>
      </c>
      <c r="F28" s="12">
        <f>B28+C28+D28+E28</f>
        <v>1.4</v>
      </c>
      <c r="G28" s="37"/>
      <c r="H28" s="37"/>
      <c r="I28" s="37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1</v>
      </c>
      <c r="D29" s="12">
        <v>0</v>
      </c>
      <c r="E29" s="12">
        <v>0.4</v>
      </c>
      <c r="F29" s="12">
        <f>B29+C29+D29+E29</f>
        <v>1.4</v>
      </c>
      <c r="G29" s="37"/>
      <c r="H29" s="37"/>
      <c r="I29" s="37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1</v>
      </c>
      <c r="D30" s="12">
        <v>0</v>
      </c>
      <c r="E30" s="12">
        <v>0</v>
      </c>
      <c r="F30" s="12">
        <f>B30+C30+D30+E30</f>
        <v>1</v>
      </c>
      <c r="G30" s="37"/>
      <c r="H30" s="37"/>
      <c r="I30" s="37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1.1333333333333333</v>
      </c>
      <c r="D31" s="43">
        <f>AVERAGE(D28:D30)</f>
        <v>0</v>
      </c>
      <c r="E31" s="43">
        <f>AVERAGE(E28:E30)</f>
        <v>0.13333333333333333</v>
      </c>
      <c r="F31" s="44">
        <f>AVERAGE(F28:F30)</f>
        <v>1.2666666666666666</v>
      </c>
      <c r="G31" s="37"/>
      <c r="H31" s="37"/>
      <c r="I31" s="37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0.4</v>
      </c>
      <c r="D32" s="12">
        <v>0</v>
      </c>
      <c r="E32" s="12">
        <v>0</v>
      </c>
      <c r="F32" s="12">
        <f t="shared" ref="F32:F40" si="2">B32+C32+D32+E32</f>
        <v>0.4</v>
      </c>
      <c r="G32" s="37"/>
      <c r="H32" s="37"/>
      <c r="I32" s="37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0.2</v>
      </c>
      <c r="D33" s="12">
        <v>0</v>
      </c>
      <c r="E33" s="12">
        <v>0</v>
      </c>
      <c r="F33" s="12">
        <f t="shared" si="2"/>
        <v>0.2</v>
      </c>
      <c r="G33" s="37"/>
      <c r="H33" s="37"/>
      <c r="I33" s="37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0.3</v>
      </c>
      <c r="D34" s="12">
        <v>0</v>
      </c>
      <c r="E34" s="12">
        <v>0</v>
      </c>
      <c r="F34" s="12">
        <f t="shared" si="2"/>
        <v>0.3</v>
      </c>
      <c r="G34" s="37"/>
      <c r="H34" s="37"/>
      <c r="I34" s="37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0.4</v>
      </c>
      <c r="D35" s="12">
        <v>0</v>
      </c>
      <c r="E35" s="12">
        <v>0</v>
      </c>
      <c r="F35" s="12">
        <f t="shared" si="2"/>
        <v>0.4</v>
      </c>
      <c r="G35" s="37"/>
      <c r="H35" s="37"/>
      <c r="I35" s="37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0.8</v>
      </c>
      <c r="D36" s="12">
        <v>0</v>
      </c>
      <c r="E36" s="12">
        <v>0</v>
      </c>
      <c r="F36" s="12">
        <f t="shared" si="2"/>
        <v>0.8</v>
      </c>
      <c r="G36" s="37"/>
      <c r="H36" s="37"/>
      <c r="I36" s="37"/>
      <c r="J36" s="38"/>
      <c r="K36" s="37"/>
      <c r="L36" s="37"/>
    </row>
    <row r="37" spans="1:19" x14ac:dyDescent="0.2">
      <c r="A37" s="16" t="s">
        <v>32</v>
      </c>
      <c r="B37" s="12">
        <v>0</v>
      </c>
      <c r="C37" s="12">
        <v>0.8</v>
      </c>
      <c r="D37" s="12">
        <v>0</v>
      </c>
      <c r="E37" s="12">
        <v>0</v>
      </c>
      <c r="F37" s="12">
        <f t="shared" si="2"/>
        <v>0.8</v>
      </c>
      <c r="G37" s="37"/>
      <c r="H37" s="37"/>
      <c r="I37" s="37"/>
      <c r="J37" s="38"/>
      <c r="K37" s="37"/>
      <c r="L37" s="37"/>
    </row>
    <row r="38" spans="1:19" x14ac:dyDescent="0.2">
      <c r="A38" s="16" t="s">
        <v>33</v>
      </c>
      <c r="B38" s="12">
        <v>0</v>
      </c>
      <c r="C38" s="12">
        <v>1.4</v>
      </c>
      <c r="D38" s="12">
        <v>0</v>
      </c>
      <c r="E38" s="12">
        <v>0</v>
      </c>
      <c r="F38" s="12">
        <f t="shared" si="2"/>
        <v>1.4</v>
      </c>
      <c r="G38" s="37"/>
      <c r="H38" s="37"/>
      <c r="I38" s="37"/>
      <c r="J38" s="38"/>
      <c r="K38" s="37"/>
      <c r="L38" s="37"/>
    </row>
    <row r="39" spans="1:19" s="6" customFormat="1" x14ac:dyDescent="0.2">
      <c r="A39" s="16" t="s">
        <v>44</v>
      </c>
      <c r="B39" s="12">
        <v>0</v>
      </c>
      <c r="C39" s="12">
        <v>0.4</v>
      </c>
      <c r="D39" s="12">
        <v>0</v>
      </c>
      <c r="E39" s="12">
        <v>0</v>
      </c>
      <c r="F39" s="12">
        <f t="shared" si="2"/>
        <v>0.4</v>
      </c>
      <c r="G39" s="60"/>
      <c r="H39" s="60"/>
      <c r="I39" s="60"/>
      <c r="J39" s="38"/>
      <c r="K39" s="60"/>
      <c r="L39" s="60"/>
    </row>
    <row r="40" spans="1:19" s="6" customFormat="1" x14ac:dyDescent="0.2">
      <c r="A40" s="16" t="s">
        <v>88</v>
      </c>
      <c r="B40" s="12">
        <v>0</v>
      </c>
      <c r="C40" s="12">
        <v>0.2</v>
      </c>
      <c r="D40" s="12">
        <v>0</v>
      </c>
      <c r="E40" s="12">
        <v>0</v>
      </c>
      <c r="F40" s="12">
        <f t="shared" si="2"/>
        <v>0.2</v>
      </c>
      <c r="G40" s="60"/>
      <c r="H40" s="60"/>
      <c r="I40" s="60"/>
      <c r="J40" s="38"/>
      <c r="K40" s="60"/>
      <c r="L40" s="60"/>
    </row>
    <row r="41" spans="1:19" x14ac:dyDescent="0.2">
      <c r="A41" s="42" t="s">
        <v>35</v>
      </c>
      <c r="B41" s="44">
        <f>AVERAGE(B32:B40)</f>
        <v>0</v>
      </c>
      <c r="C41" s="44">
        <f>AVERAGE(C32:C40)</f>
        <v>0.54444444444444462</v>
      </c>
      <c r="D41" s="44">
        <f>AVERAGE(D32:D40)</f>
        <v>0</v>
      </c>
      <c r="E41" s="44">
        <f>AVERAGE(E32:E40)</f>
        <v>0</v>
      </c>
      <c r="F41" s="44">
        <f>AVERAGE(F32:F40)</f>
        <v>0.54444444444444462</v>
      </c>
      <c r="G41" s="37"/>
      <c r="H41" s="37"/>
      <c r="I41" s="37"/>
      <c r="J41" s="38"/>
      <c r="K41" s="37"/>
      <c r="L41" s="37"/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0.57878787878787874</v>
      </c>
      <c r="D42" s="47">
        <f>AVERAGE(D4:D11,D13:D23,D25:D26,D28:D30,D32:D40)</f>
        <v>0</v>
      </c>
      <c r="E42" s="47">
        <f>AVERAGE(E4:E11,E13:E23,E25:E26,E28:E30,E32:E40)</f>
        <v>0.15454545454545457</v>
      </c>
      <c r="F42" s="47">
        <f>AVERAGE(F4:F11,F13:F23,F25:F26,F28:F30,F32:F40)</f>
        <v>0.73333333333333306</v>
      </c>
      <c r="J42" s="38"/>
    </row>
    <row r="43" spans="1:19" x14ac:dyDescent="0.2">
      <c r="J43" s="38"/>
    </row>
    <row r="44" spans="1:19" x14ac:dyDescent="0.2">
      <c r="J44" s="38"/>
    </row>
    <row r="45" spans="1:19" x14ac:dyDescent="0.2">
      <c r="J45" s="38"/>
    </row>
    <row r="46" spans="1:19" x14ac:dyDescent="0.2">
      <c r="J46" s="38"/>
    </row>
    <row r="47" spans="1:19" x14ac:dyDescent="0.2">
      <c r="J47" s="38"/>
    </row>
    <row r="48" spans="1:19" x14ac:dyDescent="0.2">
      <c r="J48" s="38"/>
    </row>
    <row r="49" spans="10:10" x14ac:dyDescent="0.2">
      <c r="J49" s="38"/>
    </row>
    <row r="50" spans="10:10" x14ac:dyDescent="0.2">
      <c r="J50" s="38"/>
    </row>
    <row r="51" spans="10:10" x14ac:dyDescent="0.2">
      <c r="J51" s="38"/>
    </row>
    <row r="52" spans="10:10" x14ac:dyDescent="0.2">
      <c r="J52" s="38"/>
    </row>
    <row r="53" spans="10:10" x14ac:dyDescent="0.2">
      <c r="J53" s="38"/>
    </row>
    <row r="54" spans="10:10" x14ac:dyDescent="0.2">
      <c r="J54" s="38"/>
    </row>
    <row r="55" spans="10:10" x14ac:dyDescent="0.2">
      <c r="J55" s="38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zoomScale="95" workbookViewId="0">
      <selection activeCell="E40" sqref="E40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1" s="5" customFormat="1" ht="15.75" x14ac:dyDescent="0.25">
      <c r="A1" s="129" t="s">
        <v>108</v>
      </c>
      <c r="B1" s="129"/>
      <c r="C1" s="129"/>
      <c r="D1" s="129"/>
      <c r="E1" s="129"/>
      <c r="F1" s="129"/>
    </row>
    <row r="2" spans="1:21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</row>
    <row r="4" spans="1:21" x14ac:dyDescent="0.2">
      <c r="A4" s="16" t="s">
        <v>2</v>
      </c>
      <c r="B4" s="12">
        <v>0</v>
      </c>
      <c r="C4" s="12">
        <v>0</v>
      </c>
      <c r="D4" s="12">
        <v>5.6</v>
      </c>
      <c r="E4" s="12">
        <v>0</v>
      </c>
      <c r="F4" s="12">
        <f t="shared" ref="F4:F11" si="0">B4+C4+D4+E4</f>
        <v>5.6</v>
      </c>
      <c r="G4" s="64"/>
      <c r="H4" s="64"/>
      <c r="I4" s="77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  <c r="U4" s="38"/>
    </row>
    <row r="5" spans="1:21" x14ac:dyDescent="0.2">
      <c r="A5" s="16" t="s">
        <v>3</v>
      </c>
      <c r="B5" s="12">
        <v>0</v>
      </c>
      <c r="C5" s="12">
        <v>0</v>
      </c>
      <c r="D5" s="12">
        <v>4.2</v>
      </c>
      <c r="E5" s="12">
        <v>0</v>
      </c>
      <c r="F5" s="12">
        <f t="shared" si="0"/>
        <v>4.2</v>
      </c>
      <c r="G5" s="64"/>
      <c r="H5" s="64"/>
      <c r="I5" s="77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  <c r="U5" s="38"/>
    </row>
    <row r="6" spans="1:21" s="1" customFormat="1" x14ac:dyDescent="0.2">
      <c r="A6" s="119" t="s">
        <v>4</v>
      </c>
      <c r="B6" s="120">
        <v>0</v>
      </c>
      <c r="C6" s="120">
        <v>0</v>
      </c>
      <c r="D6" s="120">
        <v>15.6</v>
      </c>
      <c r="E6" s="120">
        <v>0.4</v>
      </c>
      <c r="F6" s="120">
        <f t="shared" si="0"/>
        <v>16</v>
      </c>
      <c r="G6" s="64"/>
      <c r="H6" s="64"/>
      <c r="I6" s="77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</row>
    <row r="7" spans="1:21" x14ac:dyDescent="0.2">
      <c r="A7" s="16" t="s">
        <v>5</v>
      </c>
      <c r="B7" s="12">
        <v>0</v>
      </c>
      <c r="C7" s="12">
        <v>0</v>
      </c>
      <c r="D7" s="12">
        <v>1.8</v>
      </c>
      <c r="E7" s="12">
        <v>0</v>
      </c>
      <c r="F7" s="12">
        <f t="shared" si="0"/>
        <v>1.8</v>
      </c>
      <c r="G7" s="64"/>
      <c r="H7" s="64"/>
      <c r="I7" s="77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</row>
    <row r="8" spans="1:21" x14ac:dyDescent="0.2">
      <c r="A8" s="16" t="s">
        <v>6</v>
      </c>
      <c r="B8" s="12">
        <v>0</v>
      </c>
      <c r="C8" s="12">
        <v>0</v>
      </c>
      <c r="D8" s="12">
        <v>4.2</v>
      </c>
      <c r="E8" s="12">
        <v>0.2</v>
      </c>
      <c r="F8" s="12">
        <f t="shared" si="0"/>
        <v>4.4000000000000004</v>
      </c>
      <c r="G8" s="64"/>
      <c r="H8" s="64"/>
      <c r="I8" s="77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</row>
    <row r="9" spans="1:21" x14ac:dyDescent="0.2">
      <c r="A9" s="16" t="s">
        <v>7</v>
      </c>
      <c r="B9" s="12">
        <v>0</v>
      </c>
      <c r="C9" s="12">
        <v>0</v>
      </c>
      <c r="D9" s="12">
        <v>6.8</v>
      </c>
      <c r="E9" s="12">
        <v>0</v>
      </c>
      <c r="F9" s="12">
        <f t="shared" si="0"/>
        <v>6.8</v>
      </c>
      <c r="G9" s="64"/>
      <c r="H9" s="64"/>
      <c r="I9" s="77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</row>
    <row r="10" spans="1:21" x14ac:dyDescent="0.2">
      <c r="A10" s="119" t="s">
        <v>8</v>
      </c>
      <c r="B10" s="120">
        <v>0</v>
      </c>
      <c r="C10" s="120">
        <v>0</v>
      </c>
      <c r="D10" s="120">
        <v>7.2</v>
      </c>
      <c r="E10" s="120">
        <v>0.2</v>
      </c>
      <c r="F10" s="120">
        <f t="shared" si="0"/>
        <v>7.4</v>
      </c>
      <c r="G10" s="64"/>
      <c r="H10" s="64"/>
      <c r="I10" s="77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</row>
    <row r="11" spans="1:21" x14ac:dyDescent="0.2">
      <c r="A11" s="22" t="s">
        <v>47</v>
      </c>
      <c r="B11" s="12">
        <v>0</v>
      </c>
      <c r="C11" s="12">
        <v>0</v>
      </c>
      <c r="D11" s="12">
        <v>4.8</v>
      </c>
      <c r="E11" s="12">
        <v>0</v>
      </c>
      <c r="F11" s="12">
        <f t="shared" si="0"/>
        <v>4.8</v>
      </c>
      <c r="G11" s="64"/>
      <c r="H11" s="64"/>
      <c r="I11" s="77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  <c r="U11" s="38"/>
    </row>
    <row r="12" spans="1:21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6.2749999999999995</v>
      </c>
      <c r="E12" s="43">
        <f>AVERAGE(E4:E11)</f>
        <v>0.1</v>
      </c>
      <c r="F12" s="43">
        <f>AVERAGE(F4:F11)</f>
        <v>6.3749999999999991</v>
      </c>
      <c r="G12" s="62"/>
      <c r="H12" s="64"/>
      <c r="I12" s="77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  <c r="U12" s="38"/>
    </row>
    <row r="13" spans="1:21" x14ac:dyDescent="0.2">
      <c r="A13" s="16" t="s">
        <v>10</v>
      </c>
      <c r="B13" s="12">
        <v>0</v>
      </c>
      <c r="C13" s="12">
        <v>0</v>
      </c>
      <c r="D13" s="12">
        <v>2.4</v>
      </c>
      <c r="E13" s="12">
        <v>0</v>
      </c>
      <c r="F13" s="12">
        <f t="shared" ref="F13:F23" si="1">B13+C13+D13+E13</f>
        <v>2.4</v>
      </c>
      <c r="G13" s="64"/>
      <c r="H13" s="64"/>
      <c r="I13" s="77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</row>
    <row r="14" spans="1:21" x14ac:dyDescent="0.2">
      <c r="A14" s="16" t="s">
        <v>11</v>
      </c>
      <c r="B14" s="12">
        <v>0</v>
      </c>
      <c r="C14" s="12">
        <v>0</v>
      </c>
      <c r="D14" s="12">
        <v>9.4</v>
      </c>
      <c r="E14" s="12">
        <v>0</v>
      </c>
      <c r="F14" s="12">
        <f t="shared" si="1"/>
        <v>9.4</v>
      </c>
      <c r="G14" s="64"/>
      <c r="H14" s="64"/>
      <c r="I14" s="77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</row>
    <row r="15" spans="1:21" x14ac:dyDescent="0.2">
      <c r="A15" s="119" t="s">
        <v>12</v>
      </c>
      <c r="B15" s="120">
        <v>0</v>
      </c>
      <c r="C15" s="120">
        <v>0</v>
      </c>
      <c r="D15" s="120">
        <v>16.2</v>
      </c>
      <c r="E15" s="120">
        <v>0.2</v>
      </c>
      <c r="F15" s="120">
        <f t="shared" si="1"/>
        <v>16.399999999999999</v>
      </c>
      <c r="G15" s="64"/>
      <c r="H15" s="64"/>
      <c r="I15" s="77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  <c r="U15" s="38"/>
    </row>
    <row r="16" spans="1:21" x14ac:dyDescent="0.2">
      <c r="A16" s="119" t="s">
        <v>13</v>
      </c>
      <c r="B16" s="120">
        <v>0</v>
      </c>
      <c r="C16" s="120">
        <v>0</v>
      </c>
      <c r="D16" s="120">
        <v>15.2</v>
      </c>
      <c r="E16" s="120">
        <v>0</v>
      </c>
      <c r="F16" s="120">
        <f t="shared" si="1"/>
        <v>15.2</v>
      </c>
      <c r="G16" s="64"/>
      <c r="H16" s="64"/>
      <c r="I16" s="77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</row>
    <row r="17" spans="1:21" x14ac:dyDescent="0.2">
      <c r="A17" s="16" t="s">
        <v>14</v>
      </c>
      <c r="B17" s="12">
        <v>0</v>
      </c>
      <c r="C17" s="12">
        <v>0</v>
      </c>
      <c r="D17" s="12">
        <v>1.5</v>
      </c>
      <c r="E17" s="12">
        <v>0.5</v>
      </c>
      <c r="F17" s="12">
        <f t="shared" si="1"/>
        <v>2</v>
      </c>
      <c r="G17" s="64"/>
      <c r="H17" s="64"/>
      <c r="I17" s="77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</row>
    <row r="18" spans="1:21" x14ac:dyDescent="0.2">
      <c r="A18" s="16" t="s">
        <v>15</v>
      </c>
      <c r="B18" s="12">
        <v>0</v>
      </c>
      <c r="C18" s="12">
        <v>0</v>
      </c>
      <c r="D18" s="12">
        <v>6</v>
      </c>
      <c r="E18" s="12">
        <v>0</v>
      </c>
      <c r="F18" s="12">
        <f t="shared" si="1"/>
        <v>6</v>
      </c>
      <c r="G18" s="64"/>
      <c r="H18" s="64"/>
      <c r="I18" s="77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</row>
    <row r="19" spans="1:21" x14ac:dyDescent="0.2">
      <c r="A19" s="16" t="s">
        <v>16</v>
      </c>
      <c r="B19" s="12">
        <v>0</v>
      </c>
      <c r="C19" s="12">
        <v>0</v>
      </c>
      <c r="D19" s="12">
        <v>4.2</v>
      </c>
      <c r="E19" s="12">
        <v>0.2</v>
      </c>
      <c r="F19" s="12">
        <f t="shared" si="1"/>
        <v>4.4000000000000004</v>
      </c>
      <c r="G19" s="64"/>
      <c r="H19" s="64"/>
      <c r="I19" s="77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</row>
    <row r="20" spans="1:21" x14ac:dyDescent="0.2">
      <c r="A20" s="119" t="s">
        <v>17</v>
      </c>
      <c r="B20" s="120">
        <v>0</v>
      </c>
      <c r="C20" s="120">
        <v>0</v>
      </c>
      <c r="D20" s="120">
        <v>14.5</v>
      </c>
      <c r="E20" s="120">
        <v>0</v>
      </c>
      <c r="F20" s="120">
        <f t="shared" si="1"/>
        <v>14.5</v>
      </c>
      <c r="G20" s="64"/>
      <c r="H20" s="64"/>
      <c r="I20" s="77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</row>
    <row r="21" spans="1:21" x14ac:dyDescent="0.2">
      <c r="A21" s="16" t="s">
        <v>18</v>
      </c>
      <c r="B21" s="12">
        <v>0</v>
      </c>
      <c r="C21" s="12">
        <v>0</v>
      </c>
      <c r="D21" s="12">
        <v>8.1999999999999993</v>
      </c>
      <c r="E21" s="12">
        <v>0.2</v>
      </c>
      <c r="F21" s="12">
        <f t="shared" si="1"/>
        <v>8.3999999999999986</v>
      </c>
      <c r="G21" s="64"/>
      <c r="H21" s="64"/>
      <c r="I21" s="77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</row>
    <row r="22" spans="1:21" x14ac:dyDescent="0.2">
      <c r="A22" s="122" t="s">
        <v>19</v>
      </c>
      <c r="B22" s="120">
        <v>0</v>
      </c>
      <c r="C22" s="120">
        <v>0</v>
      </c>
      <c r="D22" s="120">
        <v>12.2</v>
      </c>
      <c r="E22" s="120">
        <v>0.1</v>
      </c>
      <c r="F22" s="120">
        <f t="shared" si="1"/>
        <v>12.299999999999999</v>
      </c>
      <c r="G22" s="64"/>
      <c r="H22" s="64"/>
      <c r="I22" s="77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</row>
    <row r="23" spans="1:21" x14ac:dyDescent="0.2">
      <c r="A23" s="20" t="s">
        <v>20</v>
      </c>
      <c r="B23" s="12">
        <v>0</v>
      </c>
      <c r="C23" s="12">
        <v>0</v>
      </c>
      <c r="D23" s="12">
        <v>0.2</v>
      </c>
      <c r="E23" s="12">
        <v>0</v>
      </c>
      <c r="F23" s="12">
        <f t="shared" si="1"/>
        <v>0.2</v>
      </c>
      <c r="G23" s="64"/>
      <c r="H23" s="64"/>
      <c r="I23" s="77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</row>
    <row r="24" spans="1:21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8.1818181818181834</v>
      </c>
      <c r="E24" s="44">
        <f>AVERAGE(E13:E23)</f>
        <v>0.10909090909090909</v>
      </c>
      <c r="F24" s="44">
        <f>AVERAGE(F13:F23)</f>
        <v>8.2909090909090892</v>
      </c>
      <c r="G24" s="64"/>
      <c r="H24" s="64"/>
      <c r="I24" s="77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</row>
    <row r="25" spans="1:21" x14ac:dyDescent="0.2">
      <c r="A25" s="16" t="s">
        <v>22</v>
      </c>
      <c r="B25" s="12">
        <v>0</v>
      </c>
      <c r="C25" s="12">
        <v>0</v>
      </c>
      <c r="D25" s="12">
        <v>1.2</v>
      </c>
      <c r="E25" s="12">
        <v>0</v>
      </c>
      <c r="F25" s="12">
        <f>B25+C25+D25+E25</f>
        <v>1.2</v>
      </c>
      <c r="G25" s="64"/>
      <c r="H25" s="64"/>
      <c r="I25" s="77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</row>
    <row r="26" spans="1:21" x14ac:dyDescent="0.2">
      <c r="A26" s="16" t="s">
        <v>23</v>
      </c>
      <c r="B26" s="12">
        <v>0</v>
      </c>
      <c r="C26" s="12">
        <v>0</v>
      </c>
      <c r="D26" s="12">
        <v>2.2000000000000002</v>
      </c>
      <c r="E26" s="12">
        <v>0</v>
      </c>
      <c r="F26" s="12">
        <f>B26+C26+D26+E26</f>
        <v>2.2000000000000002</v>
      </c>
      <c r="G26" s="64"/>
      <c r="H26" s="64"/>
      <c r="I26" s="77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</row>
    <row r="27" spans="1:21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1.7000000000000002</v>
      </c>
      <c r="E27" s="43">
        <f>AVERAGE(E25:E26)</f>
        <v>0</v>
      </c>
      <c r="F27" s="44">
        <f>AVERAGE(F25:F26)</f>
        <v>1.7000000000000002</v>
      </c>
      <c r="G27" s="64"/>
      <c r="H27" s="64"/>
      <c r="I27" s="77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</row>
    <row r="28" spans="1:21" x14ac:dyDescent="0.2">
      <c r="A28" s="16" t="s">
        <v>25</v>
      </c>
      <c r="B28" s="12">
        <v>0</v>
      </c>
      <c r="C28" s="12">
        <v>0</v>
      </c>
      <c r="D28" s="12">
        <v>2</v>
      </c>
      <c r="E28" s="12">
        <v>0</v>
      </c>
      <c r="F28" s="12">
        <f>B28+C28+D28+E28</f>
        <v>2</v>
      </c>
      <c r="G28" s="64"/>
      <c r="H28" s="64"/>
      <c r="I28" s="77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</row>
    <row r="29" spans="1:21" x14ac:dyDescent="0.2">
      <c r="A29" s="16" t="s">
        <v>26</v>
      </c>
      <c r="B29" s="12">
        <v>0</v>
      </c>
      <c r="C29" s="12">
        <v>0</v>
      </c>
      <c r="D29" s="12">
        <v>2.4</v>
      </c>
      <c r="E29" s="12">
        <v>0</v>
      </c>
      <c r="F29" s="12">
        <f>B29+C29+D29+E29</f>
        <v>2.4</v>
      </c>
      <c r="G29" s="64"/>
      <c r="H29" s="64"/>
      <c r="I29" s="77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</row>
    <row r="30" spans="1:21" x14ac:dyDescent="0.2">
      <c r="A30" s="16" t="s">
        <v>27</v>
      </c>
      <c r="B30" s="12">
        <v>0</v>
      </c>
      <c r="C30" s="12">
        <v>0</v>
      </c>
      <c r="D30" s="12">
        <v>1.8</v>
      </c>
      <c r="E30" s="12">
        <v>0</v>
      </c>
      <c r="F30" s="12">
        <f>B30+C30+D30+E30</f>
        <v>1.8</v>
      </c>
      <c r="G30" s="64"/>
      <c r="H30" s="64"/>
      <c r="I30" s="77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</row>
    <row r="31" spans="1:21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2.0666666666666669</v>
      </c>
      <c r="E31" s="43">
        <f>AVERAGE(E28:E30)</f>
        <v>0</v>
      </c>
      <c r="F31" s="44">
        <f>AVERAGE(F28:F30)</f>
        <v>2.0666666666666669</v>
      </c>
      <c r="G31" s="64"/>
      <c r="H31" s="64"/>
      <c r="I31" s="77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</row>
    <row r="32" spans="1:21" x14ac:dyDescent="0.2">
      <c r="A32" s="16" t="s">
        <v>45</v>
      </c>
      <c r="B32" s="12">
        <v>0</v>
      </c>
      <c r="C32" s="12">
        <v>0</v>
      </c>
      <c r="D32" s="12">
        <v>0.4</v>
      </c>
      <c r="E32" s="12">
        <v>0</v>
      </c>
      <c r="F32" s="12">
        <f t="shared" ref="F32:F40" si="2">B32+C32+D32+E32</f>
        <v>0.4</v>
      </c>
      <c r="G32" s="64"/>
      <c r="H32" s="64"/>
      <c r="I32" s="77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</row>
    <row r="33" spans="1:21" x14ac:dyDescent="0.2">
      <c r="A33" s="16" t="s">
        <v>29</v>
      </c>
      <c r="B33" s="12">
        <v>0</v>
      </c>
      <c r="C33" s="12">
        <v>0</v>
      </c>
      <c r="D33" s="12">
        <v>0.4</v>
      </c>
      <c r="E33" s="12">
        <v>0</v>
      </c>
      <c r="F33" s="12">
        <f t="shared" si="2"/>
        <v>0.4</v>
      </c>
      <c r="G33" s="64"/>
      <c r="H33" s="64"/>
      <c r="I33" s="77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  <c r="U33" s="38"/>
    </row>
    <row r="34" spans="1:21" x14ac:dyDescent="0.2">
      <c r="A34" s="16" t="s">
        <v>30</v>
      </c>
      <c r="B34" s="12">
        <v>0</v>
      </c>
      <c r="C34" s="12">
        <v>0</v>
      </c>
      <c r="D34" s="12">
        <v>0.3</v>
      </c>
      <c r="E34" s="12">
        <v>0</v>
      </c>
      <c r="F34" s="12">
        <f t="shared" si="2"/>
        <v>0.3</v>
      </c>
      <c r="G34" s="64"/>
      <c r="H34" s="64"/>
      <c r="I34" s="77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  <c r="U34" s="38"/>
    </row>
    <row r="35" spans="1:21" x14ac:dyDescent="0.2">
      <c r="A35" s="16" t="s">
        <v>31</v>
      </c>
      <c r="B35" s="12">
        <v>0</v>
      </c>
      <c r="C35" s="12">
        <v>0</v>
      </c>
      <c r="D35" s="12">
        <v>0.4</v>
      </c>
      <c r="E35" s="12">
        <v>0</v>
      </c>
      <c r="F35" s="12">
        <f t="shared" si="2"/>
        <v>0.4</v>
      </c>
      <c r="G35" s="64"/>
      <c r="H35" s="64"/>
      <c r="I35" s="77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1:21" x14ac:dyDescent="0.2">
      <c r="A36" s="16" t="s">
        <v>46</v>
      </c>
      <c r="B36" s="12">
        <v>0</v>
      </c>
      <c r="C36" s="12">
        <v>0</v>
      </c>
      <c r="D36" s="12">
        <v>0.2</v>
      </c>
      <c r="E36" s="12">
        <v>0</v>
      </c>
      <c r="F36" s="12">
        <f t="shared" si="2"/>
        <v>0.2</v>
      </c>
      <c r="G36" s="79"/>
      <c r="H36" s="64"/>
      <c r="I36" s="77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</row>
    <row r="37" spans="1:21" x14ac:dyDescent="0.2">
      <c r="A37" s="16" t="s">
        <v>32</v>
      </c>
      <c r="B37" s="12">
        <v>0</v>
      </c>
      <c r="C37" s="12">
        <v>0</v>
      </c>
      <c r="D37" s="12">
        <v>1.2</v>
      </c>
      <c r="E37" s="12">
        <v>0</v>
      </c>
      <c r="F37" s="12">
        <f t="shared" si="2"/>
        <v>1.2</v>
      </c>
      <c r="G37" s="79"/>
      <c r="H37" s="64"/>
      <c r="I37" s="77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21" x14ac:dyDescent="0.2">
      <c r="A38" s="16" t="s">
        <v>33</v>
      </c>
      <c r="B38" s="12">
        <v>0</v>
      </c>
      <c r="C38" s="12">
        <v>0</v>
      </c>
      <c r="D38" s="12">
        <v>1.6</v>
      </c>
      <c r="E38" s="12">
        <v>0</v>
      </c>
      <c r="F38" s="12">
        <f t="shared" si="2"/>
        <v>1.6</v>
      </c>
      <c r="G38" s="80"/>
      <c r="H38" s="64"/>
      <c r="I38" s="64"/>
    </row>
    <row r="39" spans="1:21" s="6" customFormat="1" x14ac:dyDescent="0.2">
      <c r="A39" s="16" t="s">
        <v>44</v>
      </c>
      <c r="B39" s="12">
        <v>0</v>
      </c>
      <c r="C39" s="12">
        <v>0</v>
      </c>
      <c r="D39" s="12">
        <v>0.4</v>
      </c>
      <c r="E39" s="12">
        <v>0</v>
      </c>
      <c r="F39" s="12">
        <f t="shared" si="2"/>
        <v>0.4</v>
      </c>
      <c r="G39" s="81"/>
      <c r="H39" s="64"/>
      <c r="I39" s="60"/>
    </row>
    <row r="40" spans="1:21" s="6" customFormat="1" x14ac:dyDescent="0.2">
      <c r="A40" s="16" t="s">
        <v>88</v>
      </c>
      <c r="B40" s="12">
        <v>0</v>
      </c>
      <c r="C40" s="12">
        <v>0</v>
      </c>
      <c r="D40" s="12">
        <v>0.2</v>
      </c>
      <c r="E40" s="12">
        <v>0</v>
      </c>
      <c r="F40" s="12">
        <f t="shared" si="2"/>
        <v>0.2</v>
      </c>
      <c r="G40" s="81"/>
      <c r="H40" s="64"/>
      <c r="I40" s="60"/>
    </row>
    <row r="41" spans="1:21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0.56666666666666676</v>
      </c>
      <c r="E41" s="44">
        <f>AVERAGE(E32:E40)</f>
        <v>0</v>
      </c>
      <c r="F41" s="44">
        <f>AVERAGE(F32:F40)</f>
        <v>0.56666666666666676</v>
      </c>
      <c r="G41" s="79"/>
      <c r="H41" s="64"/>
      <c r="I41" s="64"/>
    </row>
    <row r="42" spans="1:21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4.6939393939393934</v>
      </c>
      <c r="E42" s="47">
        <f>AVERAGE(E4:E11,E13:E23,E25:E26,E28:E30,E32:E40)</f>
        <v>6.0606060606060608E-2</v>
      </c>
      <c r="F42" s="47">
        <f>AVERAGE(F4:F11,F13:F23,F25:F26,F28:F30,F32:F40)</f>
        <v>4.754545454545454</v>
      </c>
    </row>
  </sheetData>
  <protectedRanges>
    <protectedRange sqref="B4:E11 B13:E23 B25:E26 B28:E30 B32:E40" name="Intervalo1_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zoomScale="95" workbookViewId="0">
      <selection activeCell="E4" sqref="E4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29" t="s">
        <v>109</v>
      </c>
      <c r="B1" s="129"/>
      <c r="C1" s="129"/>
      <c r="D1" s="129"/>
      <c r="E1" s="129"/>
      <c r="F1" s="129"/>
    </row>
    <row r="2" spans="1:20" x14ac:dyDescent="0.2">
      <c r="A2" s="49"/>
      <c r="B2" s="6"/>
      <c r="G2" s="37"/>
      <c r="H2" s="37"/>
      <c r="I2" s="37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20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37"/>
      <c r="H3" s="37"/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</row>
    <row r="4" spans="1:20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H4" s="37"/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</row>
    <row r="5" spans="1:20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H5" s="37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</row>
    <row r="6" spans="1:20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H6" s="38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</row>
    <row r="7" spans="1:20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H7" s="38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</row>
    <row r="8" spans="1:20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H8" s="38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</row>
    <row r="9" spans="1:20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H9" s="38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</row>
    <row r="10" spans="1:20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H10" s="38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</row>
    <row r="11" spans="1:20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H11" s="38"/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</row>
    <row r="12" spans="1:20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38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</row>
    <row r="13" spans="1:20" s="97" customFormat="1" ht="12.75" customHeight="1" x14ac:dyDescent="0.2">
      <c r="A13" s="93" t="s">
        <v>10</v>
      </c>
      <c r="B13" s="12">
        <v>0</v>
      </c>
      <c r="C13" s="12">
        <v>0</v>
      </c>
      <c r="D13" s="12">
        <v>0</v>
      </c>
      <c r="E13" s="12">
        <v>0</v>
      </c>
      <c r="F13" s="94">
        <f t="shared" ref="F13:F23" si="1">B13+C13+D13+E13</f>
        <v>0</v>
      </c>
      <c r="G13" s="95"/>
      <c r="H13" s="96"/>
      <c r="I13" s="35"/>
      <c r="J13" s="35"/>
      <c r="K13" s="35"/>
      <c r="L13" s="35"/>
      <c r="M13" s="35"/>
      <c r="N13" s="35"/>
      <c r="O13" s="96"/>
      <c r="P13" s="96"/>
      <c r="Q13" s="96"/>
      <c r="R13" s="96"/>
      <c r="S13" s="96"/>
      <c r="T13" s="96"/>
    </row>
    <row r="14" spans="1:20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38"/>
      <c r="I14" s="83"/>
      <c r="J14" s="33"/>
      <c r="K14" s="30"/>
      <c r="L14" s="30"/>
      <c r="M14" s="30"/>
      <c r="N14" s="30"/>
      <c r="O14" s="38"/>
      <c r="P14" s="38"/>
      <c r="Q14" s="38"/>
      <c r="R14" s="38"/>
      <c r="S14" s="38"/>
      <c r="T14" s="38"/>
    </row>
    <row r="15" spans="1:20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8"/>
      <c r="I15" s="31"/>
      <c r="J15" s="31"/>
      <c r="K15" s="31"/>
      <c r="L15" s="31"/>
      <c r="M15" s="31"/>
      <c r="N15" s="31"/>
      <c r="O15" s="38"/>
      <c r="P15" s="38"/>
      <c r="Q15" s="38"/>
      <c r="R15" s="38"/>
      <c r="S15" s="38"/>
      <c r="T15" s="38"/>
    </row>
    <row r="16" spans="1:20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38"/>
      <c r="I16" s="33"/>
      <c r="J16" s="84"/>
      <c r="K16" s="84"/>
      <c r="L16" s="84"/>
      <c r="M16" s="84"/>
      <c r="N16" s="84"/>
      <c r="O16" s="38"/>
      <c r="P16" s="38"/>
      <c r="Q16" s="38"/>
      <c r="R16" s="38"/>
      <c r="S16" s="38"/>
      <c r="T16" s="38"/>
    </row>
    <row r="17" spans="1:20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38"/>
      <c r="I17" s="33"/>
      <c r="J17" s="84"/>
      <c r="K17" s="84"/>
      <c r="L17" s="84"/>
      <c r="M17" s="84"/>
      <c r="N17" s="84"/>
      <c r="O17" s="38"/>
      <c r="P17" s="38"/>
      <c r="Q17" s="38"/>
      <c r="R17" s="38"/>
      <c r="S17" s="38"/>
      <c r="T17" s="38"/>
    </row>
    <row r="18" spans="1:20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8"/>
      <c r="I18" s="33"/>
      <c r="J18" s="84"/>
      <c r="K18" s="84"/>
      <c r="L18" s="84"/>
      <c r="M18" s="84"/>
      <c r="N18" s="84"/>
      <c r="O18" s="38"/>
      <c r="P18" s="38"/>
      <c r="Q18" s="38"/>
      <c r="R18" s="38"/>
      <c r="S18" s="38"/>
      <c r="T18" s="38"/>
    </row>
    <row r="19" spans="1:20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38"/>
      <c r="I19" s="33"/>
      <c r="J19" s="84"/>
      <c r="K19" s="84"/>
      <c r="L19" s="84"/>
      <c r="M19" s="84"/>
      <c r="N19" s="84"/>
      <c r="O19" s="38"/>
      <c r="P19" s="38"/>
      <c r="Q19" s="38"/>
      <c r="R19" s="38"/>
      <c r="S19" s="38"/>
      <c r="T19" s="38"/>
    </row>
    <row r="20" spans="1:20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38"/>
      <c r="I20" s="33"/>
      <c r="J20" s="84"/>
      <c r="K20" s="84"/>
      <c r="L20" s="84"/>
      <c r="M20" s="84"/>
      <c r="N20" s="84"/>
      <c r="O20" s="38"/>
      <c r="P20" s="38"/>
      <c r="Q20" s="38"/>
      <c r="R20" s="38"/>
      <c r="S20" s="38"/>
      <c r="T20" s="38"/>
    </row>
    <row r="21" spans="1:20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38"/>
      <c r="I21" s="33"/>
      <c r="J21" s="84"/>
      <c r="K21" s="84"/>
      <c r="L21" s="84"/>
      <c r="M21" s="84"/>
      <c r="N21" s="84"/>
      <c r="O21" s="38"/>
      <c r="P21" s="38"/>
      <c r="Q21" s="38"/>
      <c r="R21" s="38"/>
      <c r="S21" s="38"/>
      <c r="T21" s="38"/>
    </row>
    <row r="22" spans="1:20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8"/>
      <c r="I22" s="33"/>
      <c r="J22" s="84"/>
      <c r="K22" s="84"/>
      <c r="L22" s="84"/>
      <c r="M22" s="84"/>
      <c r="N22" s="84"/>
      <c r="O22" s="38"/>
      <c r="P22" s="38"/>
      <c r="Q22" s="38"/>
      <c r="R22" s="38"/>
      <c r="S22" s="38"/>
      <c r="T22" s="38"/>
    </row>
    <row r="23" spans="1:20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8"/>
      <c r="I23" s="33"/>
      <c r="J23" s="84"/>
      <c r="K23" s="84"/>
      <c r="L23" s="84"/>
      <c r="M23" s="84"/>
      <c r="N23" s="84"/>
      <c r="O23" s="38"/>
      <c r="P23" s="38"/>
      <c r="Q23" s="38"/>
      <c r="R23" s="38"/>
      <c r="S23" s="38"/>
      <c r="T23" s="38"/>
    </row>
    <row r="24" spans="1:20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H24" s="38"/>
      <c r="I24" s="33"/>
      <c r="J24" s="35"/>
      <c r="K24" s="35"/>
      <c r="L24" s="35"/>
      <c r="M24" s="35"/>
      <c r="N24" s="35"/>
      <c r="O24" s="38"/>
      <c r="P24" s="38"/>
      <c r="Q24" s="38"/>
      <c r="R24" s="38"/>
      <c r="S24" s="38"/>
      <c r="T24" s="38"/>
    </row>
    <row r="25" spans="1:20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38"/>
      <c r="I25" s="33"/>
      <c r="J25" s="84"/>
      <c r="K25" s="84"/>
      <c r="L25" s="84"/>
      <c r="M25" s="84"/>
      <c r="N25" s="84"/>
      <c r="O25" s="38"/>
      <c r="P25" s="38"/>
      <c r="Q25" s="38"/>
      <c r="R25" s="38"/>
      <c r="S25" s="38"/>
      <c r="T25" s="38"/>
    </row>
    <row r="26" spans="1:20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38"/>
      <c r="I26" s="33"/>
      <c r="J26" s="84"/>
      <c r="K26" s="84"/>
      <c r="L26" s="84"/>
      <c r="M26" s="84"/>
      <c r="N26" s="84"/>
      <c r="O26" s="38"/>
      <c r="P26" s="38"/>
      <c r="Q26" s="38"/>
      <c r="R26" s="38"/>
      <c r="S26" s="38"/>
      <c r="T26" s="38"/>
    </row>
    <row r="27" spans="1:20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38"/>
      <c r="I27" s="33"/>
      <c r="J27" s="84"/>
      <c r="K27" s="84"/>
      <c r="L27" s="84"/>
      <c r="M27" s="84"/>
      <c r="N27" s="84"/>
      <c r="O27" s="38"/>
      <c r="P27" s="38"/>
      <c r="Q27" s="38"/>
      <c r="R27" s="38"/>
      <c r="S27" s="38"/>
      <c r="T27" s="38"/>
    </row>
    <row r="28" spans="1:20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38"/>
      <c r="I28" s="33"/>
      <c r="J28" s="84"/>
      <c r="K28" s="84"/>
      <c r="L28" s="84"/>
      <c r="M28" s="84"/>
      <c r="N28" s="84"/>
      <c r="O28" s="38"/>
      <c r="P28" s="38"/>
      <c r="Q28" s="38"/>
      <c r="R28" s="38"/>
      <c r="S28" s="38"/>
      <c r="T28" s="38"/>
    </row>
    <row r="29" spans="1:20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38"/>
      <c r="I29" s="33"/>
      <c r="J29" s="84"/>
      <c r="K29" s="84"/>
      <c r="L29" s="84"/>
      <c r="M29" s="84"/>
      <c r="N29" s="84"/>
      <c r="O29" s="38"/>
      <c r="P29" s="38"/>
      <c r="Q29" s="38"/>
      <c r="R29" s="38"/>
      <c r="S29" s="38"/>
      <c r="T29" s="38"/>
    </row>
    <row r="30" spans="1:20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38"/>
      <c r="I30" s="33"/>
      <c r="J30" s="84"/>
      <c r="K30" s="84"/>
      <c r="L30" s="84"/>
      <c r="M30" s="84"/>
      <c r="N30" s="84"/>
      <c r="O30" s="38"/>
      <c r="P30" s="38"/>
      <c r="Q30" s="38"/>
      <c r="R30" s="38"/>
      <c r="S30" s="38"/>
      <c r="T30" s="38"/>
    </row>
    <row r="31" spans="1:20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38"/>
      <c r="I31" s="33"/>
      <c r="J31" s="84"/>
      <c r="K31" s="84"/>
      <c r="L31" s="84"/>
      <c r="M31" s="84"/>
      <c r="N31" s="84"/>
      <c r="O31" s="38"/>
      <c r="P31" s="38"/>
      <c r="Q31" s="38"/>
      <c r="R31" s="38"/>
      <c r="S31" s="38"/>
      <c r="T31" s="38"/>
    </row>
    <row r="32" spans="1:20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38"/>
      <c r="I32" s="33"/>
      <c r="J32" s="84"/>
      <c r="K32" s="84"/>
      <c r="L32" s="84"/>
      <c r="M32" s="84"/>
      <c r="N32" s="84"/>
      <c r="O32" s="38"/>
      <c r="P32" s="38"/>
      <c r="Q32" s="38"/>
      <c r="R32" s="38"/>
      <c r="S32" s="38"/>
      <c r="T32" s="38"/>
    </row>
    <row r="33" spans="1:20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38"/>
      <c r="I33" s="33"/>
      <c r="J33" s="84"/>
      <c r="K33" s="84"/>
      <c r="L33" s="84"/>
      <c r="M33" s="84"/>
      <c r="N33" s="84"/>
      <c r="O33" s="45"/>
      <c r="P33" s="45"/>
      <c r="Q33" s="45"/>
      <c r="R33" s="45"/>
      <c r="S33" s="38"/>
      <c r="T33" s="38"/>
    </row>
    <row r="34" spans="1:20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38"/>
      <c r="I34" s="33"/>
      <c r="J34" s="84"/>
      <c r="K34" s="84"/>
      <c r="L34" s="84"/>
      <c r="M34" s="84"/>
      <c r="N34" s="84"/>
      <c r="O34" s="38"/>
      <c r="P34" s="38"/>
      <c r="Q34" s="38"/>
      <c r="R34" s="38"/>
      <c r="S34" s="38"/>
      <c r="T34" s="38"/>
    </row>
    <row r="35" spans="1:20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38"/>
      <c r="I35" s="33"/>
      <c r="J35" s="84"/>
      <c r="K35" s="84"/>
      <c r="L35" s="84"/>
      <c r="M35" s="84"/>
      <c r="N35" s="84"/>
      <c r="O35" s="38"/>
      <c r="P35" s="38"/>
      <c r="Q35" s="38"/>
      <c r="R35" s="38"/>
      <c r="S35" s="38"/>
      <c r="T35" s="38"/>
    </row>
    <row r="36" spans="1:20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38"/>
      <c r="I36" s="33"/>
      <c r="J36" s="35"/>
      <c r="K36" s="35"/>
      <c r="L36" s="35"/>
      <c r="M36" s="35"/>
      <c r="N36" s="35"/>
      <c r="O36" s="38"/>
    </row>
    <row r="37" spans="1:20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38"/>
      <c r="I37" s="33"/>
      <c r="J37" s="84"/>
      <c r="K37" s="84"/>
      <c r="L37" s="84"/>
      <c r="M37" s="84"/>
      <c r="N37" s="84"/>
      <c r="O37" s="38"/>
    </row>
    <row r="38" spans="1:20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38"/>
      <c r="I38" s="33"/>
      <c r="J38" s="84"/>
      <c r="K38" s="84"/>
      <c r="L38" s="84"/>
      <c r="M38" s="84"/>
      <c r="N38" s="84"/>
      <c r="O38" s="38"/>
    </row>
    <row r="39" spans="1:20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  <c r="H39" s="38"/>
      <c r="I39" s="33"/>
      <c r="J39" s="35"/>
      <c r="K39" s="35"/>
      <c r="L39" s="35"/>
      <c r="M39" s="35"/>
      <c r="N39" s="35"/>
      <c r="O39" s="33"/>
    </row>
    <row r="40" spans="1:20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  <c r="H40" s="38"/>
      <c r="I40" s="33"/>
      <c r="J40" s="35"/>
      <c r="K40" s="35"/>
      <c r="L40" s="35"/>
      <c r="M40" s="35"/>
      <c r="N40" s="35"/>
      <c r="O40" s="33"/>
    </row>
    <row r="41" spans="1:20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  <c r="H41" s="38"/>
      <c r="I41" s="33"/>
      <c r="J41" s="84"/>
      <c r="K41" s="84"/>
      <c r="L41" s="84"/>
      <c r="M41" s="84"/>
      <c r="N41" s="84"/>
      <c r="O41" s="38"/>
    </row>
    <row r="42" spans="1:20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  <c r="H42" s="38"/>
      <c r="I42" s="33"/>
      <c r="J42" s="84"/>
      <c r="K42" s="84"/>
      <c r="L42" s="84"/>
      <c r="M42" s="84"/>
      <c r="N42" s="84"/>
      <c r="O42" s="38"/>
    </row>
    <row r="43" spans="1:20" x14ac:dyDescent="0.2">
      <c r="H43" s="38"/>
      <c r="I43" s="33"/>
      <c r="J43" s="84"/>
      <c r="K43" s="84"/>
      <c r="L43" s="84"/>
      <c r="M43" s="84"/>
      <c r="N43" s="84"/>
      <c r="O43" s="38"/>
    </row>
    <row r="44" spans="1:20" x14ac:dyDescent="0.2">
      <c r="H44" s="38"/>
      <c r="I44" s="33"/>
      <c r="J44" s="35"/>
      <c r="K44" s="35"/>
      <c r="L44" s="35"/>
      <c r="M44" s="35"/>
      <c r="N44" s="35"/>
      <c r="O44" s="38"/>
    </row>
    <row r="45" spans="1:20" x14ac:dyDescent="0.2">
      <c r="H45" s="38"/>
      <c r="I45" s="33"/>
      <c r="J45" s="84"/>
      <c r="K45" s="84"/>
      <c r="L45" s="84"/>
      <c r="M45" s="84"/>
      <c r="N45" s="84"/>
      <c r="O45" s="38"/>
    </row>
    <row r="46" spans="1:20" x14ac:dyDescent="0.2">
      <c r="H46" s="38"/>
      <c r="I46" s="33"/>
      <c r="J46" s="84"/>
      <c r="K46" s="84"/>
      <c r="L46" s="84"/>
      <c r="M46" s="84"/>
      <c r="N46" s="84"/>
      <c r="O46" s="38"/>
    </row>
    <row r="47" spans="1:20" x14ac:dyDescent="0.2">
      <c r="H47" s="38"/>
      <c r="I47" s="33"/>
      <c r="J47" s="84"/>
      <c r="K47" s="84"/>
      <c r="L47" s="84"/>
      <c r="M47" s="84"/>
      <c r="N47" s="84"/>
      <c r="O47" s="38"/>
    </row>
    <row r="48" spans="1:20" x14ac:dyDescent="0.2">
      <c r="H48" s="38"/>
      <c r="I48" s="33"/>
      <c r="J48" s="84"/>
      <c r="K48" s="84"/>
      <c r="L48" s="84"/>
      <c r="M48" s="84"/>
      <c r="N48" s="84"/>
      <c r="O48" s="38"/>
    </row>
    <row r="49" spans="8:15" x14ac:dyDescent="0.2">
      <c r="H49" s="38"/>
      <c r="I49" s="33"/>
      <c r="J49" s="84"/>
      <c r="K49" s="84"/>
      <c r="L49" s="84"/>
      <c r="M49" s="84"/>
      <c r="N49" s="84"/>
      <c r="O49" s="38"/>
    </row>
    <row r="50" spans="8:15" x14ac:dyDescent="0.2">
      <c r="H50" s="38"/>
      <c r="I50" s="33"/>
      <c r="J50" s="84"/>
      <c r="K50" s="84"/>
      <c r="L50" s="84"/>
      <c r="M50" s="84"/>
      <c r="N50" s="84"/>
      <c r="O50" s="38"/>
    </row>
    <row r="51" spans="8:15" x14ac:dyDescent="0.2">
      <c r="H51" s="38"/>
      <c r="I51" s="33"/>
      <c r="J51" s="84"/>
      <c r="K51" s="84"/>
      <c r="L51" s="84"/>
      <c r="M51" s="84"/>
      <c r="N51" s="84"/>
      <c r="O51" s="38"/>
    </row>
    <row r="52" spans="8:15" x14ac:dyDescent="0.2">
      <c r="H52" s="38"/>
      <c r="I52" s="33"/>
      <c r="J52" s="84"/>
      <c r="K52" s="84"/>
      <c r="L52" s="84"/>
      <c r="M52" s="84"/>
      <c r="N52" s="84"/>
      <c r="O52" s="38"/>
    </row>
    <row r="53" spans="8:15" x14ac:dyDescent="0.2">
      <c r="H53" s="38"/>
      <c r="I53" s="33"/>
      <c r="J53" s="35"/>
      <c r="K53" s="35"/>
      <c r="L53" s="35"/>
      <c r="M53" s="35"/>
      <c r="N53" s="35"/>
      <c r="O53" s="38"/>
    </row>
    <row r="54" spans="8:15" x14ac:dyDescent="0.2">
      <c r="H54" s="38"/>
      <c r="I54" s="36"/>
      <c r="J54" s="31"/>
      <c r="K54" s="31"/>
      <c r="L54" s="31"/>
      <c r="M54" s="31"/>
      <c r="N54" s="31"/>
      <c r="O54" s="38"/>
    </row>
    <row r="55" spans="8:15" x14ac:dyDescent="0.2">
      <c r="H55" s="38"/>
      <c r="I55" s="38"/>
      <c r="J55" s="38"/>
      <c r="K55" s="38"/>
      <c r="L55" s="38"/>
      <c r="M55" s="38"/>
      <c r="N55" s="38"/>
      <c r="O55" s="38"/>
    </row>
    <row r="56" spans="8:15" x14ac:dyDescent="0.2">
      <c r="H56" s="38"/>
      <c r="I56" s="38"/>
      <c r="J56" s="38"/>
      <c r="K56" s="38"/>
      <c r="L56" s="38"/>
      <c r="M56" s="38"/>
      <c r="N56" s="38"/>
      <c r="O56" s="38"/>
    </row>
    <row r="57" spans="8:15" x14ac:dyDescent="0.2">
      <c r="H57" s="38"/>
      <c r="I57" s="38"/>
      <c r="J57" s="38"/>
      <c r="K57" s="38"/>
      <c r="L57" s="38"/>
      <c r="M57" s="38"/>
      <c r="N57" s="38"/>
      <c r="O57" s="38"/>
    </row>
    <row r="58" spans="8:15" x14ac:dyDescent="0.2">
      <c r="H58" s="38"/>
      <c r="I58" s="38"/>
      <c r="J58" s="38"/>
      <c r="K58" s="38"/>
      <c r="L58" s="38"/>
      <c r="M58" s="38"/>
      <c r="N58" s="38"/>
      <c r="O58" s="38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H42" sqref="H4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9" t="s">
        <v>110</v>
      </c>
      <c r="B1" s="129"/>
      <c r="C1" s="129"/>
      <c r="D1" s="129"/>
      <c r="E1" s="129"/>
      <c r="F1" s="129"/>
    </row>
    <row r="2" spans="1:18" x14ac:dyDescent="0.2">
      <c r="A2" s="49"/>
      <c r="B2" s="6"/>
      <c r="J2" s="38"/>
      <c r="K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0.2</v>
      </c>
      <c r="C5" s="12">
        <v>0</v>
      </c>
      <c r="D5" s="12">
        <v>0</v>
      </c>
      <c r="E5" s="12">
        <v>7</v>
      </c>
      <c r="F5" s="12">
        <f t="shared" si="0"/>
        <v>7.2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0.8</v>
      </c>
      <c r="C6" s="12">
        <v>0</v>
      </c>
      <c r="D6" s="12">
        <v>0</v>
      </c>
      <c r="E6" s="12">
        <v>0</v>
      </c>
      <c r="F6" s="12">
        <f t="shared" si="0"/>
        <v>0.8</v>
      </c>
      <c r="G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0.6</v>
      </c>
      <c r="C7" s="12">
        <v>0</v>
      </c>
      <c r="D7" s="12">
        <v>0</v>
      </c>
      <c r="E7" s="12">
        <v>4</v>
      </c>
      <c r="F7" s="12">
        <f t="shared" si="0"/>
        <v>4.5999999999999996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0.2</v>
      </c>
      <c r="C8" s="12">
        <v>0</v>
      </c>
      <c r="D8" s="12">
        <v>0</v>
      </c>
      <c r="E8" s="12">
        <v>2.8</v>
      </c>
      <c r="F8" s="12">
        <f t="shared" si="0"/>
        <v>3</v>
      </c>
      <c r="G8" s="37"/>
      <c r="J8" s="38"/>
      <c r="K8" s="63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0.8</v>
      </c>
      <c r="C9" s="12">
        <v>0</v>
      </c>
      <c r="D9" s="12">
        <v>0</v>
      </c>
      <c r="E9" s="12">
        <v>0.8</v>
      </c>
      <c r="F9" s="12">
        <f t="shared" si="0"/>
        <v>1.6</v>
      </c>
      <c r="G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0.5</v>
      </c>
      <c r="C10" s="12">
        <v>0</v>
      </c>
      <c r="D10" s="12">
        <v>0</v>
      </c>
      <c r="E10" s="12">
        <v>3.6</v>
      </c>
      <c r="F10" s="12">
        <f t="shared" si="0"/>
        <v>4.0999999999999996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0.8</v>
      </c>
      <c r="C11" s="12">
        <v>0</v>
      </c>
      <c r="D11" s="12">
        <v>0</v>
      </c>
      <c r="E11" s="12">
        <v>8</v>
      </c>
      <c r="F11" s="12">
        <f t="shared" si="0"/>
        <v>8.8000000000000007</v>
      </c>
      <c r="G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0.48750000000000004</v>
      </c>
      <c r="C12" s="43">
        <f>AVERAGE(C4:C11)</f>
        <v>0</v>
      </c>
      <c r="D12" s="43">
        <f>AVERAGE(D4:D11)</f>
        <v>0</v>
      </c>
      <c r="E12" s="43">
        <f>AVERAGE(E4:E11)</f>
        <v>3.2750000000000004</v>
      </c>
      <c r="F12" s="43">
        <f>AVERAGE(F4:F11)</f>
        <v>3.7624999999999997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0.8</v>
      </c>
      <c r="C13" s="12">
        <v>0</v>
      </c>
      <c r="D13" s="12">
        <v>0</v>
      </c>
      <c r="E13" s="12">
        <v>0</v>
      </c>
      <c r="F13" s="12">
        <f t="shared" ref="F13:F23" si="1">B13+C13+D13+E13</f>
        <v>0.8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0.1</v>
      </c>
      <c r="C14" s="12">
        <v>0</v>
      </c>
      <c r="D14" s="12">
        <v>0</v>
      </c>
      <c r="E14" s="12">
        <v>0</v>
      </c>
      <c r="F14" s="12">
        <f t="shared" si="1"/>
        <v>0.1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1.8</v>
      </c>
      <c r="C15" s="12">
        <v>0</v>
      </c>
      <c r="D15" s="12">
        <v>0</v>
      </c>
      <c r="E15" s="12">
        <v>0</v>
      </c>
      <c r="F15" s="12">
        <f t="shared" si="1"/>
        <v>1.8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0.6</v>
      </c>
      <c r="C18" s="12">
        <v>0</v>
      </c>
      <c r="D18" s="12">
        <v>0</v>
      </c>
      <c r="E18" s="12">
        <v>4.4000000000000004</v>
      </c>
      <c r="F18" s="12">
        <f t="shared" si="1"/>
        <v>5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0.2</v>
      </c>
      <c r="C20" s="12">
        <v>0</v>
      </c>
      <c r="D20" s="12">
        <v>0</v>
      </c>
      <c r="E20" s="12">
        <v>0</v>
      </c>
      <c r="F20" s="12">
        <f t="shared" si="1"/>
        <v>0.2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1</v>
      </c>
      <c r="C23" s="12">
        <v>0</v>
      </c>
      <c r="D23" s="12">
        <v>0</v>
      </c>
      <c r="E23" s="12">
        <v>2.2000000000000002</v>
      </c>
      <c r="F23" s="12">
        <f t="shared" si="1"/>
        <v>3.2</v>
      </c>
      <c r="G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0.40909090909090912</v>
      </c>
      <c r="C24" s="44">
        <f>AVERAGE(C13:C23)</f>
        <v>0</v>
      </c>
      <c r="D24" s="44">
        <f>AVERAGE(D13:D23)</f>
        <v>0</v>
      </c>
      <c r="E24" s="44">
        <f>AVERAGE(E13:E23)</f>
        <v>0.60000000000000009</v>
      </c>
      <c r="F24" s="44">
        <f>AVERAGE(F13:F23)</f>
        <v>1.0090909090909093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0.5</v>
      </c>
      <c r="C25" s="12">
        <v>0</v>
      </c>
      <c r="D25" s="12">
        <v>0</v>
      </c>
      <c r="E25" s="12">
        <v>27.5</v>
      </c>
      <c r="F25" s="12">
        <f>B25+C25+D25+E25</f>
        <v>28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0.6</v>
      </c>
      <c r="C26" s="12">
        <v>0</v>
      </c>
      <c r="D26" s="12">
        <v>0</v>
      </c>
      <c r="E26" s="12">
        <v>26.6</v>
      </c>
      <c r="F26" s="12">
        <f>B26+C26+D26+E26</f>
        <v>27.200000000000003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0.55000000000000004</v>
      </c>
      <c r="C27" s="43">
        <f>AVERAGE(C25:C26)</f>
        <v>0</v>
      </c>
      <c r="D27" s="43">
        <f>AVERAGE(D25:D26)</f>
        <v>0</v>
      </c>
      <c r="E27" s="43">
        <f>AVERAGE(E25:E26)</f>
        <v>27.05</v>
      </c>
      <c r="F27" s="44">
        <f>AVERAGE(F25:F26)</f>
        <v>27.6</v>
      </c>
      <c r="G27" s="37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3</v>
      </c>
      <c r="F28" s="12">
        <f>B28+C28+D28+E28</f>
        <v>3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2.4</v>
      </c>
      <c r="F29" s="12">
        <f>B29+C29+D29+E29</f>
        <v>2.4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0.8</v>
      </c>
      <c r="C30" s="12">
        <v>0</v>
      </c>
      <c r="D30" s="12">
        <v>0</v>
      </c>
      <c r="E30" s="12">
        <v>9.5</v>
      </c>
      <c r="F30" s="12">
        <f>B30+C30+D30+E30</f>
        <v>10.3</v>
      </c>
      <c r="G30" s="37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0.26666666666666666</v>
      </c>
      <c r="C31" s="43">
        <f>AVERAGE(C28:C30)</f>
        <v>0</v>
      </c>
      <c r="D31" s="43">
        <f>AVERAGE(D28:D30)</f>
        <v>0</v>
      </c>
      <c r="E31" s="43">
        <f>AVERAGE(E28:E30)</f>
        <v>4.9666666666666668</v>
      </c>
      <c r="F31" s="44">
        <f>AVERAGE(F28:F30)</f>
        <v>5.2333333333333334</v>
      </c>
      <c r="G31" s="37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19.8</v>
      </c>
      <c r="F32" s="12">
        <f t="shared" ref="F32:F40" si="2">B32+C32+D32+E32</f>
        <v>19.8</v>
      </c>
      <c r="G32" s="37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31.4</v>
      </c>
      <c r="F33" s="12">
        <f t="shared" si="2"/>
        <v>31.4</v>
      </c>
      <c r="G33" s="37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12.2</v>
      </c>
      <c r="F34" s="12">
        <f t="shared" si="2"/>
        <v>12.2</v>
      </c>
      <c r="G34" s="37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11.8</v>
      </c>
      <c r="F35" s="12">
        <f t="shared" si="2"/>
        <v>11.8</v>
      </c>
      <c r="G35" s="37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8.8000000000000007</v>
      </c>
      <c r="F36" s="12">
        <f t="shared" si="2"/>
        <v>8.8000000000000007</v>
      </c>
      <c r="G36" s="37"/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2">
      <c r="A37" s="16" t="s">
        <v>32</v>
      </c>
      <c r="B37" s="12">
        <v>0.2</v>
      </c>
      <c r="C37" s="12">
        <v>0</v>
      </c>
      <c r="D37" s="12">
        <v>0</v>
      </c>
      <c r="E37" s="12">
        <v>34.6</v>
      </c>
      <c r="F37" s="12">
        <f t="shared" si="2"/>
        <v>34.800000000000004</v>
      </c>
      <c r="G37" s="37"/>
    </row>
    <row r="38" spans="1:18" x14ac:dyDescent="0.2">
      <c r="A38" s="16" t="s">
        <v>33</v>
      </c>
      <c r="B38" s="12">
        <v>1.2</v>
      </c>
      <c r="C38" s="12">
        <v>0</v>
      </c>
      <c r="D38" s="12">
        <v>0</v>
      </c>
      <c r="E38" s="12">
        <v>31.8</v>
      </c>
      <c r="F38" s="12">
        <f t="shared" si="2"/>
        <v>33</v>
      </c>
      <c r="G38" s="37"/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2.6</v>
      </c>
      <c r="F39" s="12">
        <f t="shared" si="2"/>
        <v>2.6</v>
      </c>
      <c r="G39" s="60"/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14.2</v>
      </c>
      <c r="F40" s="12">
        <f t="shared" si="2"/>
        <v>14.2</v>
      </c>
      <c r="G40" s="60"/>
    </row>
    <row r="41" spans="1:18" x14ac:dyDescent="0.2">
      <c r="A41" s="42" t="s">
        <v>35</v>
      </c>
      <c r="B41" s="44">
        <f>AVERAGE(B32:B40)</f>
        <v>0.15555555555555556</v>
      </c>
      <c r="C41" s="44">
        <f>AVERAGE(C32:C40)</f>
        <v>0</v>
      </c>
      <c r="D41" s="44">
        <f>AVERAGE(D32:D40)</f>
        <v>0</v>
      </c>
      <c r="E41" s="44">
        <f>AVERAGE(E32:E40)</f>
        <v>18.577777777777776</v>
      </c>
      <c r="F41" s="44">
        <f>AVERAGE(F32:F40)</f>
        <v>18.733333333333334</v>
      </c>
      <c r="G41" s="37"/>
    </row>
    <row r="42" spans="1:18" x14ac:dyDescent="0.2">
      <c r="A42" s="46" t="s">
        <v>36</v>
      </c>
      <c r="B42" s="47">
        <f>AVERAGE(B4:B11,B13:B23,B25:B26,B28:B30,B32:B40)</f>
        <v>0.3545454545454545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8.1515151515151523</v>
      </c>
      <c r="F42" s="47">
        <f>AVERAGE(F4:F11,F13:F23,F25:F26,F28:F30,F32:F40)</f>
        <v>8.5060606060606077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M19" sqref="M19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8.140625" customWidth="1"/>
  </cols>
  <sheetData>
    <row r="1" spans="1:18" s="5" customFormat="1" ht="15.75" x14ac:dyDescent="0.25">
      <c r="A1" s="129" t="s">
        <v>111</v>
      </c>
      <c r="B1" s="129"/>
      <c r="C1" s="129"/>
      <c r="D1" s="129"/>
      <c r="E1" s="129"/>
      <c r="F1" s="129"/>
    </row>
    <row r="2" spans="1:18" x14ac:dyDescent="0.2">
      <c r="A2" s="49"/>
      <c r="B2" s="6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5.2</v>
      </c>
      <c r="E6" s="12">
        <v>0</v>
      </c>
      <c r="F6" s="12">
        <f t="shared" si="0"/>
        <v>5.2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1.7</v>
      </c>
      <c r="E10" s="12">
        <v>0</v>
      </c>
      <c r="F10" s="12">
        <f t="shared" si="0"/>
        <v>1.7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86">
        <v>0</v>
      </c>
      <c r="C11" s="12">
        <v>0</v>
      </c>
      <c r="D11" s="12">
        <v>0</v>
      </c>
      <c r="E11" s="86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0.86250000000000004</v>
      </c>
      <c r="E12" s="43">
        <f>AVERAGE(E4:E11)</f>
        <v>0</v>
      </c>
      <c r="F12" s="43">
        <f>AVERAGE(F4:F11)</f>
        <v>0.86250000000000004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4.2</v>
      </c>
      <c r="E13" s="12">
        <v>0</v>
      </c>
      <c r="F13" s="12">
        <f t="shared" ref="F13:F23" si="1">B13+C13+D13+E13</f>
        <v>4.2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0.2</v>
      </c>
      <c r="E16" s="12">
        <v>0</v>
      </c>
      <c r="F16" s="12">
        <f t="shared" si="1"/>
        <v>0.2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0.2</v>
      </c>
      <c r="E17" s="12">
        <v>0</v>
      </c>
      <c r="F17" s="12">
        <f t="shared" si="1"/>
        <v>0.2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0.2</v>
      </c>
      <c r="E19" s="12">
        <v>0</v>
      </c>
      <c r="F19" s="12">
        <f t="shared" si="1"/>
        <v>0.2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1.5</v>
      </c>
      <c r="E20" s="12">
        <v>0</v>
      </c>
      <c r="F20" s="12">
        <f t="shared" si="1"/>
        <v>1.5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122" t="s">
        <v>20</v>
      </c>
      <c r="B23" s="120">
        <v>0</v>
      </c>
      <c r="C23" s="120">
        <v>0</v>
      </c>
      <c r="D23" s="120">
        <v>13.5</v>
      </c>
      <c r="E23" s="120">
        <v>0</v>
      </c>
      <c r="F23" s="120">
        <f t="shared" si="1"/>
        <v>13.5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1.8</v>
      </c>
      <c r="E24" s="44">
        <f>AVERAGE(E13:E23)</f>
        <v>0</v>
      </c>
      <c r="F24" s="44">
        <f>AVERAGE(F13:F23)</f>
        <v>1.8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51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3.2</v>
      </c>
      <c r="E35" s="12">
        <v>0</v>
      </c>
      <c r="F35" s="12">
        <f t="shared" si="2"/>
        <v>3.2</v>
      </c>
    </row>
    <row r="36" spans="1:18" x14ac:dyDescent="0.2">
      <c r="A36" s="119" t="s">
        <v>46</v>
      </c>
      <c r="B36" s="120">
        <v>0</v>
      </c>
      <c r="C36" s="120">
        <v>0</v>
      </c>
      <c r="D36" s="120">
        <v>15</v>
      </c>
      <c r="E36" s="120">
        <v>0</v>
      </c>
      <c r="F36" s="120">
        <f t="shared" si="2"/>
        <v>15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0.6</v>
      </c>
      <c r="E38" s="12">
        <v>0</v>
      </c>
      <c r="F38" s="12">
        <f t="shared" si="2"/>
        <v>0.6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2.088888888888889</v>
      </c>
      <c r="E41" s="44">
        <f>AVERAGE(E32:E40)</f>
        <v>0</v>
      </c>
      <c r="F41" s="44">
        <f>AVERAGE(F32:F40)</f>
        <v>2.088888888888889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1.3787878787878789</v>
      </c>
      <c r="E42" s="47">
        <f>AVERAGE(E4:E11,E13:E23,E25:E26,E28:E30,E32:E40)</f>
        <v>0</v>
      </c>
      <c r="F42" s="47">
        <f>AVERAGE(F4:F11,F13:F23,F25:F26,F28:F30,F32:F40)</f>
        <v>1.3787878787878789</v>
      </c>
    </row>
  </sheetData>
  <protectedRanges>
    <protectedRange sqref="C32:C40 B4:E11 C13:D23 C25:D26 C28:D30 D32:D39" name="Intervalo1_1" securityDescriptor="O:WDG:WDD:(A;;CC;;;WD)"/>
    <protectedRange sqref="E13:E23 B13:B23 D40" name="Intervalo1_1_1_1" securityDescriptor="O:WDG:WDD:(A;;CC;;;WD)"/>
    <protectedRange sqref="B25:B26 E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G3" sqref="G3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7" max="7" width="9.140625" style="66"/>
  </cols>
  <sheetData>
    <row r="1" spans="1:19" s="5" customFormat="1" ht="15.75" x14ac:dyDescent="0.25">
      <c r="A1" s="129" t="s">
        <v>112</v>
      </c>
      <c r="B1" s="129"/>
      <c r="C1" s="129"/>
      <c r="D1" s="129"/>
      <c r="E1" s="129"/>
      <c r="F1" s="129"/>
      <c r="G1" s="65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2.5</v>
      </c>
      <c r="E5" s="12">
        <v>0.8</v>
      </c>
      <c r="F5" s="12">
        <f t="shared" si="0"/>
        <v>3.3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8</v>
      </c>
      <c r="E6" s="12">
        <v>7.6</v>
      </c>
      <c r="F6" s="12">
        <f t="shared" si="0"/>
        <v>15.6</v>
      </c>
      <c r="G6" s="2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12.4</v>
      </c>
      <c r="E7" s="12">
        <v>3.8</v>
      </c>
      <c r="F7" s="12">
        <f t="shared" si="0"/>
        <v>16.2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0.4</v>
      </c>
      <c r="F8" s="12">
        <f t="shared" si="0"/>
        <v>0.4</v>
      </c>
      <c r="G8" s="72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6.2</v>
      </c>
      <c r="F9" s="12">
        <f t="shared" si="0"/>
        <v>6.2</v>
      </c>
      <c r="G9" s="70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4.0999999999999996</v>
      </c>
      <c r="F10" s="12">
        <f t="shared" si="0"/>
        <v>4.0999999999999996</v>
      </c>
      <c r="G10" s="72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0.5</v>
      </c>
      <c r="E11" s="12">
        <v>4.8</v>
      </c>
      <c r="F11" s="12">
        <f t="shared" si="0"/>
        <v>5.3</v>
      </c>
      <c r="G11" s="72"/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2.9249999999999998</v>
      </c>
      <c r="E12" s="43">
        <f>AVERAGE(E4:E11)</f>
        <v>3.4624999999999999</v>
      </c>
      <c r="F12" s="43">
        <f>AVERAGE(F4:F11)</f>
        <v>6.3874999999999993</v>
      </c>
      <c r="G12" s="73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3.6</v>
      </c>
      <c r="E13" s="12">
        <v>2.2000000000000002</v>
      </c>
      <c r="F13" s="12">
        <f t="shared" ref="F13:F23" si="1">B13+C13+D13+E13</f>
        <v>5.8000000000000007</v>
      </c>
      <c r="G13" s="72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72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70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0.2</v>
      </c>
      <c r="E16" s="12">
        <v>0.2</v>
      </c>
      <c r="F16" s="12">
        <f t="shared" si="1"/>
        <v>0.4</v>
      </c>
      <c r="G16" s="72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1.2</v>
      </c>
      <c r="E17" s="12">
        <v>0</v>
      </c>
      <c r="F17" s="12">
        <f t="shared" si="1"/>
        <v>1.2</v>
      </c>
      <c r="G17" s="72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2.8</v>
      </c>
      <c r="E18" s="12">
        <v>4.4000000000000004</v>
      </c>
      <c r="F18" s="12">
        <f t="shared" si="1"/>
        <v>7.2</v>
      </c>
      <c r="G18" s="74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6.4</v>
      </c>
      <c r="E19" s="12">
        <v>0</v>
      </c>
      <c r="F19" s="12">
        <f t="shared" si="1"/>
        <v>6.4</v>
      </c>
      <c r="G19" s="72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12.5</v>
      </c>
      <c r="E20" s="12">
        <v>0</v>
      </c>
      <c r="F20" s="12">
        <f t="shared" si="1"/>
        <v>12.5</v>
      </c>
      <c r="G20" s="72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72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72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72"/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2.4272727272727272</v>
      </c>
      <c r="E24" s="44">
        <f>AVERAGE(E13:E23)</f>
        <v>0.61818181818181828</v>
      </c>
      <c r="F24" s="44">
        <f>AVERAGE(F13:F23)</f>
        <v>3.0454545454545454</v>
      </c>
      <c r="G24" s="70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51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72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72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v>0</v>
      </c>
      <c r="F27" s="44">
        <f>AVERAGE(F25:F26)</f>
        <v>0</v>
      </c>
      <c r="G27" s="72"/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1.9</v>
      </c>
      <c r="D28" s="12">
        <v>0</v>
      </c>
      <c r="E28" s="12">
        <v>0</v>
      </c>
      <c r="F28" s="12">
        <f>B28+C28+D28+E28</f>
        <v>1.9</v>
      </c>
      <c r="G28" s="72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72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72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0.6333333333333333</v>
      </c>
      <c r="D31" s="43">
        <f>AVERAGE(D28:D30)</f>
        <v>0</v>
      </c>
      <c r="E31" s="43">
        <f>AVERAGE(E28:E30)</f>
        <v>0</v>
      </c>
      <c r="F31" s="44">
        <f>AVERAGE(F28:F30)</f>
        <v>0.6333333333333333</v>
      </c>
      <c r="G31" s="72"/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2.6</v>
      </c>
      <c r="D32" s="12">
        <v>0</v>
      </c>
      <c r="E32" s="12">
        <v>2.6</v>
      </c>
      <c r="F32" s="12">
        <f t="shared" ref="F32:F40" si="2">B32+C32+D32+E32</f>
        <v>5.2</v>
      </c>
      <c r="G32" s="72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0.4</v>
      </c>
      <c r="D33" s="12">
        <v>0</v>
      </c>
      <c r="E33" s="12">
        <v>0.4</v>
      </c>
      <c r="F33" s="12">
        <f t="shared" si="2"/>
        <v>0.8</v>
      </c>
      <c r="G33" s="72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1.9</v>
      </c>
      <c r="F34" s="12">
        <f t="shared" si="2"/>
        <v>1.9</v>
      </c>
      <c r="G34" s="72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72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0.2</v>
      </c>
      <c r="D36" s="12">
        <v>0</v>
      </c>
      <c r="E36" s="12">
        <v>0.2</v>
      </c>
      <c r="F36" s="12">
        <f t="shared" si="2"/>
        <v>0.4</v>
      </c>
      <c r="G36" s="72"/>
    </row>
    <row r="37" spans="1:19" x14ac:dyDescent="0.2">
      <c r="A37" s="16" t="s">
        <v>32</v>
      </c>
      <c r="B37" s="12">
        <v>0</v>
      </c>
      <c r="C37" s="12">
        <v>1.6</v>
      </c>
      <c r="D37" s="12">
        <v>0</v>
      </c>
      <c r="E37" s="12">
        <v>1.6</v>
      </c>
      <c r="F37" s="12">
        <f t="shared" si="2"/>
        <v>3.2</v>
      </c>
      <c r="G37" s="75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72"/>
    </row>
    <row r="39" spans="1:19" s="6" customFormat="1" x14ac:dyDescent="0.2">
      <c r="A39" s="16" t="s">
        <v>44</v>
      </c>
      <c r="B39" s="12">
        <v>0</v>
      </c>
      <c r="C39" s="12">
        <v>0</v>
      </c>
      <c r="D39" s="86">
        <v>0</v>
      </c>
      <c r="E39" s="12">
        <v>3.2</v>
      </c>
      <c r="F39" s="12">
        <f t="shared" si="2"/>
        <v>3.2</v>
      </c>
      <c r="G39" s="67"/>
    </row>
    <row r="40" spans="1:19" s="6" customFormat="1" x14ac:dyDescent="0.2">
      <c r="A40" s="16" t="s">
        <v>88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  <c r="G40" s="67"/>
    </row>
    <row r="41" spans="1:19" x14ac:dyDescent="0.2">
      <c r="A41" s="42" t="s">
        <v>35</v>
      </c>
      <c r="B41" s="44">
        <f>AVERAGE(B32:B40)</f>
        <v>0</v>
      </c>
      <c r="C41" s="44">
        <f>AVERAGE(C32:C40)</f>
        <v>0.53333333333333344</v>
      </c>
      <c r="D41" s="44">
        <f>AVERAGE(D32:D40)</f>
        <v>0</v>
      </c>
      <c r="E41" s="44">
        <f>AVERAGE(E32:E40)</f>
        <v>1.1000000000000003</v>
      </c>
      <c r="F41" s="44">
        <f>AVERAGE(F32:F40)</f>
        <v>1.6333333333333333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0.20303030303030306</v>
      </c>
      <c r="D42" s="47">
        <f>AVERAGE(D4:D11,D13:D23,D25:D26,D28:D30,D32:D40)</f>
        <v>1.5181818181818183</v>
      </c>
      <c r="E42" s="47">
        <f>AVERAGE(E4:E11,E13:E23,E25:E26,E28:E30,E32:E40)</f>
        <v>1.3454545454545457</v>
      </c>
      <c r="F42" s="47">
        <f>AVERAGE(F4:F11,F13:F23,F25:F26,F28:F30,F32:F40)</f>
        <v>3.0666666666666673</v>
      </c>
    </row>
  </sheetData>
  <protectedRanges>
    <protectedRange sqref="C32:C40 D28:D30 D32:D33 D37:D38 B4:E11 B13:E23" name="Intervalo1_1" securityDescriptor="O:WDG:WDD:(A;;CC;;;WD)"/>
    <protectedRange sqref="C25:C26 C28:C30 D34:D36 D39:D40" name="Intervalo1_1_1_1" securityDescriptor="O:WDG:WDD:(A;;CC;;;WD)"/>
    <protectedRange sqref="B25:B26 D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activeCell="H17" sqref="H17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7" max="7" width="15.28515625" customWidth="1"/>
    <col min="8" max="8" width="11.85546875" customWidth="1"/>
  </cols>
  <sheetData>
    <row r="1" spans="1:18" ht="15.75" x14ac:dyDescent="0.25">
      <c r="A1" s="129" t="s">
        <v>95</v>
      </c>
      <c r="B1" s="129"/>
      <c r="C1" s="129"/>
      <c r="D1" s="129"/>
      <c r="E1" s="129"/>
      <c r="F1" s="129"/>
    </row>
    <row r="2" spans="1:18" x14ac:dyDescent="0.2">
      <c r="F2" s="37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37"/>
      <c r="H3" s="37"/>
      <c r="I3" s="37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8"/>
      <c r="H4" s="37"/>
      <c r="I4" s="37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8"/>
      <c r="H5" s="37"/>
      <c r="I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30"/>
      <c r="H6" s="37"/>
      <c r="I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8"/>
      <c r="H7" s="37"/>
      <c r="I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8"/>
      <c r="H8" s="37"/>
      <c r="I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8"/>
      <c r="H9" s="37"/>
      <c r="I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8"/>
      <c r="H10" s="37"/>
      <c r="I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86">
        <v>0</v>
      </c>
      <c r="E11" s="86">
        <v>0</v>
      </c>
      <c r="F11" s="12">
        <f t="shared" si="0"/>
        <v>0</v>
      </c>
      <c r="G11" s="38"/>
      <c r="H11" s="37"/>
      <c r="I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37"/>
      <c r="H12" s="37"/>
      <c r="I12" s="37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8"/>
      <c r="H13" s="37"/>
      <c r="I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8"/>
      <c r="H14" s="37"/>
      <c r="I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8"/>
      <c r="H15" s="37"/>
      <c r="I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8"/>
      <c r="H16" s="37"/>
      <c r="I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8"/>
      <c r="H17" s="111"/>
      <c r="I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10">
        <v>0</v>
      </c>
      <c r="E18" s="12">
        <v>0</v>
      </c>
      <c r="F18" s="12">
        <f t="shared" si="1"/>
        <v>0</v>
      </c>
      <c r="G18" s="38"/>
      <c r="H18" s="37"/>
      <c r="I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8"/>
      <c r="H19" s="37"/>
      <c r="I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8"/>
      <c r="H20" s="37"/>
      <c r="I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8"/>
      <c r="H21" s="37"/>
      <c r="I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H22" s="37"/>
      <c r="I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10">
        <v>0</v>
      </c>
      <c r="E23" s="12">
        <v>0</v>
      </c>
      <c r="F23" s="12">
        <f t="shared" si="1"/>
        <v>0</v>
      </c>
      <c r="G23" s="38"/>
      <c r="H23" s="37"/>
      <c r="I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8"/>
      <c r="H24" s="37"/>
      <c r="I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51">
        <v>0</v>
      </c>
      <c r="C25" s="51">
        <v>0</v>
      </c>
      <c r="D25" s="12">
        <v>0</v>
      </c>
      <c r="E25" s="12">
        <v>0</v>
      </c>
      <c r="F25" s="12">
        <f>B25+C25+D25+E25</f>
        <v>0</v>
      </c>
      <c r="G25" s="38"/>
      <c r="H25" s="37"/>
      <c r="I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8"/>
      <c r="H26" s="37"/>
      <c r="I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8"/>
      <c r="H27" s="37"/>
      <c r="I27" s="37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8"/>
      <c r="H28" s="37"/>
      <c r="I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8"/>
      <c r="H29" s="37"/>
      <c r="I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8"/>
      <c r="H30" s="37"/>
      <c r="I30" s="37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8"/>
      <c r="H31" s="37"/>
      <c r="I31" s="37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8"/>
      <c r="H32" s="37"/>
      <c r="I32" s="37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8"/>
      <c r="H33" s="37"/>
      <c r="I33" s="37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8"/>
      <c r="H34" s="37"/>
      <c r="I34" s="37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8"/>
      <c r="H35" s="37"/>
      <c r="I35" s="37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8"/>
      <c r="H36" s="37"/>
      <c r="I36" s="37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8"/>
      <c r="H37" s="37"/>
      <c r="I37" s="37"/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8"/>
      <c r="H38" s="37"/>
      <c r="I38" s="37"/>
    </row>
    <row r="39" spans="1:18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38"/>
      <c r="H39" s="37"/>
      <c r="I39" s="37"/>
    </row>
    <row r="40" spans="1:18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38"/>
      <c r="H40" s="37"/>
      <c r="I40" s="37"/>
    </row>
    <row r="41" spans="1:18" s="6" customFormat="1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8"/>
      <c r="H41" s="37"/>
      <c r="I41" s="60"/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  <c r="G42" s="38"/>
    </row>
    <row r="43" spans="1:18" x14ac:dyDescent="0.2">
      <c r="A43" s="48"/>
    </row>
    <row r="44" spans="1:18" x14ac:dyDescent="0.2">
      <c r="A44" s="33"/>
      <c r="B44" s="35"/>
      <c r="C44" s="35"/>
      <c r="D44" s="35"/>
      <c r="E44" s="35"/>
    </row>
  </sheetData>
  <mergeCells count="1">
    <mergeCell ref="A1:F1"/>
  </mergeCells>
  <phoneticPr fontId="0" type="noConversion"/>
  <pageMargins left="1.4798611111111111" right="0.74791666666666667" top="2.2201388888888891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F41" sqref="F4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9" t="s">
        <v>113</v>
      </c>
      <c r="B1" s="129"/>
      <c r="C1" s="129"/>
      <c r="D1" s="129"/>
      <c r="E1" s="129"/>
      <c r="F1" s="129"/>
    </row>
    <row r="2" spans="1:18" x14ac:dyDescent="0.2">
      <c r="A2" s="49"/>
      <c r="B2" s="6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4.5</v>
      </c>
      <c r="C5" s="12">
        <v>0</v>
      </c>
      <c r="D5" s="12">
        <v>2.5</v>
      </c>
      <c r="E5" s="12">
        <v>0.7</v>
      </c>
      <c r="F5" s="12">
        <f t="shared" si="0"/>
        <v>7.7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24" t="s">
        <v>4</v>
      </c>
      <c r="B6" s="110">
        <v>4.8</v>
      </c>
      <c r="C6" s="110">
        <v>0</v>
      </c>
      <c r="D6" s="110">
        <v>8</v>
      </c>
      <c r="E6" s="110">
        <v>3.6</v>
      </c>
      <c r="F6" s="110">
        <f t="shared" si="0"/>
        <v>16.400000000000002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19" t="s">
        <v>5</v>
      </c>
      <c r="B7" s="120">
        <v>7.5</v>
      </c>
      <c r="C7" s="120">
        <v>0</v>
      </c>
      <c r="D7" s="120">
        <v>12.4</v>
      </c>
      <c r="E7" s="120">
        <v>0.6</v>
      </c>
      <c r="F7" s="120">
        <f t="shared" si="0"/>
        <v>20.5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24" t="s">
        <v>6</v>
      </c>
      <c r="B8" s="110">
        <v>1.6</v>
      </c>
      <c r="C8" s="110">
        <v>0</v>
      </c>
      <c r="D8" s="110">
        <v>0</v>
      </c>
      <c r="E8" s="110">
        <v>0.6</v>
      </c>
      <c r="F8" s="110">
        <f t="shared" si="0"/>
        <v>2.2000000000000002</v>
      </c>
      <c r="I8" s="38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24" t="s">
        <v>7</v>
      </c>
      <c r="B9" s="110">
        <v>2.4</v>
      </c>
      <c r="C9" s="110">
        <v>0</v>
      </c>
      <c r="D9" s="110">
        <v>0</v>
      </c>
      <c r="E9" s="110">
        <v>0</v>
      </c>
      <c r="F9" s="110">
        <f t="shared" si="0"/>
        <v>2.4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24" t="s">
        <v>8</v>
      </c>
      <c r="B10" s="110">
        <v>5.6</v>
      </c>
      <c r="C10" s="110">
        <v>0</v>
      </c>
      <c r="D10" s="110">
        <v>0</v>
      </c>
      <c r="E10" s="110">
        <v>1.6</v>
      </c>
      <c r="F10" s="110">
        <f t="shared" si="0"/>
        <v>7.1999999999999993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3.5</v>
      </c>
      <c r="C11" s="12">
        <v>0</v>
      </c>
      <c r="D11" s="12">
        <v>0.5</v>
      </c>
      <c r="E11" s="12">
        <v>0</v>
      </c>
      <c r="F11" s="12">
        <f t="shared" si="0"/>
        <v>4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3.7374999999999998</v>
      </c>
      <c r="C12" s="43">
        <f>AVERAGE(C4:C11)</f>
        <v>0</v>
      </c>
      <c r="D12" s="43">
        <f>AVERAGE(D4:D11)</f>
        <v>2.9249999999999998</v>
      </c>
      <c r="E12" s="43">
        <f>AVERAGE(E4:E11)</f>
        <v>0.88749999999999996</v>
      </c>
      <c r="F12" s="43">
        <f>AVERAGE(F4:F11)</f>
        <v>7.5500000000000007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24" t="s">
        <v>10</v>
      </c>
      <c r="B13" s="110">
        <v>5</v>
      </c>
      <c r="C13" s="110">
        <v>0</v>
      </c>
      <c r="D13" s="110">
        <v>3.6</v>
      </c>
      <c r="E13" s="110">
        <v>3.6</v>
      </c>
      <c r="F13" s="110">
        <f t="shared" ref="F13:F23" si="1">B13+C13+D13+E13</f>
        <v>12.2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19" t="s">
        <v>11</v>
      </c>
      <c r="B14" s="120">
        <v>0</v>
      </c>
      <c r="C14" s="120">
        <v>0</v>
      </c>
      <c r="D14" s="120">
        <v>9.5</v>
      </c>
      <c r="E14" s="120">
        <v>5.7</v>
      </c>
      <c r="F14" s="120">
        <f t="shared" si="1"/>
        <v>15.2</v>
      </c>
      <c r="I14" s="56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24" t="s">
        <v>12</v>
      </c>
      <c r="B15" s="110">
        <v>5.2</v>
      </c>
      <c r="C15" s="110">
        <v>0</v>
      </c>
      <c r="D15" s="110">
        <v>0</v>
      </c>
      <c r="E15" s="110">
        <v>7</v>
      </c>
      <c r="F15" s="110">
        <f t="shared" si="1"/>
        <v>12.2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24" t="s">
        <v>13</v>
      </c>
      <c r="B16" s="110">
        <v>5</v>
      </c>
      <c r="C16" s="110">
        <v>0</v>
      </c>
      <c r="D16" s="110">
        <v>0.2</v>
      </c>
      <c r="E16" s="110">
        <v>7</v>
      </c>
      <c r="F16" s="110">
        <f t="shared" si="1"/>
        <v>12.2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24" t="s">
        <v>14</v>
      </c>
      <c r="B17" s="110">
        <v>6.5</v>
      </c>
      <c r="C17" s="110">
        <v>0</v>
      </c>
      <c r="D17" s="110">
        <v>1.2</v>
      </c>
      <c r="E17" s="110">
        <v>2.8</v>
      </c>
      <c r="F17" s="110">
        <f t="shared" si="1"/>
        <v>10.5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24" t="s">
        <v>15</v>
      </c>
      <c r="B18" s="110">
        <v>3.6</v>
      </c>
      <c r="C18" s="110">
        <v>0</v>
      </c>
      <c r="D18" s="110">
        <v>2.8</v>
      </c>
      <c r="E18" s="110">
        <v>1.2</v>
      </c>
      <c r="F18" s="110">
        <f t="shared" si="1"/>
        <v>7.6000000000000005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19" t="s">
        <v>16</v>
      </c>
      <c r="B19" s="120">
        <v>8.6</v>
      </c>
      <c r="C19" s="120">
        <v>0</v>
      </c>
      <c r="D19" s="120">
        <v>6.4</v>
      </c>
      <c r="E19" s="120">
        <v>5.6</v>
      </c>
      <c r="F19" s="120">
        <f t="shared" si="1"/>
        <v>20.6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19" t="s">
        <v>17</v>
      </c>
      <c r="B20" s="120">
        <v>8.1999999999999993</v>
      </c>
      <c r="C20" s="120">
        <v>0</v>
      </c>
      <c r="D20" s="120">
        <v>12.5</v>
      </c>
      <c r="E20" s="120">
        <v>5.7</v>
      </c>
      <c r="F20" s="120">
        <f t="shared" si="1"/>
        <v>26.4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19" t="s">
        <v>18</v>
      </c>
      <c r="B21" s="120">
        <v>3.6</v>
      </c>
      <c r="C21" s="120">
        <v>0</v>
      </c>
      <c r="D21" s="120">
        <v>0</v>
      </c>
      <c r="E21" s="120">
        <v>16</v>
      </c>
      <c r="F21" s="120">
        <f t="shared" si="1"/>
        <v>19.600000000000001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11.5</v>
      </c>
      <c r="F22" s="12">
        <f t="shared" si="1"/>
        <v>11.5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3.8</v>
      </c>
      <c r="C23" s="12">
        <v>0</v>
      </c>
      <c r="D23" s="12">
        <v>0</v>
      </c>
      <c r="E23" s="12">
        <v>1</v>
      </c>
      <c r="F23" s="12">
        <f t="shared" si="1"/>
        <v>4.8</v>
      </c>
      <c r="G23" s="37"/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4.4999999999999991</v>
      </c>
      <c r="C24" s="44">
        <f>AVERAGE(C13:C23)</f>
        <v>0</v>
      </c>
      <c r="D24" s="44">
        <f>AVERAGE(D13:D23)</f>
        <v>3.2909090909090906</v>
      </c>
      <c r="E24" s="44">
        <f>AVERAGE(E13:E23)</f>
        <v>6.1</v>
      </c>
      <c r="F24" s="44">
        <f>AVERAGE(F13:F23)</f>
        <v>13.890909090909092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3.2</v>
      </c>
      <c r="C25" s="12">
        <v>0</v>
      </c>
      <c r="D25" s="12">
        <v>0</v>
      </c>
      <c r="E25" s="12">
        <v>0.5</v>
      </c>
      <c r="F25" s="12">
        <f>B25+C25+D25+E25</f>
        <v>3.7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2.8</v>
      </c>
      <c r="C26" s="12">
        <v>0</v>
      </c>
      <c r="D26" s="12">
        <v>0</v>
      </c>
      <c r="E26" s="12">
        <v>0.4</v>
      </c>
      <c r="F26" s="12">
        <f>B26+C26+D26+E26</f>
        <v>3.1999999999999997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3</v>
      </c>
      <c r="C27" s="43">
        <f>AVERAGE(C25:C26)</f>
        <v>0</v>
      </c>
      <c r="D27" s="43">
        <f>AVERAGE(D25:D26)</f>
        <v>0</v>
      </c>
      <c r="E27" s="43">
        <f>AVERAGE(E25:E26)</f>
        <v>0.45</v>
      </c>
      <c r="F27" s="44">
        <f>AVERAGE(F25:F26)</f>
        <v>3.45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1</v>
      </c>
      <c r="D28" s="12">
        <v>0</v>
      </c>
      <c r="E28" s="12">
        <v>2.1</v>
      </c>
      <c r="F28" s="12">
        <f>B28+C28+D28+E28</f>
        <v>3.1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1.4</v>
      </c>
      <c r="C29" s="12">
        <v>0</v>
      </c>
      <c r="D29" s="12">
        <v>0</v>
      </c>
      <c r="E29" s="12">
        <v>1.2</v>
      </c>
      <c r="F29" s="12">
        <f>B29+C29+D29+E29</f>
        <v>2.5999999999999996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1.2</v>
      </c>
      <c r="F30" s="12">
        <f>B30+C30+D30+E30</f>
        <v>1.2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0.46666666666666662</v>
      </c>
      <c r="C31" s="43">
        <f>AVERAGE(C28:C30)</f>
        <v>0.33333333333333331</v>
      </c>
      <c r="D31" s="43">
        <f>AVERAGE(D28:D30)</f>
        <v>0</v>
      </c>
      <c r="E31" s="43">
        <f>AVERAGE(E28:E30)</f>
        <v>1.5</v>
      </c>
      <c r="F31" s="44">
        <f>AVERAGE(F28:F30)</f>
        <v>2.2999999999999998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0.4</v>
      </c>
      <c r="C32" s="12">
        <v>0</v>
      </c>
      <c r="D32" s="12">
        <v>0</v>
      </c>
      <c r="E32" s="12">
        <v>1.2</v>
      </c>
      <c r="F32" s="12">
        <f t="shared" ref="F32:F40" si="2">B32+C32+D32+E32</f>
        <v>1.6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0.8</v>
      </c>
      <c r="C33" s="12">
        <v>0</v>
      </c>
      <c r="D33" s="12">
        <v>0</v>
      </c>
      <c r="E33" s="12">
        <v>4.5999999999999996</v>
      </c>
      <c r="F33" s="12">
        <f t="shared" si="2"/>
        <v>5.3999999999999995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0.6</v>
      </c>
      <c r="F34" s="12">
        <f t="shared" si="2"/>
        <v>0.6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0.2</v>
      </c>
      <c r="F35" s="12">
        <f t="shared" si="2"/>
        <v>0.2</v>
      </c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1.5</v>
      </c>
      <c r="F36" s="12">
        <f t="shared" si="2"/>
        <v>1.5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1</v>
      </c>
      <c r="F37" s="12">
        <f t="shared" si="2"/>
        <v>1</v>
      </c>
    </row>
    <row r="38" spans="1:18" x14ac:dyDescent="0.2">
      <c r="A38" s="16" t="s">
        <v>33</v>
      </c>
      <c r="B38" s="12">
        <v>3.4</v>
      </c>
      <c r="C38" s="12">
        <v>0</v>
      </c>
      <c r="D38" s="12">
        <v>0</v>
      </c>
      <c r="E38" s="12">
        <v>0.6</v>
      </c>
      <c r="F38" s="12">
        <f t="shared" si="2"/>
        <v>4</v>
      </c>
    </row>
    <row r="39" spans="1:18" s="6" customFormat="1" x14ac:dyDescent="0.2">
      <c r="A39" s="16" t="s">
        <v>44</v>
      </c>
      <c r="B39" s="12">
        <v>0.2</v>
      </c>
      <c r="C39" s="12">
        <v>0</v>
      </c>
      <c r="D39" s="12">
        <v>0</v>
      </c>
      <c r="E39" s="12">
        <v>0</v>
      </c>
      <c r="F39" s="12">
        <f t="shared" si="2"/>
        <v>0.2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0.5</v>
      </c>
      <c r="F40" s="12">
        <f t="shared" si="2"/>
        <v>0.5</v>
      </c>
    </row>
    <row r="41" spans="1:18" x14ac:dyDescent="0.2">
      <c r="A41" s="42" t="s">
        <v>35</v>
      </c>
      <c r="B41" s="44">
        <f>AVERAGE(B32:B40)</f>
        <v>0.53333333333333333</v>
      </c>
      <c r="C41" s="44">
        <f>AVERAGE(C32:C40)</f>
        <v>0</v>
      </c>
      <c r="D41" s="44">
        <f>AVERAGE(D32:D40)</f>
        <v>0</v>
      </c>
      <c r="E41" s="44">
        <f>AVERAGE(E32:E40)</f>
        <v>1.1333333333333333</v>
      </c>
      <c r="F41" s="44">
        <f>AVERAGE(F32:F40)</f>
        <v>1.6666666666666667</v>
      </c>
    </row>
    <row r="42" spans="1:18" x14ac:dyDescent="0.2">
      <c r="A42" s="46" t="s">
        <v>36</v>
      </c>
      <c r="B42" s="47">
        <f>AVERAGE(B4:B11,B13:B23,B25:B26,B28:B30,B32:B40)</f>
        <v>2.7757575757575759</v>
      </c>
      <c r="C42" s="47">
        <f>AVERAGE(C4:C11,C13:C23,C25:C26,C28:C30,C32:C40)</f>
        <v>3.0303030303030304E-2</v>
      </c>
      <c r="D42" s="47">
        <f>AVERAGE(D4:D11,D13:D23,D25:D26,D28:D30,D32:D40)</f>
        <v>1.8060606060606061</v>
      </c>
      <c r="E42" s="47">
        <f>AVERAGE(E4:E11,E13:E23,E25:E26,E28:E30,E32:E40)</f>
        <v>2.7212121212121212</v>
      </c>
      <c r="F42" s="47">
        <f>AVERAGE(F4:F11,F13:F23,F25:F26,F28:F30,F32:F40)</f>
        <v>7.3333333333333313</v>
      </c>
    </row>
  </sheetData>
  <protectedRanges>
    <protectedRange sqref="B13:C23 B25:B26 B4:E11 B28:E30 B32:E40" name="Intervalo1_1" securityDescriptor="O:WDG:WDD:(A;;CC;;;WD)"/>
    <protectedRange sqref="C25:C26 D13:E23" name="Intervalo1_1_1" securityDescriptor="O:WDG:WDD:(A;;CC;;;WD)"/>
    <protectedRange sqref="D25:E26" name="Intervalo1_1_2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J17" sqref="J17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9.5703125" customWidth="1"/>
  </cols>
  <sheetData>
    <row r="1" spans="1:19" s="5" customFormat="1" ht="15.75" x14ac:dyDescent="0.25">
      <c r="A1" s="129" t="s">
        <v>114</v>
      </c>
      <c r="B1" s="129"/>
      <c r="C1" s="129"/>
      <c r="D1" s="129"/>
      <c r="E1" s="129"/>
      <c r="F1" s="129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19" t="s">
        <v>3</v>
      </c>
      <c r="B5" s="120">
        <v>0</v>
      </c>
      <c r="C5" s="120">
        <v>0.2</v>
      </c>
      <c r="D5" s="120">
        <v>24.3</v>
      </c>
      <c r="E5" s="120">
        <v>2</v>
      </c>
      <c r="F5" s="120">
        <f t="shared" si="0"/>
        <v>26.5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19" t="s">
        <v>4</v>
      </c>
      <c r="B6" s="120">
        <v>0</v>
      </c>
      <c r="C6" s="120">
        <v>0</v>
      </c>
      <c r="D6" s="120">
        <v>28.2</v>
      </c>
      <c r="E6" s="120">
        <v>5.6</v>
      </c>
      <c r="F6" s="120">
        <f t="shared" si="0"/>
        <v>33.799999999999997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19" t="s">
        <v>5</v>
      </c>
      <c r="B7" s="120">
        <v>0</v>
      </c>
      <c r="C7" s="120">
        <v>0</v>
      </c>
      <c r="D7" s="120">
        <v>32</v>
      </c>
      <c r="E7" s="120">
        <v>5.4</v>
      </c>
      <c r="F7" s="120">
        <f t="shared" si="0"/>
        <v>37.4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24" t="s">
        <v>6</v>
      </c>
      <c r="B8" s="110">
        <v>0</v>
      </c>
      <c r="C8" s="110">
        <v>0</v>
      </c>
      <c r="D8" s="110">
        <v>14</v>
      </c>
      <c r="E8" s="110">
        <v>1.4</v>
      </c>
      <c r="F8" s="110">
        <f t="shared" si="0"/>
        <v>15.4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24" t="s">
        <v>7</v>
      </c>
      <c r="B9" s="110">
        <v>0</v>
      </c>
      <c r="C9" s="110">
        <v>0</v>
      </c>
      <c r="D9" s="110">
        <v>1.8</v>
      </c>
      <c r="E9" s="110">
        <v>1</v>
      </c>
      <c r="F9" s="110">
        <f t="shared" si="0"/>
        <v>2.8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19" t="s">
        <v>8</v>
      </c>
      <c r="B10" s="120">
        <v>0</v>
      </c>
      <c r="C10" s="120">
        <v>0</v>
      </c>
      <c r="D10" s="120">
        <v>22.16</v>
      </c>
      <c r="E10" s="120">
        <v>4.3</v>
      </c>
      <c r="F10" s="120">
        <f t="shared" si="0"/>
        <v>26.46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121" t="s">
        <v>47</v>
      </c>
      <c r="B11" s="120">
        <v>0</v>
      </c>
      <c r="C11" s="120">
        <v>0</v>
      </c>
      <c r="D11" s="126">
        <v>17.8</v>
      </c>
      <c r="E11" s="126">
        <v>5.7</v>
      </c>
      <c r="F11" s="120">
        <f t="shared" si="0"/>
        <v>23.5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2.5000000000000001E-2</v>
      </c>
      <c r="D12" s="43">
        <v>0</v>
      </c>
      <c r="E12" s="43">
        <v>0</v>
      </c>
      <c r="F12" s="43">
        <f>AVERAGE(F4:F11)</f>
        <v>20.732499999999998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4.5999999999999996</v>
      </c>
      <c r="E13" s="12">
        <v>2.2000000000000002</v>
      </c>
      <c r="F13" s="12">
        <f t="shared" ref="F13:F23" si="1">B13+C13+D13+E13</f>
        <v>6.8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19" t="s">
        <v>11</v>
      </c>
      <c r="B14" s="120">
        <v>0</v>
      </c>
      <c r="C14" s="120">
        <v>0</v>
      </c>
      <c r="D14" s="120">
        <v>17.399999999999999</v>
      </c>
      <c r="E14" s="120">
        <v>7.8</v>
      </c>
      <c r="F14" s="120">
        <f t="shared" si="1"/>
        <v>25.2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24" t="s">
        <v>12</v>
      </c>
      <c r="B15" s="110">
        <v>0</v>
      </c>
      <c r="C15" s="110">
        <v>0</v>
      </c>
      <c r="D15" s="110">
        <v>4.4000000000000004</v>
      </c>
      <c r="E15" s="110">
        <v>13.6</v>
      </c>
      <c r="F15" s="110">
        <f t="shared" si="1"/>
        <v>18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19" t="s">
        <v>13</v>
      </c>
      <c r="B16" s="120">
        <v>0</v>
      </c>
      <c r="C16" s="120">
        <v>0</v>
      </c>
      <c r="D16" s="120">
        <v>8</v>
      </c>
      <c r="E16" s="120">
        <v>24</v>
      </c>
      <c r="F16" s="120">
        <f t="shared" si="1"/>
        <v>32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19" t="s">
        <v>14</v>
      </c>
      <c r="B17" s="120">
        <v>0</v>
      </c>
      <c r="C17" s="120">
        <v>0</v>
      </c>
      <c r="D17" s="120">
        <v>33.5</v>
      </c>
      <c r="E17" s="120">
        <v>2</v>
      </c>
      <c r="F17" s="120">
        <f t="shared" si="1"/>
        <v>35.5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24" t="s">
        <v>15</v>
      </c>
      <c r="B18" s="110">
        <v>0</v>
      </c>
      <c r="C18" s="110">
        <v>0</v>
      </c>
      <c r="D18" s="110">
        <v>2.2000000000000002</v>
      </c>
      <c r="E18" s="110">
        <v>2</v>
      </c>
      <c r="F18" s="110">
        <f t="shared" si="1"/>
        <v>4.2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24" t="s">
        <v>16</v>
      </c>
      <c r="B19" s="110">
        <v>0</v>
      </c>
      <c r="C19" s="110">
        <v>0</v>
      </c>
      <c r="D19" s="110">
        <v>7.3</v>
      </c>
      <c r="E19" s="110">
        <v>5.9</v>
      </c>
      <c r="F19" s="110">
        <f t="shared" si="1"/>
        <v>13.2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19" t="s">
        <v>17</v>
      </c>
      <c r="B20" s="120">
        <v>0</v>
      </c>
      <c r="C20" s="120">
        <v>0</v>
      </c>
      <c r="D20" s="120">
        <v>27.5</v>
      </c>
      <c r="E20" s="120">
        <v>10</v>
      </c>
      <c r="F20" s="120">
        <f t="shared" si="1"/>
        <v>37.5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24" t="s">
        <v>18</v>
      </c>
      <c r="B21" s="110">
        <v>0</v>
      </c>
      <c r="C21" s="110">
        <v>0</v>
      </c>
      <c r="D21" s="110">
        <v>4.2</v>
      </c>
      <c r="E21" s="110">
        <v>0</v>
      </c>
      <c r="F21" s="110">
        <f t="shared" si="1"/>
        <v>4.2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125" t="s">
        <v>19</v>
      </c>
      <c r="B22" s="110">
        <v>0</v>
      </c>
      <c r="C22" s="110">
        <v>0</v>
      </c>
      <c r="D22" s="110">
        <v>5.5</v>
      </c>
      <c r="E22" s="110">
        <v>6.8</v>
      </c>
      <c r="F22" s="110">
        <f t="shared" si="1"/>
        <v>12.3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3.2</v>
      </c>
      <c r="E23" s="12">
        <v>0</v>
      </c>
      <c r="F23" s="12">
        <f t="shared" si="1"/>
        <v>3.2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v>0</v>
      </c>
      <c r="E24" s="44">
        <v>0</v>
      </c>
      <c r="F24" s="44">
        <f>AVERAGE(F13:F23)</f>
        <v>17.463636363636365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24" t="s">
        <v>22</v>
      </c>
      <c r="B25" s="110">
        <v>0</v>
      </c>
      <c r="C25" s="110">
        <v>0</v>
      </c>
      <c r="D25" s="110">
        <v>11.8</v>
      </c>
      <c r="E25" s="110">
        <v>2</v>
      </c>
      <c r="F25" s="110">
        <f>B25+C25+D25+E25</f>
        <v>13.8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24" t="s">
        <v>23</v>
      </c>
      <c r="B26" s="110">
        <v>0</v>
      </c>
      <c r="C26" s="110">
        <v>0</v>
      </c>
      <c r="D26" s="110">
        <v>8.4</v>
      </c>
      <c r="E26" s="110">
        <v>0.8</v>
      </c>
      <c r="F26" s="110">
        <f>B26+C26+D26+E26</f>
        <v>9.2000000000000011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v>0</v>
      </c>
      <c r="E27" s="43">
        <v>0</v>
      </c>
      <c r="F27" s="44">
        <f>AVERAGE(F25:F26)</f>
        <v>11.5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0.2</v>
      </c>
      <c r="E28" s="12">
        <v>0</v>
      </c>
      <c r="F28" s="12">
        <f>B28+C28+D28+E28</f>
        <v>0.2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24" t="s">
        <v>26</v>
      </c>
      <c r="B29" s="110">
        <v>0</v>
      </c>
      <c r="C29" s="110">
        <v>0</v>
      </c>
      <c r="D29" s="110">
        <v>19</v>
      </c>
      <c r="E29" s="110">
        <v>0.4</v>
      </c>
      <c r="F29" s="110">
        <f>B29+C29+D29+E29</f>
        <v>19.399999999999999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0.2</v>
      </c>
      <c r="E30" s="12">
        <v>0.8</v>
      </c>
      <c r="F30" s="12">
        <f>B30+C30+D30+E30</f>
        <v>1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v>0</v>
      </c>
      <c r="E31" s="43">
        <v>0</v>
      </c>
      <c r="F31" s="44">
        <f>AVERAGE(F28:F30)</f>
        <v>6.8666666666666663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24" t="s">
        <v>45</v>
      </c>
      <c r="B32" s="110">
        <v>0</v>
      </c>
      <c r="C32" s="110">
        <v>0.2</v>
      </c>
      <c r="D32" s="110">
        <v>11.2</v>
      </c>
      <c r="E32" s="110">
        <v>0</v>
      </c>
      <c r="F32" s="110">
        <f t="shared" ref="F32:F40" si="2">B32+C32+D32+E32</f>
        <v>11.399999999999999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1.4</v>
      </c>
      <c r="E33" s="12">
        <v>0</v>
      </c>
      <c r="F33" s="12">
        <f t="shared" si="2"/>
        <v>1.4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4.46</v>
      </c>
      <c r="E34" s="12">
        <v>0</v>
      </c>
      <c r="F34" s="12">
        <f t="shared" si="2"/>
        <v>4.46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0.2</v>
      </c>
      <c r="E35" s="12">
        <v>0.4</v>
      </c>
      <c r="F35" s="12">
        <f t="shared" si="2"/>
        <v>0.60000000000000009</v>
      </c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9" x14ac:dyDescent="0.2">
      <c r="A37" s="16" t="s">
        <v>32</v>
      </c>
      <c r="B37" s="12">
        <v>0</v>
      </c>
      <c r="C37" s="12">
        <v>0</v>
      </c>
      <c r="D37" s="12">
        <v>0.6</v>
      </c>
      <c r="E37" s="12">
        <v>0</v>
      </c>
      <c r="F37" s="12">
        <f t="shared" si="2"/>
        <v>0.6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86">
        <v>1</v>
      </c>
      <c r="E39" s="12">
        <v>0</v>
      </c>
      <c r="F39" s="12">
        <f t="shared" si="2"/>
        <v>1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86">
        <v>1.2</v>
      </c>
      <c r="E40" s="12">
        <v>0</v>
      </c>
      <c r="F40" s="12">
        <f t="shared" si="2"/>
        <v>1.2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2.2222222222222223E-2</v>
      </c>
      <c r="D41" s="44">
        <f>AVERAGE(D32:D40)</f>
        <v>2.2288888888888887</v>
      </c>
      <c r="E41" s="44">
        <f>AVERAGE(E32:E40)</f>
        <v>4.4444444444444446E-2</v>
      </c>
      <c r="F41" s="44">
        <f>AVERAGE(F32:F40)</f>
        <v>2.2955555555555556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1.2121212121212121E-2</v>
      </c>
      <c r="D42" s="47">
        <f>AVERAGE(D4:D11,D13:D23,D25:D26,D28:D30,D32:D40)</f>
        <v>9.6278787878787853</v>
      </c>
      <c r="E42" s="47">
        <f>AVERAGE(E4:E11,E13:E23,E25:E26,E28:E30,E32:E40)</f>
        <v>3.1545454545454548</v>
      </c>
      <c r="F42" s="47">
        <f>AVERAGE(F4:F11,F13:F23,F25:F26,F28:F30,F32:F40)</f>
        <v>12.794545454545451</v>
      </c>
    </row>
  </sheetData>
  <protectedRanges>
    <protectedRange sqref="C28:C30 B37:B39 B4:E11 B29:B30 B32:B33 B35 B13:C23 B25:C26 C32:C40" name="Intervalo1_1" securityDescriptor="O:WDG:WDD:(A;;CC;;;WD)"/>
    <protectedRange sqref="D32:D40 D13:E23" name="Intervalo1_1_1" securityDescriptor="O:WDG:WDD:(A;;CC;;;WD)"/>
    <protectedRange sqref="D25:E26" name="Intervalo1_1_2" securityDescriptor="O:WDG:WDD:(A;;CC;;;WD)"/>
    <protectedRange sqref="D28:E30 B28" name="Intervalo1_1_3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J2" sqref="J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10" max="10" width="10.5703125" bestFit="1" customWidth="1"/>
  </cols>
  <sheetData>
    <row r="1" spans="1:19" s="5" customFormat="1" ht="15.75" x14ac:dyDescent="0.25">
      <c r="A1" s="129" t="s">
        <v>115</v>
      </c>
      <c r="B1" s="129"/>
      <c r="C1" s="129"/>
      <c r="D1" s="129"/>
      <c r="E1" s="129"/>
      <c r="F1" s="129"/>
      <c r="H1" s="52"/>
      <c r="L1" s="52"/>
      <c r="M1" s="52"/>
      <c r="N1" s="52"/>
      <c r="O1" s="52"/>
      <c r="P1" s="52"/>
      <c r="Q1" s="52"/>
      <c r="R1" s="52"/>
      <c r="S1" s="52"/>
    </row>
    <row r="2" spans="1:19" x14ac:dyDescent="0.2">
      <c r="A2" s="49"/>
      <c r="B2" s="6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4.8</v>
      </c>
      <c r="E4" s="12">
        <v>0</v>
      </c>
      <c r="F4" s="12">
        <f t="shared" ref="F4:F11" si="0">B4+C4+D4+E4</f>
        <v>4.8</v>
      </c>
      <c r="G4" s="37"/>
      <c r="I4" s="38"/>
      <c r="J4" s="45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19" t="s">
        <v>3</v>
      </c>
      <c r="B5" s="120">
        <v>0</v>
      </c>
      <c r="C5" s="120">
        <v>0</v>
      </c>
      <c r="D5" s="120">
        <v>8</v>
      </c>
      <c r="E5" s="120">
        <v>0.2</v>
      </c>
      <c r="F5" s="120">
        <f t="shared" si="0"/>
        <v>8.1999999999999993</v>
      </c>
      <c r="G5" s="37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0.6</v>
      </c>
      <c r="E6" s="12">
        <v>0</v>
      </c>
      <c r="F6" s="12">
        <f t="shared" si="0"/>
        <v>0.6</v>
      </c>
      <c r="G6" s="61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5</v>
      </c>
      <c r="E7" s="12">
        <v>0</v>
      </c>
      <c r="F7" s="12">
        <f t="shared" si="0"/>
        <v>5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19" t="s">
        <v>6</v>
      </c>
      <c r="B8" s="120">
        <v>0</v>
      </c>
      <c r="C8" s="120">
        <v>0</v>
      </c>
      <c r="D8" s="120">
        <v>3</v>
      </c>
      <c r="E8" s="120">
        <v>4.2</v>
      </c>
      <c r="F8" s="120">
        <f t="shared" si="0"/>
        <v>7.2</v>
      </c>
      <c r="I8" s="38"/>
      <c r="J8" s="38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5.4</v>
      </c>
      <c r="E9" s="12">
        <v>0</v>
      </c>
      <c r="F9" s="12">
        <f t="shared" si="0"/>
        <v>5.4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4.53</v>
      </c>
      <c r="E10" s="12">
        <v>0</v>
      </c>
      <c r="F10" s="12">
        <f t="shared" si="0"/>
        <v>4.53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121" t="s">
        <v>47</v>
      </c>
      <c r="B11" s="120">
        <v>0</v>
      </c>
      <c r="C11" s="120">
        <v>0</v>
      </c>
      <c r="D11" s="120">
        <v>9.8000000000000007</v>
      </c>
      <c r="E11" s="120">
        <v>0</v>
      </c>
      <c r="F11" s="120">
        <f t="shared" si="0"/>
        <v>9.8000000000000007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5.1412499999999994</v>
      </c>
      <c r="E12" s="43">
        <f>AVERAGE(E4:E11)</f>
        <v>0.55000000000000004</v>
      </c>
      <c r="F12" s="43">
        <f>AVERAGE(F4:F11)</f>
        <v>5.6912500000000001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19" t="s">
        <v>10</v>
      </c>
      <c r="B13" s="120">
        <v>0</v>
      </c>
      <c r="C13" s="120">
        <v>0</v>
      </c>
      <c r="D13" s="120">
        <v>14.8</v>
      </c>
      <c r="E13" s="120">
        <v>0.2</v>
      </c>
      <c r="F13" s="120">
        <f t="shared" ref="F13:F23" si="1">B13+C13+D13+E13</f>
        <v>15</v>
      </c>
      <c r="G13" s="37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5.0999999999999996</v>
      </c>
      <c r="E14" s="12">
        <v>0</v>
      </c>
      <c r="F14" s="12">
        <f t="shared" si="1"/>
        <v>5.0999999999999996</v>
      </c>
      <c r="G14" s="37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19" t="s">
        <v>12</v>
      </c>
      <c r="B15" s="120">
        <v>0</v>
      </c>
      <c r="C15" s="120">
        <v>0</v>
      </c>
      <c r="D15" s="120">
        <v>34.200000000000003</v>
      </c>
      <c r="E15" s="120">
        <v>0</v>
      </c>
      <c r="F15" s="120">
        <f t="shared" si="1"/>
        <v>34.200000000000003</v>
      </c>
      <c r="G15" s="37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19" t="s">
        <v>13</v>
      </c>
      <c r="B16" s="120">
        <v>0</v>
      </c>
      <c r="C16" s="120">
        <v>0</v>
      </c>
      <c r="D16" s="120">
        <v>35.799999999999997</v>
      </c>
      <c r="E16" s="120">
        <v>0</v>
      </c>
      <c r="F16" s="120">
        <f t="shared" si="1"/>
        <v>35.799999999999997</v>
      </c>
      <c r="G16" s="37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19" t="s">
        <v>14</v>
      </c>
      <c r="B17" s="120">
        <v>0</v>
      </c>
      <c r="C17" s="120">
        <v>0</v>
      </c>
      <c r="D17" s="120">
        <v>25.8</v>
      </c>
      <c r="E17" s="120">
        <v>0.2</v>
      </c>
      <c r="F17" s="120">
        <f t="shared" si="1"/>
        <v>26</v>
      </c>
      <c r="G17" s="37"/>
      <c r="I17" s="38"/>
      <c r="J17" s="6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19" t="s">
        <v>15</v>
      </c>
      <c r="B18" s="120">
        <v>0</v>
      </c>
      <c r="C18" s="120">
        <v>0</v>
      </c>
      <c r="D18" s="120">
        <v>14.6</v>
      </c>
      <c r="E18" s="120">
        <v>0</v>
      </c>
      <c r="F18" s="120">
        <f t="shared" si="1"/>
        <v>14.6</v>
      </c>
      <c r="G18" s="37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19" t="s">
        <v>16</v>
      </c>
      <c r="B19" s="120">
        <v>0</v>
      </c>
      <c r="C19" s="120">
        <v>0</v>
      </c>
      <c r="D19" s="120">
        <v>8</v>
      </c>
      <c r="E19" s="120">
        <v>0</v>
      </c>
      <c r="F19" s="120">
        <f t="shared" si="1"/>
        <v>8</v>
      </c>
      <c r="G19" s="37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2.2000000000000002</v>
      </c>
      <c r="E20" s="12">
        <v>0</v>
      </c>
      <c r="F20" s="12">
        <f t="shared" si="1"/>
        <v>2.2000000000000002</v>
      </c>
      <c r="G20" s="37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19" t="s">
        <v>18</v>
      </c>
      <c r="B21" s="120">
        <v>0</v>
      </c>
      <c r="C21" s="120">
        <v>0</v>
      </c>
      <c r="D21" s="120">
        <v>8.1999999999999993</v>
      </c>
      <c r="E21" s="120">
        <v>0</v>
      </c>
      <c r="F21" s="120">
        <f t="shared" si="1"/>
        <v>8.1999999999999993</v>
      </c>
      <c r="G21" s="37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122" t="s">
        <v>19</v>
      </c>
      <c r="B22" s="120">
        <v>0</v>
      </c>
      <c r="C22" s="120">
        <v>0</v>
      </c>
      <c r="D22" s="120">
        <v>22</v>
      </c>
      <c r="E22" s="120">
        <v>0</v>
      </c>
      <c r="F22" s="120">
        <f t="shared" si="1"/>
        <v>22</v>
      </c>
      <c r="G22" s="37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122" t="s">
        <v>20</v>
      </c>
      <c r="B23" s="120">
        <v>0</v>
      </c>
      <c r="C23" s="120">
        <v>0</v>
      </c>
      <c r="D23" s="120">
        <v>15.8</v>
      </c>
      <c r="E23" s="120">
        <v>0</v>
      </c>
      <c r="F23" s="120">
        <f t="shared" si="1"/>
        <v>15.8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16.954545454545453</v>
      </c>
      <c r="E24" s="44">
        <f>AVERAGE(E13:E23)</f>
        <v>3.6363636363636369E-2</v>
      </c>
      <c r="F24" s="44">
        <f>AVERAGE(F13:F23)</f>
        <v>16.990909090909089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19" t="s">
        <v>22</v>
      </c>
      <c r="B25" s="120">
        <v>0</v>
      </c>
      <c r="C25" s="120">
        <v>0</v>
      </c>
      <c r="D25" s="120">
        <v>37</v>
      </c>
      <c r="E25" s="120">
        <v>0</v>
      </c>
      <c r="F25" s="120">
        <f>B25+C25+D25+E25</f>
        <v>37</v>
      </c>
      <c r="G25" s="37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19" t="s">
        <v>23</v>
      </c>
      <c r="B26" s="120">
        <v>0</v>
      </c>
      <c r="C26" s="120">
        <v>0</v>
      </c>
      <c r="D26" s="120">
        <v>16.399999999999999</v>
      </c>
      <c r="E26" s="120">
        <v>0</v>
      </c>
      <c r="F26" s="120">
        <f>B26+C26+D26+E26</f>
        <v>16.399999999999999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v>0</v>
      </c>
      <c r="D27" s="43">
        <f>AVERAGE(D25:D26)</f>
        <v>26.7</v>
      </c>
      <c r="E27" s="43">
        <f>AVERAGE(E25:E26)</f>
        <v>0</v>
      </c>
      <c r="F27" s="44">
        <f>AVERAGE(F25:F26)</f>
        <v>26.7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19" t="s">
        <v>25</v>
      </c>
      <c r="B28" s="120">
        <v>0</v>
      </c>
      <c r="C28" s="120">
        <v>0</v>
      </c>
      <c r="D28" s="120">
        <v>1.5</v>
      </c>
      <c r="E28" s="120">
        <v>8.8000000000000007</v>
      </c>
      <c r="F28" s="120">
        <f>B28+C28+D28+E28</f>
        <v>10.3</v>
      </c>
      <c r="G28" s="37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19" t="s">
        <v>26</v>
      </c>
      <c r="B29" s="120">
        <v>0</v>
      </c>
      <c r="C29" s="120">
        <v>0</v>
      </c>
      <c r="D29" s="120">
        <v>13.2</v>
      </c>
      <c r="E29" s="120">
        <v>2.2000000000000002</v>
      </c>
      <c r="F29" s="120">
        <f>B29+C29+D29+E29</f>
        <v>15.399999999999999</v>
      </c>
      <c r="G29" s="37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19" t="s">
        <v>27</v>
      </c>
      <c r="B30" s="120">
        <v>0</v>
      </c>
      <c r="C30" s="120">
        <v>0</v>
      </c>
      <c r="D30" s="120">
        <v>35.5</v>
      </c>
      <c r="E30" s="120">
        <v>1</v>
      </c>
      <c r="F30" s="120">
        <f>B30+C30+D30+E30</f>
        <v>36.5</v>
      </c>
      <c r="G30" s="37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16.733333333333334</v>
      </c>
      <c r="E31" s="43">
        <f>AVERAGE(E28:E30)</f>
        <v>4</v>
      </c>
      <c r="F31" s="44">
        <f>AVERAGE(F28:F30)</f>
        <v>20.733333333333334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19" t="s">
        <v>45</v>
      </c>
      <c r="B32" s="120">
        <v>0</v>
      </c>
      <c r="C32" s="120">
        <v>0</v>
      </c>
      <c r="D32" s="120">
        <v>0</v>
      </c>
      <c r="E32" s="120">
        <v>9.1999999999999993</v>
      </c>
      <c r="F32" s="120">
        <f t="shared" ref="F32:F40" si="2">B32+C32+D32+E32</f>
        <v>9.1999999999999993</v>
      </c>
      <c r="G32" s="37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1.6</v>
      </c>
      <c r="F33" s="12">
        <f t="shared" si="2"/>
        <v>1.6</v>
      </c>
      <c r="G33" s="37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5.9</v>
      </c>
      <c r="F34" s="12">
        <f t="shared" si="2"/>
        <v>5.9</v>
      </c>
      <c r="G34" s="37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19" t="s">
        <v>31</v>
      </c>
      <c r="B35" s="120">
        <v>0</v>
      </c>
      <c r="C35" s="120">
        <v>0</v>
      </c>
      <c r="D35" s="120">
        <v>16.2</v>
      </c>
      <c r="E35" s="120">
        <v>0</v>
      </c>
      <c r="F35" s="120">
        <f t="shared" si="2"/>
        <v>16.2</v>
      </c>
      <c r="G35" s="37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0.5</v>
      </c>
      <c r="F36" s="12">
        <f t="shared" si="2"/>
        <v>0.5</v>
      </c>
      <c r="G36" s="37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6.8</v>
      </c>
      <c r="F37" s="12">
        <f t="shared" si="2"/>
        <v>6.8</v>
      </c>
      <c r="G37" s="37"/>
    </row>
    <row r="38" spans="1:19" x14ac:dyDescent="0.2">
      <c r="A38" s="119" t="s">
        <v>33</v>
      </c>
      <c r="B38" s="120">
        <v>0</v>
      </c>
      <c r="C38" s="120">
        <v>0</v>
      </c>
      <c r="D38" s="120">
        <v>18</v>
      </c>
      <c r="E38" s="120">
        <v>0.2</v>
      </c>
      <c r="F38" s="120">
        <f t="shared" si="2"/>
        <v>18.2</v>
      </c>
      <c r="G38" s="37"/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3</v>
      </c>
      <c r="F39" s="12">
        <f t="shared" si="2"/>
        <v>3</v>
      </c>
      <c r="G39" s="60"/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5.5</v>
      </c>
      <c r="F40" s="12">
        <f t="shared" si="2"/>
        <v>5.5</v>
      </c>
      <c r="G40" s="60"/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3.8000000000000003</v>
      </c>
      <c r="E41" s="44">
        <f>AVERAGE(E32:E40)</f>
        <v>3.6333333333333337</v>
      </c>
      <c r="F41" s="44">
        <f>AVERAGE(F32:F40)</f>
        <v>7.4333333333333327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11.073636363636362</v>
      </c>
      <c r="E42" s="47">
        <f>AVERAGE(E4:E11,E13:E23,E25:E26,E28:E30,E32:E40)</f>
        <v>1.5</v>
      </c>
      <c r="F42" s="47">
        <f>AVERAGE(F4:F11,F13:F23,F25:F26,F28:F30,F32:F40)</f>
        <v>12.573636363636361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F42" sqref="A1:F4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9" t="s">
        <v>116</v>
      </c>
      <c r="B1" s="129"/>
      <c r="C1" s="129"/>
      <c r="D1" s="129"/>
      <c r="E1" s="129"/>
      <c r="F1" s="129"/>
    </row>
    <row r="2" spans="1:18" x14ac:dyDescent="0.2">
      <c r="A2" s="49"/>
      <c r="B2" s="6"/>
      <c r="J2" s="38"/>
      <c r="K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19" t="s">
        <v>2</v>
      </c>
      <c r="B4" s="120">
        <v>0</v>
      </c>
      <c r="C4" s="120">
        <v>0</v>
      </c>
      <c r="D4" s="120">
        <v>0</v>
      </c>
      <c r="E4" s="120">
        <v>12</v>
      </c>
      <c r="F4" s="120">
        <f t="shared" ref="F4:F11" si="0">B4+C4+D4+E4</f>
        <v>12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7.2</v>
      </c>
      <c r="F5" s="12">
        <f t="shared" si="0"/>
        <v>7.2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19" t="s">
        <v>4</v>
      </c>
      <c r="B6" s="120">
        <v>0</v>
      </c>
      <c r="C6" s="120">
        <v>0</v>
      </c>
      <c r="D6" s="120">
        <v>0</v>
      </c>
      <c r="E6" s="120">
        <v>23.6</v>
      </c>
      <c r="F6" s="120">
        <f t="shared" si="0"/>
        <v>23.6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7</v>
      </c>
      <c r="F7" s="12">
        <f t="shared" si="0"/>
        <v>7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0.2</v>
      </c>
      <c r="E8" s="12">
        <v>4.5999999999999996</v>
      </c>
      <c r="F8" s="12">
        <f t="shared" si="0"/>
        <v>4.8</v>
      </c>
      <c r="I8" s="38"/>
      <c r="J8" s="38"/>
      <c r="K8" s="63"/>
      <c r="L8" s="41"/>
      <c r="M8" s="41"/>
      <c r="N8" s="41"/>
      <c r="O8" s="38"/>
      <c r="P8" s="38"/>
      <c r="Q8" s="38"/>
      <c r="R8" s="38"/>
    </row>
    <row r="9" spans="1:18" x14ac:dyDescent="0.2">
      <c r="A9" s="119" t="s">
        <v>7</v>
      </c>
      <c r="B9" s="120">
        <v>0</v>
      </c>
      <c r="C9" s="120">
        <v>0</v>
      </c>
      <c r="D9" s="120">
        <v>0</v>
      </c>
      <c r="E9" s="120">
        <v>25.6</v>
      </c>
      <c r="F9" s="120">
        <f t="shared" si="0"/>
        <v>25.6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19" t="s">
        <v>8</v>
      </c>
      <c r="B10" s="120">
        <v>0</v>
      </c>
      <c r="C10" s="120">
        <v>0</v>
      </c>
      <c r="D10" s="120">
        <v>0</v>
      </c>
      <c r="E10" s="120">
        <v>12.6</v>
      </c>
      <c r="F10" s="120">
        <f t="shared" si="0"/>
        <v>12.6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0.4</v>
      </c>
      <c r="E11" s="12">
        <v>5.8</v>
      </c>
      <c r="F11" s="12">
        <f t="shared" si="0"/>
        <v>6.2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7.5000000000000011E-2</v>
      </c>
      <c r="E12" s="43">
        <f>AVERAGE(E4:E11)</f>
        <v>12.299999999999999</v>
      </c>
      <c r="F12" s="43">
        <f>AVERAGE(F4:F11)</f>
        <v>12.374999999999998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0.2</v>
      </c>
      <c r="D13" s="12">
        <v>0</v>
      </c>
      <c r="E13" s="12">
        <v>7.6</v>
      </c>
      <c r="F13" s="12">
        <f t="shared" ref="F13:F23" si="1">B13+C13+D13+E13</f>
        <v>7.8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7.5</v>
      </c>
      <c r="F14" s="12">
        <f t="shared" si="1"/>
        <v>7.5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19" t="s">
        <v>12</v>
      </c>
      <c r="B15" s="120">
        <v>0</v>
      </c>
      <c r="C15" s="120">
        <v>0</v>
      </c>
      <c r="D15" s="120">
        <v>0</v>
      </c>
      <c r="E15" s="120">
        <v>22.4</v>
      </c>
      <c r="F15" s="120">
        <f t="shared" si="1"/>
        <v>22.4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19" t="s">
        <v>13</v>
      </c>
      <c r="B16" s="120">
        <v>0</v>
      </c>
      <c r="C16" s="120">
        <v>0</v>
      </c>
      <c r="D16" s="120">
        <v>0</v>
      </c>
      <c r="E16" s="120">
        <v>14</v>
      </c>
      <c r="F16" s="120">
        <f t="shared" si="1"/>
        <v>14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0.2</v>
      </c>
      <c r="E17" s="12">
        <v>7</v>
      </c>
      <c r="F17" s="12">
        <f t="shared" si="1"/>
        <v>7.2</v>
      </c>
      <c r="I17" s="38"/>
      <c r="J17" s="6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5.6</v>
      </c>
      <c r="F18" s="12">
        <f t="shared" si="1"/>
        <v>5.6</v>
      </c>
      <c r="I18" s="38"/>
      <c r="J18" s="38"/>
      <c r="K18" s="41"/>
      <c r="L18" s="7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7.2</v>
      </c>
      <c r="F19" s="12">
        <f t="shared" si="1"/>
        <v>7.2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7.8</v>
      </c>
      <c r="F20" s="12">
        <f t="shared" si="1"/>
        <v>7.8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8.4</v>
      </c>
      <c r="F21" s="12">
        <f t="shared" si="1"/>
        <v>8.4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122" t="s">
        <v>19</v>
      </c>
      <c r="B22" s="120">
        <v>0</v>
      </c>
      <c r="C22" s="120">
        <v>0</v>
      </c>
      <c r="D22" s="120">
        <v>0</v>
      </c>
      <c r="E22" s="120">
        <v>11.2</v>
      </c>
      <c r="F22" s="120">
        <f t="shared" si="1"/>
        <v>11.2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4</v>
      </c>
      <c r="F23" s="12">
        <f t="shared" si="1"/>
        <v>4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1.8181818181818184E-2</v>
      </c>
      <c r="D24" s="44">
        <f>AVERAGE(D13:D23)</f>
        <v>1.8181818181818184E-2</v>
      </c>
      <c r="E24" s="44">
        <f>AVERAGE(E13:E23)</f>
        <v>9.336363636363636</v>
      </c>
      <c r="F24" s="44">
        <f>AVERAGE(F13:F23)</f>
        <v>9.372727272727273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0.8</v>
      </c>
      <c r="E25" s="12">
        <v>4.4000000000000004</v>
      </c>
      <c r="F25" s="12">
        <f>B25+C25+D25+E25</f>
        <v>5.2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19" t="s">
        <v>23</v>
      </c>
      <c r="B26" s="120">
        <v>0</v>
      </c>
      <c r="C26" s="120">
        <v>0</v>
      </c>
      <c r="D26" s="120">
        <v>1.4</v>
      </c>
      <c r="E26" s="120">
        <v>11.2</v>
      </c>
      <c r="F26" s="120">
        <f>B26+C26+D26+E26</f>
        <v>12.6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1.1000000000000001</v>
      </c>
      <c r="E27" s="43">
        <f>AVERAGE(E25:E26)</f>
        <v>7.8</v>
      </c>
      <c r="F27" s="44">
        <f>AVERAGE(F25:F26)</f>
        <v>8.9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2.2999999999999998</v>
      </c>
      <c r="F28" s="12">
        <f>B28+C28+D28+E28</f>
        <v>2.2999999999999998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24" t="s">
        <v>26</v>
      </c>
      <c r="B29" s="110">
        <v>0</v>
      </c>
      <c r="C29" s="110">
        <v>0</v>
      </c>
      <c r="D29" s="110">
        <v>0</v>
      </c>
      <c r="E29" s="110">
        <v>8</v>
      </c>
      <c r="F29" s="110">
        <f>B29+C29+D29+E29</f>
        <v>8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24" t="s">
        <v>27</v>
      </c>
      <c r="B30" s="110">
        <v>0</v>
      </c>
      <c r="C30" s="110">
        <v>0</v>
      </c>
      <c r="D30" s="110">
        <v>2.2000000000000002</v>
      </c>
      <c r="E30" s="110">
        <v>2.6</v>
      </c>
      <c r="F30" s="110">
        <f>B30+C30+D30+E30</f>
        <v>4.8000000000000007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v>0</v>
      </c>
      <c r="C31" s="43">
        <f>AVERAGE(C28:C30)</f>
        <v>0</v>
      </c>
      <c r="D31" s="43">
        <f>AVERAGE(D28:D30)</f>
        <v>0.73333333333333339</v>
      </c>
      <c r="E31" s="43">
        <f>AVERAGE(E28:E30)</f>
        <v>4.3</v>
      </c>
      <c r="F31" s="44">
        <f>AVERAGE(F28:F30)</f>
        <v>5.0333333333333341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19" t="s">
        <v>45</v>
      </c>
      <c r="B32" s="120">
        <v>0</v>
      </c>
      <c r="C32" s="120">
        <v>0</v>
      </c>
      <c r="D32" s="120">
        <v>7.4</v>
      </c>
      <c r="E32" s="120">
        <v>14.8</v>
      </c>
      <c r="F32" s="120">
        <f t="shared" ref="F32:F40" si="2">B32+C32+D32+E32</f>
        <v>22.200000000000003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24" t="s">
        <v>29</v>
      </c>
      <c r="B33" s="110">
        <v>0</v>
      </c>
      <c r="C33" s="110">
        <v>0</v>
      </c>
      <c r="D33" s="110">
        <v>5.8</v>
      </c>
      <c r="E33" s="110">
        <v>7.4</v>
      </c>
      <c r="F33" s="110">
        <f t="shared" si="2"/>
        <v>13.2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24" t="s">
        <v>30</v>
      </c>
      <c r="B34" s="110">
        <v>0</v>
      </c>
      <c r="C34" s="110">
        <v>0</v>
      </c>
      <c r="D34" s="110">
        <v>0</v>
      </c>
      <c r="E34" s="110">
        <v>6.2</v>
      </c>
      <c r="F34" s="110">
        <f t="shared" si="2"/>
        <v>6.2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19" t="s">
        <v>31</v>
      </c>
      <c r="B35" s="120">
        <v>0</v>
      </c>
      <c r="C35" s="120">
        <v>0</v>
      </c>
      <c r="D35" s="120">
        <v>0.2</v>
      </c>
      <c r="E35" s="120">
        <v>12.8</v>
      </c>
      <c r="F35" s="120">
        <f t="shared" si="2"/>
        <v>13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4.5</v>
      </c>
      <c r="F36" s="12">
        <f t="shared" si="2"/>
        <v>4.5</v>
      </c>
      <c r="J36" s="38"/>
      <c r="K36" s="38"/>
    </row>
    <row r="37" spans="1:18" x14ac:dyDescent="0.2">
      <c r="A37" s="124" t="s">
        <v>32</v>
      </c>
      <c r="B37" s="110">
        <v>0</v>
      </c>
      <c r="C37" s="110">
        <v>0</v>
      </c>
      <c r="D37" s="110">
        <v>2.8</v>
      </c>
      <c r="E37" s="110">
        <v>7.8</v>
      </c>
      <c r="F37" s="110">
        <f t="shared" si="2"/>
        <v>10.6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0.6</v>
      </c>
      <c r="E38" s="12">
        <v>2</v>
      </c>
      <c r="F38" s="12">
        <f t="shared" si="2"/>
        <v>2.6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3.2</v>
      </c>
      <c r="F39" s="12">
        <f t="shared" si="2"/>
        <v>3.2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0.8</v>
      </c>
      <c r="E40" s="12">
        <v>3.7</v>
      </c>
      <c r="F40" s="12">
        <f t="shared" si="2"/>
        <v>4.5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1.9555555555555557</v>
      </c>
      <c r="E41" s="44">
        <f>AVERAGE(E32:E40)</f>
        <v>6.9333333333333336</v>
      </c>
      <c r="F41" s="44">
        <f>AVERAGE(F32:F40)</f>
        <v>8.8888888888888893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6.0606060606060606E-3</v>
      </c>
      <c r="D42" s="47">
        <f>AVERAGE(D4:D11,D13:D23,D25:D26,D28:D30,D32:D40)</f>
        <v>0.69090909090909103</v>
      </c>
      <c r="E42" s="47">
        <f>AVERAGE(E4:E11,E13:E23,E25:E26,E28:E30,E32:E40)</f>
        <v>8.8484848484848477</v>
      </c>
      <c r="F42" s="47">
        <f>AVERAGE(F4:F11,F13:F23,F25:F26,F28:F30,F32:F40)</f>
        <v>9.545454545454545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zoomScaleNormal="100" workbookViewId="0">
      <selection activeCell="M40" sqref="M40"/>
    </sheetView>
  </sheetViews>
  <sheetFormatPr defaultRowHeight="12.75" x14ac:dyDescent="0.2"/>
  <cols>
    <col min="1" max="1" width="29.7109375" customWidth="1"/>
    <col min="2" max="5" width="6.7109375" customWidth="1"/>
    <col min="6" max="6" width="11.7109375" customWidth="1"/>
    <col min="16" max="18" width="7" customWidth="1"/>
  </cols>
  <sheetData>
    <row r="1" spans="1:15" s="5" customFormat="1" ht="15.75" x14ac:dyDescent="0.25">
      <c r="A1" s="129" t="s">
        <v>117</v>
      </c>
      <c r="B1" s="129"/>
      <c r="C1" s="129"/>
      <c r="D1" s="129"/>
      <c r="E1" s="129"/>
      <c r="F1" s="129"/>
    </row>
    <row r="2" spans="1:15" x14ac:dyDescent="0.2">
      <c r="A2" s="49"/>
      <c r="B2" s="6"/>
      <c r="J2" s="53"/>
      <c r="K2" s="53"/>
      <c r="L2" s="53"/>
      <c r="M2" s="53"/>
      <c r="N2" s="53"/>
      <c r="O2" s="53"/>
    </row>
    <row r="3" spans="1:15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53"/>
      <c r="K3" s="35"/>
      <c r="L3" s="35"/>
      <c r="M3" s="35"/>
      <c r="N3" s="35"/>
      <c r="O3" s="53"/>
    </row>
    <row r="4" spans="1:15" x14ac:dyDescent="0.2">
      <c r="A4" s="16" t="s">
        <v>2</v>
      </c>
      <c r="B4" s="12">
        <v>0</v>
      </c>
      <c r="C4" s="12">
        <v>0</v>
      </c>
      <c r="D4" s="12">
        <v>7</v>
      </c>
      <c r="E4" s="12">
        <v>0.2</v>
      </c>
      <c r="F4" s="12">
        <f t="shared" ref="F4:F11" si="0">B4+C4+D4+E4</f>
        <v>7.2</v>
      </c>
    </row>
    <row r="5" spans="1:15" x14ac:dyDescent="0.2">
      <c r="A5" s="16" t="s">
        <v>3</v>
      </c>
      <c r="B5" s="12">
        <v>0</v>
      </c>
      <c r="C5" s="12">
        <v>0</v>
      </c>
      <c r="D5" s="12">
        <v>0.2</v>
      </c>
      <c r="E5" s="12">
        <v>0</v>
      </c>
      <c r="F5" s="12">
        <f t="shared" si="0"/>
        <v>0.2</v>
      </c>
    </row>
    <row r="6" spans="1:15" x14ac:dyDescent="0.2">
      <c r="A6" s="16" t="s">
        <v>4</v>
      </c>
      <c r="B6" s="12">
        <v>0.4</v>
      </c>
      <c r="C6" s="12">
        <v>0</v>
      </c>
      <c r="D6" s="12">
        <v>6.4</v>
      </c>
      <c r="E6" s="12">
        <v>0</v>
      </c>
      <c r="F6" s="12">
        <f t="shared" si="0"/>
        <v>6.8000000000000007</v>
      </c>
    </row>
    <row r="7" spans="1:15" x14ac:dyDescent="0.2">
      <c r="A7" s="16" t="s">
        <v>5</v>
      </c>
      <c r="B7" s="12">
        <v>0.2</v>
      </c>
      <c r="C7" s="12">
        <v>0</v>
      </c>
      <c r="D7" s="12">
        <v>3.2</v>
      </c>
      <c r="E7" s="12">
        <v>0</v>
      </c>
      <c r="F7" s="12">
        <f t="shared" si="0"/>
        <v>3.4000000000000004</v>
      </c>
    </row>
    <row r="8" spans="1:15" x14ac:dyDescent="0.2">
      <c r="A8" s="16" t="s">
        <v>6</v>
      </c>
      <c r="B8" s="12">
        <v>0.2</v>
      </c>
      <c r="C8" s="12">
        <v>0</v>
      </c>
      <c r="D8" s="12">
        <v>0</v>
      </c>
      <c r="E8" s="12">
        <v>0</v>
      </c>
      <c r="F8" s="12">
        <f t="shared" si="0"/>
        <v>0.2</v>
      </c>
    </row>
    <row r="9" spans="1:15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</row>
    <row r="10" spans="1:15" x14ac:dyDescent="0.2">
      <c r="A10" s="16" t="s">
        <v>8</v>
      </c>
      <c r="B10" s="12">
        <v>0.3</v>
      </c>
      <c r="C10" s="12">
        <v>0</v>
      </c>
      <c r="D10" s="12">
        <v>3.3</v>
      </c>
      <c r="E10" s="12">
        <v>0</v>
      </c>
      <c r="F10" s="12">
        <f t="shared" si="0"/>
        <v>3.5999999999999996</v>
      </c>
    </row>
    <row r="11" spans="1:15" x14ac:dyDescent="0.2">
      <c r="A11" s="22" t="s">
        <v>47</v>
      </c>
      <c r="B11" s="12">
        <v>0.2</v>
      </c>
      <c r="C11" s="12">
        <v>0</v>
      </c>
      <c r="D11" s="12">
        <v>12.5</v>
      </c>
      <c r="E11" s="12">
        <v>0</v>
      </c>
      <c r="F11" s="12">
        <f t="shared" si="0"/>
        <v>12.7</v>
      </c>
    </row>
    <row r="12" spans="1:15" x14ac:dyDescent="0.2">
      <c r="A12" s="42" t="s">
        <v>9</v>
      </c>
      <c r="B12" s="43">
        <f>AVERAGE(B4:B11)</f>
        <v>0.16250000000000001</v>
      </c>
      <c r="C12" s="43">
        <f>AVERAGE(C4:C11)</f>
        <v>0</v>
      </c>
      <c r="D12" s="43">
        <f>AVERAGE(D4:D11)</f>
        <v>4.0750000000000002</v>
      </c>
      <c r="E12" s="43">
        <f>AVERAGE(E4:E11)</f>
        <v>2.5000000000000001E-2</v>
      </c>
      <c r="F12" s="43">
        <f>AVERAGE(F4:F11)</f>
        <v>4.2624999999999993</v>
      </c>
    </row>
    <row r="13" spans="1:15" x14ac:dyDescent="0.2">
      <c r="A13" s="16" t="s">
        <v>10</v>
      </c>
      <c r="B13" s="12">
        <v>0.4</v>
      </c>
      <c r="C13" s="12">
        <v>0</v>
      </c>
      <c r="D13" s="12">
        <v>13.6</v>
      </c>
      <c r="E13" s="12">
        <v>0</v>
      </c>
      <c r="F13" s="12">
        <f t="shared" ref="F13:F23" si="1">B13+C13+D13+E13</f>
        <v>14</v>
      </c>
    </row>
    <row r="14" spans="1:15" x14ac:dyDescent="0.2">
      <c r="A14" s="16" t="s">
        <v>11</v>
      </c>
      <c r="B14" s="12">
        <v>1.3</v>
      </c>
      <c r="C14" s="12">
        <v>0</v>
      </c>
      <c r="D14" s="12">
        <v>10.6</v>
      </c>
      <c r="E14" s="12">
        <v>0</v>
      </c>
      <c r="F14" s="12">
        <f t="shared" si="1"/>
        <v>11.9</v>
      </c>
    </row>
    <row r="15" spans="1:15" x14ac:dyDescent="0.2">
      <c r="A15" s="16" t="s">
        <v>12</v>
      </c>
      <c r="B15" s="12">
        <v>0.8</v>
      </c>
      <c r="C15" s="12">
        <v>0</v>
      </c>
      <c r="D15" s="12">
        <v>22.2</v>
      </c>
      <c r="E15" s="12">
        <v>0</v>
      </c>
      <c r="F15" s="12">
        <f t="shared" si="1"/>
        <v>23</v>
      </c>
    </row>
    <row r="16" spans="1:15" x14ac:dyDescent="0.2">
      <c r="A16" s="16" t="s">
        <v>13</v>
      </c>
      <c r="B16" s="12">
        <v>1</v>
      </c>
      <c r="C16" s="12">
        <v>0</v>
      </c>
      <c r="D16" s="12">
        <v>14</v>
      </c>
      <c r="E16" s="12">
        <v>0</v>
      </c>
      <c r="F16" s="12">
        <f t="shared" si="1"/>
        <v>15</v>
      </c>
    </row>
    <row r="17" spans="1:7" x14ac:dyDescent="0.2">
      <c r="A17" s="16" t="s">
        <v>14</v>
      </c>
      <c r="B17" s="12">
        <v>0.8</v>
      </c>
      <c r="C17" s="12">
        <v>0</v>
      </c>
      <c r="D17" s="12">
        <v>6.2</v>
      </c>
      <c r="E17" s="12">
        <v>0</v>
      </c>
      <c r="F17" s="12">
        <f t="shared" si="1"/>
        <v>7</v>
      </c>
    </row>
    <row r="18" spans="1:7" x14ac:dyDescent="0.2">
      <c r="A18" s="16" t="s">
        <v>15</v>
      </c>
      <c r="B18" s="12">
        <v>0.4</v>
      </c>
      <c r="C18" s="12">
        <v>0</v>
      </c>
      <c r="D18" s="12">
        <v>18</v>
      </c>
      <c r="E18" s="12">
        <v>0</v>
      </c>
      <c r="F18" s="12">
        <f t="shared" si="1"/>
        <v>18.399999999999999</v>
      </c>
    </row>
    <row r="19" spans="1:7" x14ac:dyDescent="0.2">
      <c r="A19" s="16" t="s">
        <v>16</v>
      </c>
      <c r="B19" s="12">
        <v>1.6</v>
      </c>
      <c r="C19" s="12">
        <v>0</v>
      </c>
      <c r="D19" s="12">
        <v>12.2</v>
      </c>
      <c r="E19" s="12">
        <v>0</v>
      </c>
      <c r="F19" s="12">
        <f t="shared" si="1"/>
        <v>13.799999999999999</v>
      </c>
    </row>
    <row r="20" spans="1:7" x14ac:dyDescent="0.2">
      <c r="A20" s="16" t="s">
        <v>17</v>
      </c>
      <c r="B20" s="12">
        <v>1</v>
      </c>
      <c r="C20" s="12">
        <v>0</v>
      </c>
      <c r="D20" s="12">
        <v>9</v>
      </c>
      <c r="E20" s="12">
        <v>2</v>
      </c>
      <c r="F20" s="12">
        <f t="shared" si="1"/>
        <v>12</v>
      </c>
    </row>
    <row r="21" spans="1:7" x14ac:dyDescent="0.2">
      <c r="A21" s="16" t="s">
        <v>18</v>
      </c>
      <c r="B21" s="12">
        <v>0.4</v>
      </c>
      <c r="C21" s="12">
        <v>0</v>
      </c>
      <c r="D21" s="12">
        <v>20.8</v>
      </c>
      <c r="E21" s="12">
        <v>0</v>
      </c>
      <c r="F21" s="12">
        <f t="shared" si="1"/>
        <v>21.2</v>
      </c>
    </row>
    <row r="22" spans="1:7" x14ac:dyDescent="0.2">
      <c r="A22" s="20" t="s">
        <v>19</v>
      </c>
      <c r="B22" s="12">
        <v>0.73</v>
      </c>
      <c r="C22" s="12">
        <v>0</v>
      </c>
      <c r="D22" s="12">
        <v>21.5</v>
      </c>
      <c r="E22" s="12">
        <v>0</v>
      </c>
      <c r="F22" s="12">
        <f t="shared" si="1"/>
        <v>22.23</v>
      </c>
    </row>
    <row r="23" spans="1:7" x14ac:dyDescent="0.2">
      <c r="A23" s="20" t="s">
        <v>20</v>
      </c>
      <c r="B23" s="12">
        <v>0</v>
      </c>
      <c r="C23" s="12">
        <v>0</v>
      </c>
      <c r="D23" s="12">
        <v>18</v>
      </c>
      <c r="E23" s="12">
        <v>0</v>
      </c>
      <c r="F23" s="12">
        <f t="shared" si="1"/>
        <v>18</v>
      </c>
    </row>
    <row r="24" spans="1:7" x14ac:dyDescent="0.2">
      <c r="A24" s="42" t="s">
        <v>21</v>
      </c>
      <c r="B24" s="44">
        <f>AVERAGE(B13:B23)</f>
        <v>0.76636363636363647</v>
      </c>
      <c r="C24" s="44">
        <f>AVERAGE(C13:C23)</f>
        <v>0</v>
      </c>
      <c r="D24" s="44">
        <f>AVERAGE(D13:D23)</f>
        <v>15.1</v>
      </c>
      <c r="E24" s="44">
        <f>AVERAGE(E13:E23)</f>
        <v>0.18181818181818182</v>
      </c>
      <c r="F24" s="44">
        <f>AVERAGE(F13:F23)</f>
        <v>16.048181818181817</v>
      </c>
      <c r="G24" t="s">
        <v>48</v>
      </c>
    </row>
    <row r="25" spans="1:7" x14ac:dyDescent="0.2">
      <c r="A25" s="16" t="s">
        <v>22</v>
      </c>
      <c r="B25" s="12">
        <v>0.3</v>
      </c>
      <c r="C25" s="12">
        <v>0</v>
      </c>
      <c r="D25" s="12">
        <v>0.2</v>
      </c>
      <c r="E25" s="12">
        <v>0</v>
      </c>
      <c r="F25" s="12">
        <f>B25+C25+D25+E25</f>
        <v>0.5</v>
      </c>
    </row>
    <row r="26" spans="1:7" x14ac:dyDescent="0.2">
      <c r="A26" s="16" t="s">
        <v>23</v>
      </c>
      <c r="B26" s="12">
        <v>0</v>
      </c>
      <c r="C26" s="12">
        <v>0</v>
      </c>
      <c r="D26" s="12">
        <v>6.2</v>
      </c>
      <c r="E26" s="12">
        <v>0</v>
      </c>
      <c r="F26" s="12">
        <f>B26+C26+D26+E26</f>
        <v>6.2</v>
      </c>
    </row>
    <row r="27" spans="1:7" x14ac:dyDescent="0.2">
      <c r="A27" s="42" t="s">
        <v>24</v>
      </c>
      <c r="B27" s="43">
        <f>AVERAGE(B25:B26)</f>
        <v>0.15</v>
      </c>
      <c r="C27" s="43">
        <f>AVERAGE(C25:C26)</f>
        <v>0</v>
      </c>
      <c r="D27" s="43">
        <f>AVERAGE(D25:D26)</f>
        <v>3.2</v>
      </c>
      <c r="E27" s="43">
        <f>AVERAGE(E25:E26)</f>
        <v>0</v>
      </c>
      <c r="F27" s="44">
        <f>AVERAGE(F25:F26)</f>
        <v>3.35</v>
      </c>
    </row>
    <row r="28" spans="1:7" x14ac:dyDescent="0.2">
      <c r="A28" s="16" t="s">
        <v>25</v>
      </c>
      <c r="B28" s="12">
        <v>0</v>
      </c>
      <c r="C28" s="12">
        <v>0</v>
      </c>
      <c r="D28" s="12">
        <v>0.2</v>
      </c>
      <c r="E28" s="12">
        <v>0</v>
      </c>
      <c r="F28" s="12">
        <f>B28+C28+D28+E28</f>
        <v>0.2</v>
      </c>
    </row>
    <row r="29" spans="1:7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</row>
    <row r="30" spans="1:7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</row>
    <row r="31" spans="1:7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6.6666666666666666E-2</v>
      </c>
      <c r="E31" s="43">
        <f>AVERAGE(E28:E30)</f>
        <v>0</v>
      </c>
      <c r="F31" s="44">
        <f>AVERAGE(F28:F30)</f>
        <v>6.6666666666666666E-2</v>
      </c>
    </row>
    <row r="32" spans="1:7" x14ac:dyDescent="0.2">
      <c r="A32" s="16" t="s">
        <v>45</v>
      </c>
      <c r="B32" s="12">
        <v>0.2</v>
      </c>
      <c r="C32" s="12">
        <v>0</v>
      </c>
      <c r="D32" s="12">
        <v>0</v>
      </c>
      <c r="E32" s="12">
        <v>0</v>
      </c>
      <c r="F32" s="12">
        <f t="shared" ref="F32:F40" si="2">B32+C32+D32+E32</f>
        <v>0.2</v>
      </c>
    </row>
    <row r="33" spans="1:6" x14ac:dyDescent="0.2">
      <c r="A33" s="16" t="s">
        <v>29</v>
      </c>
      <c r="B33" s="12">
        <v>1.73</v>
      </c>
      <c r="C33" s="12">
        <v>0</v>
      </c>
      <c r="D33" s="12">
        <v>0</v>
      </c>
      <c r="E33" s="12">
        <v>0</v>
      </c>
      <c r="F33" s="12">
        <f t="shared" si="2"/>
        <v>1.73</v>
      </c>
    </row>
    <row r="34" spans="1:6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</row>
    <row r="35" spans="1:6" x14ac:dyDescent="0.2">
      <c r="A35" s="16" t="s">
        <v>31</v>
      </c>
      <c r="B35" s="12">
        <v>0</v>
      </c>
      <c r="C35" s="12">
        <v>0</v>
      </c>
      <c r="D35" s="12">
        <v>13.6</v>
      </c>
      <c r="E35" s="12">
        <v>0</v>
      </c>
      <c r="F35" s="12">
        <f t="shared" si="2"/>
        <v>13.6</v>
      </c>
    </row>
    <row r="36" spans="1:6" x14ac:dyDescent="0.2">
      <c r="A36" s="16" t="s">
        <v>46</v>
      </c>
      <c r="B36" s="12">
        <v>2.2999999999999998</v>
      </c>
      <c r="C36" s="12">
        <v>0</v>
      </c>
      <c r="D36" s="12">
        <v>11.5</v>
      </c>
      <c r="E36" s="12">
        <v>0</v>
      </c>
      <c r="F36" s="12">
        <f t="shared" si="2"/>
        <v>13.8</v>
      </c>
    </row>
    <row r="37" spans="1:6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6" x14ac:dyDescent="0.2">
      <c r="A38" s="16" t="s">
        <v>33</v>
      </c>
      <c r="B38" s="12">
        <v>0</v>
      </c>
      <c r="C38" s="12">
        <v>0</v>
      </c>
      <c r="D38" s="12">
        <v>7.4</v>
      </c>
      <c r="E38" s="12">
        <v>0</v>
      </c>
      <c r="F38" s="12">
        <f t="shared" si="2"/>
        <v>7.4</v>
      </c>
    </row>
    <row r="39" spans="1:6" x14ac:dyDescent="0.2">
      <c r="A39" s="16" t="s">
        <v>44</v>
      </c>
      <c r="B39" s="12">
        <v>1.6</v>
      </c>
      <c r="C39" s="12">
        <v>0</v>
      </c>
      <c r="D39" s="12">
        <v>0</v>
      </c>
      <c r="E39" s="12">
        <v>0</v>
      </c>
      <c r="F39" s="12">
        <f t="shared" si="2"/>
        <v>1.6</v>
      </c>
    </row>
    <row r="40" spans="1:6" x14ac:dyDescent="0.2">
      <c r="A40" s="16" t="s">
        <v>88</v>
      </c>
      <c r="B40" s="12">
        <v>3.4</v>
      </c>
      <c r="C40" s="12">
        <v>0</v>
      </c>
      <c r="D40" s="12">
        <v>0</v>
      </c>
      <c r="E40" s="12">
        <v>0</v>
      </c>
      <c r="F40" s="12">
        <f t="shared" si="2"/>
        <v>3.4</v>
      </c>
    </row>
    <row r="41" spans="1:6" x14ac:dyDescent="0.2">
      <c r="A41" s="42" t="s">
        <v>35</v>
      </c>
      <c r="B41" s="44">
        <f>AVERAGE(B32:B40)</f>
        <v>1.0255555555555556</v>
      </c>
      <c r="C41" s="44">
        <f>AVERAGE(C32:C40)</f>
        <v>0</v>
      </c>
      <c r="D41" s="44">
        <f>AVERAGE(D32:D40)</f>
        <v>3.6111111111111112</v>
      </c>
      <c r="E41" s="44">
        <f>AVERAGE(E32:E40)</f>
        <v>0</v>
      </c>
      <c r="F41" s="44">
        <f>AVERAGE(F32:F40)</f>
        <v>4.6366666666666667</v>
      </c>
    </row>
    <row r="42" spans="1:6" x14ac:dyDescent="0.2">
      <c r="A42" s="46" t="s">
        <v>36</v>
      </c>
      <c r="B42" s="47">
        <f>AVERAGE(B4:B11,B13:B23,B25:B26,B28:B30,B32:B40)</f>
        <v>0.58363636363636373</v>
      </c>
      <c r="C42" s="47">
        <f>AVERAGE(C4:C11,C13:C23,C25:C26,C28:C30,C32:C40)</f>
        <v>0</v>
      </c>
      <c r="D42" s="47">
        <f>AVERAGE(D4:D11,D13:D23,D25:D26,D28:D30,D32:D40)</f>
        <v>7.2060606060606052</v>
      </c>
      <c r="E42" s="47">
        <f>AVERAGE(E4:E11,E13:E23,E25:E26,E28:E30,E32:E40)</f>
        <v>6.6666666666666666E-2</v>
      </c>
      <c r="F42" s="47">
        <f>AVERAGE(F4:F11,F13:F23,F25:F26,F28:F30,F32:F40)</f>
        <v>7.8563636363636347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zoomScaleNormal="74" workbookViewId="0">
      <selection activeCell="N26" sqref="N26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9" t="s">
        <v>118</v>
      </c>
      <c r="B1" s="129"/>
      <c r="C1" s="129"/>
      <c r="D1" s="129"/>
      <c r="E1" s="129"/>
      <c r="F1" s="129"/>
    </row>
    <row r="2" spans="1:19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0.6</v>
      </c>
      <c r="C4" s="12">
        <v>0</v>
      </c>
      <c r="D4" s="12">
        <v>0</v>
      </c>
      <c r="E4" s="12">
        <v>0</v>
      </c>
      <c r="F4" s="12">
        <f t="shared" ref="F4:F11" si="0">B4+C4+D4+E4</f>
        <v>0.6</v>
      </c>
      <c r="I4" s="41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19" t="s">
        <v>3</v>
      </c>
      <c r="B5" s="120">
        <v>3</v>
      </c>
      <c r="C5" s="120">
        <v>0</v>
      </c>
      <c r="D5" s="120">
        <v>0.2</v>
      </c>
      <c r="E5" s="120">
        <v>0</v>
      </c>
      <c r="F5" s="120">
        <f t="shared" si="0"/>
        <v>3.2</v>
      </c>
      <c r="I5" s="41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19" t="s">
        <v>4</v>
      </c>
      <c r="B6" s="120">
        <v>0</v>
      </c>
      <c r="C6" s="120">
        <v>0</v>
      </c>
      <c r="D6" s="120">
        <v>4.4000000000000004</v>
      </c>
      <c r="E6" s="120">
        <v>0</v>
      </c>
      <c r="F6" s="120">
        <f t="shared" si="0"/>
        <v>4.4000000000000004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0.2</v>
      </c>
      <c r="C7" s="12">
        <v>0</v>
      </c>
      <c r="D7" s="12">
        <v>0</v>
      </c>
      <c r="E7" s="12">
        <v>0</v>
      </c>
      <c r="F7" s="12">
        <f t="shared" si="0"/>
        <v>0.2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19" t="s">
        <v>6</v>
      </c>
      <c r="B8" s="120">
        <v>0</v>
      </c>
      <c r="C8" s="120">
        <v>0</v>
      </c>
      <c r="D8" s="120">
        <v>5.4</v>
      </c>
      <c r="E8" s="120">
        <v>0</v>
      </c>
      <c r="F8" s="120">
        <f t="shared" si="0"/>
        <v>5.4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19" t="s">
        <v>7</v>
      </c>
      <c r="B9" s="120">
        <v>0</v>
      </c>
      <c r="C9" s="120">
        <v>0</v>
      </c>
      <c r="D9" s="120">
        <v>3.8</v>
      </c>
      <c r="E9" s="120">
        <v>0</v>
      </c>
      <c r="F9" s="120">
        <f t="shared" si="0"/>
        <v>3.8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1.06</v>
      </c>
      <c r="C10" s="12">
        <v>0</v>
      </c>
      <c r="D10" s="12">
        <v>0</v>
      </c>
      <c r="E10" s="12">
        <v>0</v>
      </c>
      <c r="F10" s="12">
        <f t="shared" si="0"/>
        <v>1.06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0.60750000000000004</v>
      </c>
      <c r="C12" s="43">
        <f>AVERAGE(C4:C11)</f>
        <v>0</v>
      </c>
      <c r="D12" s="43">
        <f>AVERAGE(D4:D11)</f>
        <v>1.7250000000000001</v>
      </c>
      <c r="E12" s="43">
        <f>AVERAGE(E4:E11)</f>
        <v>0</v>
      </c>
      <c r="F12" s="43">
        <f>AVERAGE(F4:F11)</f>
        <v>2.3325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0.3</v>
      </c>
      <c r="C14" s="12">
        <v>0</v>
      </c>
      <c r="D14" s="12">
        <v>0</v>
      </c>
      <c r="E14" s="12">
        <v>0</v>
      </c>
      <c r="F14" s="12">
        <f t="shared" si="1"/>
        <v>0.3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2.2999999999999998</v>
      </c>
      <c r="C17" s="12">
        <v>0</v>
      </c>
      <c r="D17" s="12">
        <v>0</v>
      </c>
      <c r="E17" s="12">
        <v>0</v>
      </c>
      <c r="F17" s="12">
        <f t="shared" si="1"/>
        <v>2.2999999999999998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0.6</v>
      </c>
      <c r="C19" s="12">
        <v>0</v>
      </c>
      <c r="D19" s="12">
        <v>0</v>
      </c>
      <c r="E19" s="12">
        <v>0</v>
      </c>
      <c r="F19" s="12">
        <f t="shared" si="1"/>
        <v>0.6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0.29090909090909089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0.29090909090909089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0.2</v>
      </c>
      <c r="C26" s="12">
        <v>0</v>
      </c>
      <c r="D26" s="12">
        <v>0.2</v>
      </c>
      <c r="E26" s="12">
        <v>0</v>
      </c>
      <c r="F26" s="12">
        <f>B26+C26+D26+E26</f>
        <v>0.4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0.1</v>
      </c>
      <c r="C27" s="43">
        <f>AVERAGE(C25:C26)</f>
        <v>0</v>
      </c>
      <c r="D27" s="43">
        <f>AVERAGE(D25:D26)</f>
        <v>0.1</v>
      </c>
      <c r="E27" s="43">
        <f>AVERAGE(E25:E26)</f>
        <v>0</v>
      </c>
      <c r="F27" s="44">
        <f>AVERAGE(F25:F26)</f>
        <v>0.2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19" t="s">
        <v>26</v>
      </c>
      <c r="B29" s="120">
        <v>0.2</v>
      </c>
      <c r="C29" s="120">
        <v>0</v>
      </c>
      <c r="D29" s="120">
        <v>10</v>
      </c>
      <c r="E29" s="120">
        <v>0</v>
      </c>
      <c r="F29" s="120">
        <f>B29+C29+D29+E29</f>
        <v>10.199999999999999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6.6666666666666666E-2</v>
      </c>
      <c r="C31" s="43">
        <f>AVERAGE(C28:C30)</f>
        <v>0</v>
      </c>
      <c r="D31" s="43">
        <f>AVERAGE(D28:D30)</f>
        <v>3.3333333333333335</v>
      </c>
      <c r="E31" s="43">
        <f>AVERAGE(E28:E30)</f>
        <v>0</v>
      </c>
      <c r="F31" s="44">
        <f>AVERAGE(F28:F30)</f>
        <v>3.4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0.25636363636363635</v>
      </c>
      <c r="C42" s="47">
        <f>AVERAGE(C4:C11,C13:C23,C25:C26,C28:C30,C32:C40)</f>
        <v>0</v>
      </c>
      <c r="D42" s="47">
        <f>AVERAGE(D4:D11,D13:D23,D25:D26,D28:D30,D32:D40)</f>
        <v>0.72727272727272729</v>
      </c>
      <c r="E42" s="47">
        <f>AVERAGE(E4:E11,E13:E23,E25:E26,E28:E30,E32:E40)</f>
        <v>0</v>
      </c>
      <c r="F42" s="47">
        <f>AVERAGE(F4:F11,F13:F23,F25:F26,F28:F30,F32:F40)</f>
        <v>0.98363636363636364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activeCell="A2" sqref="A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7" s="5" customFormat="1" ht="15.75" x14ac:dyDescent="0.25">
      <c r="A1" s="129" t="s">
        <v>119</v>
      </c>
      <c r="B1" s="129"/>
      <c r="C1" s="129"/>
      <c r="D1" s="129"/>
      <c r="E1" s="129"/>
      <c r="F1" s="129"/>
    </row>
    <row r="2" spans="1:17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</row>
    <row r="3" spans="1:17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</row>
    <row r="4" spans="1:17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</row>
    <row r="5" spans="1:17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</row>
    <row r="6" spans="1:17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</row>
    <row r="7" spans="1:17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</row>
    <row r="8" spans="1:17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</row>
    <row r="9" spans="1:17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</row>
    <row r="10" spans="1:17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</row>
    <row r="11" spans="1:17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</row>
    <row r="12" spans="1:17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</row>
    <row r="13" spans="1:17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</row>
    <row r="14" spans="1:17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</row>
    <row r="15" spans="1:17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</row>
    <row r="16" spans="1:17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</row>
    <row r="17" spans="1:17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</row>
    <row r="18" spans="1:17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</row>
    <row r="19" spans="1:17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</row>
    <row r="20" spans="1:17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</row>
    <row r="21" spans="1:17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</row>
    <row r="22" spans="1:17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</row>
    <row r="23" spans="1:17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</row>
    <row r="24" spans="1:17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</row>
    <row r="25" spans="1:17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</row>
    <row r="26" spans="1:17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</row>
    <row r="27" spans="1:17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78"/>
      <c r="L27" s="41"/>
      <c r="M27" s="41"/>
      <c r="N27" s="41"/>
      <c r="O27" s="38"/>
      <c r="P27" s="38"/>
      <c r="Q27" s="38"/>
    </row>
    <row r="28" spans="1:17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</row>
    <row r="29" spans="1:17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</row>
    <row r="30" spans="1:17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</row>
    <row r="31" spans="1:17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</row>
    <row r="32" spans="1:17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57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  <row r="44" spans="1:18" x14ac:dyDescent="0.2">
      <c r="G44" s="57"/>
    </row>
  </sheetData>
  <protectedRanges>
    <protectedRange sqref="C13:C23 B4:E11 B25:E26 B28:E28 B32:E40" name="Intervalo1_1" securityDescriptor="O:WDG:WDD:(A;;CC;;;WD)"/>
    <protectedRange sqref="B13:B23 C29:C30 D13:E23" name="Intervalo1_1_1_1" securityDescriptor="O:WDG:WDD:(A;;CC;;;WD)"/>
    <protectedRange sqref="B29:B30 D29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zoomScale="95" workbookViewId="0">
      <selection activeCell="K18" sqref="K18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5" s="5" customFormat="1" ht="15.75" x14ac:dyDescent="0.25">
      <c r="A1" s="129" t="s">
        <v>120</v>
      </c>
      <c r="B1" s="129"/>
      <c r="C1" s="129"/>
      <c r="D1" s="129"/>
      <c r="E1" s="129"/>
      <c r="F1" s="129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</row>
    <row r="2" spans="1:25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</row>
    <row r="3" spans="1:25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69"/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  <c r="V3" s="38"/>
      <c r="W3" s="38"/>
      <c r="X3" s="38"/>
    </row>
    <row r="4" spans="1:25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70"/>
      <c r="H4" s="60"/>
      <c r="I4" s="37"/>
      <c r="J4" s="38"/>
      <c r="K4" s="38"/>
      <c r="L4" s="41"/>
      <c r="M4" s="41"/>
      <c r="N4" s="41"/>
      <c r="O4" s="41"/>
      <c r="P4" s="38"/>
      <c r="Q4" s="38"/>
      <c r="R4" s="38"/>
      <c r="S4" s="38"/>
      <c r="T4" s="38"/>
      <c r="U4" s="38"/>
      <c r="V4" s="38"/>
      <c r="W4" s="38"/>
      <c r="X4" s="38"/>
      <c r="Y4" s="38"/>
    </row>
    <row r="5" spans="1:25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70"/>
      <c r="H5" s="60"/>
      <c r="I5" s="37"/>
      <c r="J5" s="38"/>
      <c r="K5" s="38"/>
      <c r="L5" s="41"/>
      <c r="M5" s="41"/>
      <c r="N5" s="41"/>
      <c r="O5" s="41"/>
      <c r="P5" s="38"/>
      <c r="Q5" s="38"/>
      <c r="R5" s="38"/>
      <c r="S5" s="38"/>
      <c r="T5" s="38"/>
      <c r="U5" s="38"/>
      <c r="V5" s="38"/>
      <c r="W5" s="38"/>
      <c r="X5" s="38"/>
      <c r="Y5" s="38"/>
    </row>
    <row r="6" spans="1:25" s="1" customFormat="1" x14ac:dyDescent="0.2">
      <c r="A6" s="16" t="s">
        <v>4</v>
      </c>
      <c r="B6" s="12">
        <v>0</v>
      </c>
      <c r="C6" s="12">
        <v>0.5</v>
      </c>
      <c r="D6" s="12">
        <v>0</v>
      </c>
      <c r="E6" s="12">
        <v>0</v>
      </c>
      <c r="F6" s="12">
        <f t="shared" si="0"/>
        <v>0.5</v>
      </c>
      <c r="G6" s="61"/>
      <c r="H6" s="60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5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H7" s="60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  <c r="V7" s="38"/>
      <c r="W7" s="38"/>
      <c r="X7" s="38"/>
    </row>
    <row r="8" spans="1:25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H8" s="60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  <c r="V8" s="38"/>
      <c r="W8" s="38"/>
      <c r="X8" s="38"/>
    </row>
    <row r="9" spans="1:25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H9" s="60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1:25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H10" s="60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  <c r="V10" s="38"/>
      <c r="W10" s="38"/>
      <c r="X10" s="38"/>
    </row>
    <row r="11" spans="1:25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H11" s="60"/>
      <c r="I11" s="38"/>
      <c r="J11" s="38"/>
      <c r="K11" s="41"/>
      <c r="L11" s="63"/>
      <c r="M11" s="63"/>
      <c r="N11" s="41"/>
      <c r="O11" s="38"/>
      <c r="P11" s="38"/>
      <c r="Q11" s="38"/>
      <c r="R11" s="38"/>
      <c r="S11" s="38"/>
      <c r="T11" s="38"/>
      <c r="U11" s="38"/>
      <c r="V11" s="38"/>
      <c r="W11" s="38"/>
      <c r="X11" s="38"/>
    </row>
    <row r="12" spans="1:25" x14ac:dyDescent="0.2">
      <c r="A12" s="42" t="s">
        <v>9</v>
      </c>
      <c r="B12" s="43">
        <f>AVERAGE(B4:B11)</f>
        <v>0</v>
      </c>
      <c r="C12" s="43">
        <f>AVERAGE(C4:C11)</f>
        <v>6.25E-2</v>
      </c>
      <c r="D12" s="43">
        <f>AVERAGE(D4:D11)</f>
        <v>0</v>
      </c>
      <c r="E12" s="43">
        <f>AVERAGE(E4:E11)</f>
        <v>0</v>
      </c>
      <c r="F12" s="43">
        <f>AVERAGE(F4:F11)</f>
        <v>6.25E-2</v>
      </c>
      <c r="G12" s="62"/>
      <c r="H12" s="6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  <c r="U12" s="38"/>
      <c r="V12" s="38"/>
      <c r="W12" s="38"/>
      <c r="X12" s="38"/>
    </row>
    <row r="13" spans="1:25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H13" s="60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  <c r="V13" s="38"/>
      <c r="W13" s="38"/>
      <c r="X13" s="38"/>
    </row>
    <row r="14" spans="1:25" x14ac:dyDescent="0.2">
      <c r="A14" s="16" t="s">
        <v>11</v>
      </c>
      <c r="B14" s="12">
        <v>0</v>
      </c>
      <c r="C14" s="12">
        <v>1</v>
      </c>
      <c r="D14" s="12">
        <v>0</v>
      </c>
      <c r="E14" s="12">
        <v>0</v>
      </c>
      <c r="F14" s="12">
        <f t="shared" si="1"/>
        <v>1</v>
      </c>
      <c r="G14" s="37"/>
      <c r="H14" s="60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  <c r="V14" s="38"/>
      <c r="W14" s="38"/>
      <c r="X14" s="38"/>
    </row>
    <row r="15" spans="1:25" x14ac:dyDescent="0.2">
      <c r="A15" s="16" t="s">
        <v>12</v>
      </c>
      <c r="B15" s="12">
        <v>0</v>
      </c>
      <c r="C15" s="12">
        <v>0.6</v>
      </c>
      <c r="D15" s="12">
        <v>0.2</v>
      </c>
      <c r="E15" s="12">
        <v>0</v>
      </c>
      <c r="F15" s="12">
        <f t="shared" si="1"/>
        <v>0.8</v>
      </c>
      <c r="G15" s="37"/>
      <c r="H15" s="60"/>
      <c r="I15" s="38"/>
      <c r="J15" s="38"/>
      <c r="K15" s="41"/>
      <c r="L15" s="63"/>
      <c r="M15" s="63"/>
      <c r="N15" s="41"/>
      <c r="O15" s="38"/>
      <c r="P15" s="38"/>
      <c r="Q15" s="38"/>
      <c r="R15" s="38"/>
      <c r="S15" s="38"/>
      <c r="T15" s="38"/>
      <c r="U15" s="38"/>
      <c r="V15" s="38"/>
      <c r="W15" s="38"/>
      <c r="X15" s="38"/>
    </row>
    <row r="16" spans="1:25" x14ac:dyDescent="0.2">
      <c r="A16" s="16" t="s">
        <v>13</v>
      </c>
      <c r="B16" s="12">
        <v>0</v>
      </c>
      <c r="C16" s="12">
        <v>0.8</v>
      </c>
      <c r="D16" s="12">
        <v>0</v>
      </c>
      <c r="E16" s="12">
        <v>0</v>
      </c>
      <c r="F16" s="12">
        <f t="shared" si="1"/>
        <v>0.8</v>
      </c>
      <c r="G16" s="37"/>
      <c r="H16" s="85"/>
      <c r="I16" s="85"/>
      <c r="J16" s="85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  <c r="V16" s="38"/>
      <c r="W16" s="38"/>
      <c r="X16" s="38"/>
    </row>
    <row r="17" spans="1:24" x14ac:dyDescent="0.2">
      <c r="A17" s="16" t="s">
        <v>14</v>
      </c>
      <c r="B17" s="12">
        <v>0</v>
      </c>
      <c r="C17" s="12">
        <v>0.8</v>
      </c>
      <c r="D17" s="12">
        <v>0</v>
      </c>
      <c r="E17" s="12">
        <v>0</v>
      </c>
      <c r="F17" s="12">
        <f t="shared" si="1"/>
        <v>0.8</v>
      </c>
      <c r="G17" s="37"/>
      <c r="H17" s="60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  <c r="V17" s="38"/>
      <c r="W17" s="38"/>
      <c r="X17" s="38"/>
    </row>
    <row r="18" spans="1:24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60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  <c r="V18" s="38"/>
      <c r="W18" s="38"/>
      <c r="X18" s="38"/>
    </row>
    <row r="19" spans="1:24" x14ac:dyDescent="0.2">
      <c r="A19" s="16" t="s">
        <v>16</v>
      </c>
      <c r="B19" s="12">
        <v>0</v>
      </c>
      <c r="C19" s="12">
        <v>0.2</v>
      </c>
      <c r="D19" s="12">
        <v>0</v>
      </c>
      <c r="E19" s="12">
        <v>0</v>
      </c>
      <c r="F19" s="12">
        <f t="shared" si="1"/>
        <v>0.2</v>
      </c>
      <c r="G19" s="37"/>
      <c r="H19" s="60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  <c r="V19" s="38"/>
      <c r="W19" s="38"/>
      <c r="X19" s="38"/>
    </row>
    <row r="20" spans="1:24" x14ac:dyDescent="0.2">
      <c r="A20" s="16" t="s">
        <v>17</v>
      </c>
      <c r="B20" s="12">
        <v>0</v>
      </c>
      <c r="C20" s="12">
        <v>1.8</v>
      </c>
      <c r="D20" s="12">
        <v>0</v>
      </c>
      <c r="E20" s="12">
        <v>0</v>
      </c>
      <c r="F20" s="12">
        <f t="shared" si="1"/>
        <v>1.8</v>
      </c>
      <c r="G20" s="37"/>
      <c r="H20" s="60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  <c r="V20" s="38"/>
      <c r="W20" s="38"/>
      <c r="X20" s="38"/>
    </row>
    <row r="21" spans="1:24" x14ac:dyDescent="0.2">
      <c r="A21" s="16" t="s">
        <v>18</v>
      </c>
      <c r="B21" s="12">
        <v>0</v>
      </c>
      <c r="C21" s="12">
        <v>1.8</v>
      </c>
      <c r="D21" s="12">
        <v>1.8</v>
      </c>
      <c r="E21" s="12">
        <v>0</v>
      </c>
      <c r="F21" s="12">
        <f t="shared" si="1"/>
        <v>3.6</v>
      </c>
      <c r="G21" s="37"/>
      <c r="H21" s="60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  <c r="V21" s="38"/>
      <c r="W21" s="38"/>
      <c r="X21" s="38"/>
    </row>
    <row r="22" spans="1:24" x14ac:dyDescent="0.2">
      <c r="A22" s="20" t="s">
        <v>19</v>
      </c>
      <c r="B22" s="12">
        <v>0</v>
      </c>
      <c r="C22" s="12">
        <v>1.3</v>
      </c>
      <c r="D22" s="12">
        <v>1</v>
      </c>
      <c r="E22" s="12">
        <v>0</v>
      </c>
      <c r="F22" s="12">
        <f t="shared" si="1"/>
        <v>2.2999999999999998</v>
      </c>
      <c r="G22" s="37"/>
      <c r="H22" s="60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  <c r="V22" s="38"/>
      <c r="W22" s="38"/>
      <c r="X22" s="38"/>
    </row>
    <row r="23" spans="1:24" x14ac:dyDescent="0.2">
      <c r="A23" s="20" t="s">
        <v>20</v>
      </c>
      <c r="B23" s="12">
        <v>0</v>
      </c>
      <c r="C23" s="12">
        <v>0.5</v>
      </c>
      <c r="D23" s="12">
        <v>0</v>
      </c>
      <c r="E23" s="12">
        <v>0</v>
      </c>
      <c r="F23" s="12">
        <f t="shared" si="1"/>
        <v>0.5</v>
      </c>
      <c r="G23" s="37"/>
      <c r="H23" s="60"/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  <c r="V23" s="38"/>
      <c r="W23" s="38"/>
      <c r="X23" s="38"/>
    </row>
    <row r="24" spans="1:24" x14ac:dyDescent="0.2">
      <c r="A24" s="42" t="s">
        <v>21</v>
      </c>
      <c r="B24" s="44">
        <f>AVERAGE(B13:B23)</f>
        <v>0</v>
      </c>
      <c r="C24" s="44">
        <f>AVERAGE(C13:C23)</f>
        <v>0.8</v>
      </c>
      <c r="D24" s="44">
        <f>AVERAGE(D13:D23)</f>
        <v>0.27272727272727271</v>
      </c>
      <c r="E24" s="44">
        <f>AVERAGE(E13:E23)</f>
        <v>0</v>
      </c>
      <c r="F24" s="44">
        <f>AVERAGE(F13:F23)</f>
        <v>1.0727272727272728</v>
      </c>
      <c r="G24" s="37"/>
      <c r="H24" s="60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  <c r="V24" s="38"/>
      <c r="W24" s="38"/>
      <c r="X24" s="38"/>
    </row>
    <row r="25" spans="1:24" x14ac:dyDescent="0.2">
      <c r="A25" s="16" t="s">
        <v>22</v>
      </c>
      <c r="B25" s="12">
        <v>0</v>
      </c>
      <c r="C25" s="12">
        <v>2</v>
      </c>
      <c r="D25" s="12">
        <v>0</v>
      </c>
      <c r="E25" s="12">
        <v>0</v>
      </c>
      <c r="F25" s="12">
        <f>B25+C25+D25+E25</f>
        <v>2</v>
      </c>
      <c r="G25" s="37"/>
      <c r="H25" s="60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  <c r="V25" s="38"/>
      <c r="W25" s="38"/>
      <c r="X25" s="38"/>
    </row>
    <row r="26" spans="1:24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60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  <c r="V26" s="38"/>
      <c r="W26" s="38"/>
      <c r="X26" s="38"/>
    </row>
    <row r="27" spans="1:24" x14ac:dyDescent="0.2">
      <c r="A27" s="42" t="s">
        <v>24</v>
      </c>
      <c r="B27" s="43">
        <f>AVERAGE(B25:B26)</f>
        <v>0</v>
      </c>
      <c r="C27" s="43">
        <f>AVERAGE(C25:C26)</f>
        <v>1</v>
      </c>
      <c r="D27" s="43">
        <f>AVERAGE(D25:D26)</f>
        <v>0</v>
      </c>
      <c r="E27" s="43">
        <f>AVERAGE(E25:E26)</f>
        <v>0</v>
      </c>
      <c r="F27" s="44">
        <f>AVERAGE(F25:F26)</f>
        <v>1</v>
      </c>
      <c r="G27" s="37"/>
      <c r="H27" s="60"/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  <c r="V27" s="38"/>
      <c r="W27" s="38"/>
      <c r="X27" s="38"/>
    </row>
    <row r="28" spans="1:24" x14ac:dyDescent="0.2">
      <c r="A28" s="16" t="s">
        <v>25</v>
      </c>
      <c r="B28" s="12">
        <v>0</v>
      </c>
      <c r="C28" s="12">
        <v>2.1</v>
      </c>
      <c r="D28" s="12">
        <v>0</v>
      </c>
      <c r="E28" s="12">
        <v>0</v>
      </c>
      <c r="F28" s="12">
        <f>B28+C28+D28+E28</f>
        <v>2.1</v>
      </c>
      <c r="G28" s="37"/>
      <c r="H28" s="60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  <c r="V28" s="38"/>
      <c r="W28" s="38"/>
      <c r="X28" s="38"/>
    </row>
    <row r="29" spans="1:24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60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  <c r="V29" s="38"/>
      <c r="W29" s="38"/>
      <c r="X29" s="38"/>
    </row>
    <row r="30" spans="1:24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60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  <c r="V30" s="38"/>
      <c r="W30" s="38"/>
      <c r="X30" s="38"/>
    </row>
    <row r="31" spans="1:24" x14ac:dyDescent="0.2">
      <c r="A31" s="42" t="s">
        <v>28</v>
      </c>
      <c r="B31" s="43">
        <f>AVERAGE(B28:B30)</f>
        <v>0</v>
      </c>
      <c r="C31" s="43">
        <f>AVERAGE(C28:C30)</f>
        <v>0.70000000000000007</v>
      </c>
      <c r="D31" s="43">
        <f>AVERAGE(D28:D30)</f>
        <v>0</v>
      </c>
      <c r="E31" s="43">
        <f>AVERAGE(E28:E30)</f>
        <v>0</v>
      </c>
      <c r="F31" s="44">
        <f>AVERAGE(F28:F30)</f>
        <v>0.70000000000000007</v>
      </c>
      <c r="G31" s="37"/>
      <c r="H31" s="60"/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  <c r="V31" s="38"/>
      <c r="W31" s="38"/>
      <c r="X31" s="38"/>
    </row>
    <row r="32" spans="1:24" x14ac:dyDescent="0.2">
      <c r="A32" s="16" t="s">
        <v>45</v>
      </c>
      <c r="B32" s="12">
        <v>0</v>
      </c>
      <c r="C32" s="12">
        <v>8.4</v>
      </c>
      <c r="D32" s="12">
        <v>0</v>
      </c>
      <c r="E32" s="12">
        <v>0</v>
      </c>
      <c r="F32" s="12">
        <f t="shared" ref="F32:F40" si="2">B32+C32+D32+E32</f>
        <v>8.4</v>
      </c>
      <c r="G32" s="37"/>
      <c r="H32" s="60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  <c r="V32" s="38"/>
      <c r="W32" s="38"/>
      <c r="X32" s="38"/>
    </row>
    <row r="33" spans="1:24" x14ac:dyDescent="0.2">
      <c r="A33" s="16" t="s">
        <v>29</v>
      </c>
      <c r="B33" s="12">
        <v>0</v>
      </c>
      <c r="C33" s="12">
        <v>12.4</v>
      </c>
      <c r="D33" s="12">
        <v>0</v>
      </c>
      <c r="E33" s="12">
        <v>0</v>
      </c>
      <c r="F33" s="12">
        <f t="shared" si="2"/>
        <v>12.4</v>
      </c>
      <c r="G33" s="37"/>
      <c r="H33" s="60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  <c r="T33" s="38"/>
      <c r="U33" s="38"/>
      <c r="V33" s="38"/>
      <c r="W33" s="38"/>
      <c r="X33" s="38"/>
    </row>
    <row r="34" spans="1:24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60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  <c r="T34" s="38"/>
      <c r="U34" s="38"/>
      <c r="V34" s="38"/>
      <c r="W34" s="38"/>
      <c r="X34" s="38"/>
    </row>
    <row r="35" spans="1:24" x14ac:dyDescent="0.2">
      <c r="A35" s="16" t="s">
        <v>31</v>
      </c>
      <c r="B35" s="12">
        <v>0</v>
      </c>
      <c r="C35" s="12">
        <v>1</v>
      </c>
      <c r="D35" s="12">
        <v>0</v>
      </c>
      <c r="E35" s="12">
        <v>0</v>
      </c>
      <c r="F35" s="12">
        <f t="shared" si="2"/>
        <v>1</v>
      </c>
      <c r="G35" s="37"/>
      <c r="H35" s="60"/>
      <c r="I35" s="37"/>
      <c r="J35" s="37"/>
      <c r="K35" s="37"/>
      <c r="L35" s="37"/>
      <c r="M35" s="37"/>
    </row>
    <row r="36" spans="1:24" x14ac:dyDescent="0.2">
      <c r="A36" s="16" t="s">
        <v>46</v>
      </c>
      <c r="B36" s="12">
        <v>0</v>
      </c>
      <c r="C36" s="12">
        <v>5</v>
      </c>
      <c r="D36" s="12">
        <v>0</v>
      </c>
      <c r="E36" s="12">
        <v>0</v>
      </c>
      <c r="F36" s="12">
        <f t="shared" si="2"/>
        <v>5</v>
      </c>
      <c r="G36" s="37"/>
      <c r="H36" s="60"/>
      <c r="I36" s="37"/>
      <c r="J36" s="37"/>
      <c r="K36" s="37"/>
      <c r="L36" s="37"/>
      <c r="M36" s="37"/>
    </row>
    <row r="37" spans="1:24" x14ac:dyDescent="0.2">
      <c r="A37" s="16" t="s">
        <v>32</v>
      </c>
      <c r="B37" s="12">
        <v>0</v>
      </c>
      <c r="C37" s="12">
        <v>8.1999999999999993</v>
      </c>
      <c r="D37" s="12">
        <v>0</v>
      </c>
      <c r="E37" s="12">
        <v>0</v>
      </c>
      <c r="F37" s="12">
        <f t="shared" si="2"/>
        <v>8.1999999999999993</v>
      </c>
      <c r="G37" s="37"/>
      <c r="H37" s="60"/>
      <c r="I37" s="37"/>
      <c r="J37" s="37"/>
      <c r="K37" s="37"/>
      <c r="L37" s="37"/>
      <c r="M37" s="37"/>
    </row>
    <row r="38" spans="1:24" x14ac:dyDescent="0.2">
      <c r="A38" s="16" t="s">
        <v>33</v>
      </c>
      <c r="B38" s="12">
        <v>0</v>
      </c>
      <c r="C38" s="12">
        <v>1.2</v>
      </c>
      <c r="D38" s="12">
        <v>0</v>
      </c>
      <c r="E38" s="12">
        <v>0</v>
      </c>
      <c r="F38" s="12">
        <f t="shared" si="2"/>
        <v>1.2</v>
      </c>
      <c r="G38" s="37"/>
      <c r="H38" s="60"/>
      <c r="I38" s="37"/>
      <c r="J38" s="37"/>
      <c r="K38" s="37"/>
      <c r="L38" s="37"/>
      <c r="M38" s="37"/>
    </row>
    <row r="39" spans="1:24" s="6" customFormat="1" x14ac:dyDescent="0.2">
      <c r="A39" s="16" t="s">
        <v>44</v>
      </c>
      <c r="B39" s="12">
        <v>0</v>
      </c>
      <c r="C39" s="12">
        <v>2.4</v>
      </c>
      <c r="D39" s="12">
        <v>0.4</v>
      </c>
      <c r="E39" s="12">
        <v>0</v>
      </c>
      <c r="F39" s="12">
        <f t="shared" si="2"/>
        <v>2.8</v>
      </c>
      <c r="G39" s="60"/>
      <c r="H39" s="60"/>
      <c r="I39" s="60"/>
      <c r="J39" s="60"/>
      <c r="K39" s="60"/>
      <c r="L39" s="60"/>
      <c r="M39" s="60"/>
    </row>
    <row r="40" spans="1:24" s="6" customFormat="1" x14ac:dyDescent="0.2">
      <c r="A40" s="16" t="s">
        <v>88</v>
      </c>
      <c r="B40" s="12">
        <v>0</v>
      </c>
      <c r="C40" s="12">
        <v>2.5</v>
      </c>
      <c r="D40" s="12">
        <v>0</v>
      </c>
      <c r="E40" s="12">
        <v>0</v>
      </c>
      <c r="F40" s="12">
        <f t="shared" si="2"/>
        <v>2.5</v>
      </c>
      <c r="G40" s="60"/>
      <c r="H40" s="60"/>
      <c r="I40" s="60"/>
      <c r="J40" s="60"/>
      <c r="K40" s="60"/>
      <c r="L40" s="60"/>
      <c r="M40" s="60"/>
    </row>
    <row r="41" spans="1:24" x14ac:dyDescent="0.2">
      <c r="A41" s="42" t="s">
        <v>35</v>
      </c>
      <c r="B41" s="44">
        <f>AVERAGE(B32:B40)</f>
        <v>0</v>
      </c>
      <c r="C41" s="44">
        <f>AVERAGE(C32:C40)</f>
        <v>4.5666666666666664</v>
      </c>
      <c r="D41" s="44">
        <f>AVERAGE(D32:D40)</f>
        <v>4.4444444444444446E-2</v>
      </c>
      <c r="E41" s="44">
        <f>AVERAGE(E32:E40)</f>
        <v>0</v>
      </c>
      <c r="F41" s="44">
        <f>AVERAGE(F32:F40)</f>
        <v>4.6111111111111107</v>
      </c>
      <c r="G41" s="37"/>
      <c r="H41" s="37"/>
      <c r="I41" s="37"/>
      <c r="J41" s="37"/>
      <c r="K41" s="37"/>
      <c r="L41" s="37"/>
      <c r="M41" s="37"/>
    </row>
    <row r="42" spans="1:24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1.6515151515151518</v>
      </c>
      <c r="D42" s="47">
        <f>AVERAGE(D4:D11,D13:D23,D25:D26,D28:D30,D32:D40)</f>
        <v>0.10303030303030303</v>
      </c>
      <c r="E42" s="47">
        <f>AVERAGE(E4:E11,E13:E23,E25:E26,E28:E30,E32:E40)</f>
        <v>0</v>
      </c>
      <c r="F42" s="47">
        <f>AVERAGE(F4:F11,F13:F23,F25:F26,F28:F30,F32:F40)</f>
        <v>1.7545454545454546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Normal="100" workbookViewId="0">
      <selection activeCell="G3" sqref="G3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5" s="5" customFormat="1" ht="15.75" x14ac:dyDescent="0.25">
      <c r="A1" s="129" t="s">
        <v>121</v>
      </c>
      <c r="B1" s="129"/>
      <c r="C1" s="129"/>
      <c r="D1" s="129"/>
      <c r="E1" s="129"/>
      <c r="F1" s="129"/>
      <c r="J1" s="52"/>
      <c r="K1" s="52"/>
      <c r="L1" s="52"/>
      <c r="M1" s="52"/>
      <c r="N1" s="52"/>
      <c r="O1" s="52"/>
    </row>
    <row r="2" spans="1:15" x14ac:dyDescent="0.2">
      <c r="A2" s="49"/>
      <c r="B2" s="6"/>
      <c r="C2" s="6"/>
      <c r="J2" s="38"/>
      <c r="K2" s="38"/>
      <c r="L2" s="38"/>
      <c r="M2" s="38"/>
      <c r="N2" s="38"/>
      <c r="O2" s="38"/>
    </row>
    <row r="3" spans="1:15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</row>
    <row r="4" spans="1:15" x14ac:dyDescent="0.2">
      <c r="A4" s="16" t="s">
        <v>2</v>
      </c>
      <c r="B4" s="12">
        <v>0.4</v>
      </c>
      <c r="C4" s="12">
        <v>0</v>
      </c>
      <c r="D4" s="12">
        <v>0</v>
      </c>
      <c r="E4" s="12">
        <v>0</v>
      </c>
      <c r="F4" s="12">
        <f t="shared" ref="F4:F11" si="0">B4+C4+D4+E4</f>
        <v>0.4</v>
      </c>
      <c r="J4" s="38"/>
      <c r="K4" s="41"/>
      <c r="L4" s="41"/>
      <c r="M4" s="41"/>
      <c r="N4" s="41"/>
      <c r="O4" s="38"/>
    </row>
    <row r="5" spans="1:15" x14ac:dyDescent="0.2">
      <c r="A5" s="16" t="s">
        <v>3</v>
      </c>
      <c r="B5" s="12">
        <v>0.8</v>
      </c>
      <c r="C5" s="12">
        <v>0</v>
      </c>
      <c r="D5" s="12">
        <v>0</v>
      </c>
      <c r="E5" s="12">
        <v>0</v>
      </c>
      <c r="F5" s="12">
        <f t="shared" si="0"/>
        <v>0.8</v>
      </c>
      <c r="J5" s="38"/>
      <c r="K5" s="41"/>
      <c r="L5" s="41"/>
      <c r="M5" s="41"/>
      <c r="N5" s="41"/>
      <c r="O5" s="38"/>
    </row>
    <row r="6" spans="1:15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</row>
    <row r="7" spans="1:15" x14ac:dyDescent="0.2">
      <c r="A7" s="16" t="s">
        <v>5</v>
      </c>
      <c r="B7" s="12">
        <v>0.2</v>
      </c>
      <c r="C7" s="12">
        <v>0</v>
      </c>
      <c r="D7" s="12">
        <v>0</v>
      </c>
      <c r="E7" s="12">
        <v>0</v>
      </c>
      <c r="F7" s="12">
        <f t="shared" si="0"/>
        <v>0.2</v>
      </c>
      <c r="J7" s="38"/>
      <c r="K7" s="41"/>
      <c r="L7" s="41"/>
      <c r="M7" s="41"/>
      <c r="N7" s="41"/>
      <c r="O7" s="38"/>
    </row>
    <row r="8" spans="1:15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</row>
    <row r="9" spans="1:15" x14ac:dyDescent="0.2">
      <c r="A9" s="16" t="s">
        <v>7</v>
      </c>
      <c r="B9" s="12">
        <v>0.2</v>
      </c>
      <c r="C9" s="12">
        <v>0</v>
      </c>
      <c r="D9" s="12">
        <v>0</v>
      </c>
      <c r="E9" s="12">
        <v>0</v>
      </c>
      <c r="F9" s="12">
        <f t="shared" si="0"/>
        <v>0.2</v>
      </c>
      <c r="J9" s="38"/>
      <c r="K9" s="41"/>
      <c r="L9" s="41"/>
      <c r="M9" s="41"/>
      <c r="N9" s="41"/>
      <c r="O9" s="38"/>
    </row>
    <row r="10" spans="1:15" x14ac:dyDescent="0.2">
      <c r="A10" s="16" t="s">
        <v>8</v>
      </c>
      <c r="B10" s="12">
        <v>0.33</v>
      </c>
      <c r="C10" s="12">
        <v>0</v>
      </c>
      <c r="D10" s="12">
        <v>0</v>
      </c>
      <c r="E10" s="12">
        <v>0</v>
      </c>
      <c r="F10" s="12">
        <f t="shared" si="0"/>
        <v>0.33</v>
      </c>
      <c r="J10" s="38"/>
      <c r="K10" s="41"/>
      <c r="L10" s="41"/>
      <c r="M10" s="41"/>
      <c r="N10" s="41"/>
      <c r="O10" s="38"/>
    </row>
    <row r="11" spans="1:15" x14ac:dyDescent="0.2">
      <c r="A11" s="22" t="s">
        <v>47</v>
      </c>
      <c r="B11" s="12">
        <v>0.5</v>
      </c>
      <c r="C11" s="12">
        <v>0</v>
      </c>
      <c r="D11" s="12">
        <v>0</v>
      </c>
      <c r="E11" s="12">
        <v>0</v>
      </c>
      <c r="F11" s="12">
        <f t="shared" si="0"/>
        <v>0.5</v>
      </c>
      <c r="J11" s="38"/>
      <c r="K11" s="41"/>
      <c r="L11" s="41"/>
      <c r="M11" s="41"/>
      <c r="N11" s="41"/>
      <c r="O11" s="38"/>
    </row>
    <row r="12" spans="1:15" x14ac:dyDescent="0.2">
      <c r="A12" s="42" t="s">
        <v>9</v>
      </c>
      <c r="B12" s="43">
        <f>AVERAGE(B4:B11)</f>
        <v>0.30375000000000002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0.30375000000000002</v>
      </c>
      <c r="G12" s="50"/>
      <c r="J12" s="38"/>
      <c r="K12" s="41"/>
      <c r="L12" s="41"/>
      <c r="M12" s="41"/>
      <c r="N12" s="41"/>
      <c r="O12" s="38"/>
    </row>
    <row r="13" spans="1:15" x14ac:dyDescent="0.2">
      <c r="A13" s="16" t="s">
        <v>10</v>
      </c>
      <c r="B13" s="12">
        <v>0.8</v>
      </c>
      <c r="C13" s="12">
        <v>0</v>
      </c>
      <c r="D13" s="12">
        <v>0</v>
      </c>
      <c r="E13" s="12">
        <v>0</v>
      </c>
      <c r="F13" s="12">
        <f t="shared" ref="F13:F23" si="1">B13+C13+D13+E13</f>
        <v>0.8</v>
      </c>
      <c r="J13" s="38"/>
      <c r="K13" s="41"/>
      <c r="L13" s="41"/>
      <c r="M13" s="41"/>
      <c r="N13" s="41"/>
      <c r="O13" s="38"/>
    </row>
    <row r="14" spans="1:15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</row>
    <row r="15" spans="1:15" x14ac:dyDescent="0.2">
      <c r="A15" s="16" t="s">
        <v>12</v>
      </c>
      <c r="B15" s="12">
        <v>0.4</v>
      </c>
      <c r="C15" s="12">
        <v>0</v>
      </c>
      <c r="D15" s="12">
        <v>0</v>
      </c>
      <c r="E15" s="12">
        <v>0</v>
      </c>
      <c r="F15" s="12">
        <f t="shared" si="1"/>
        <v>0.4</v>
      </c>
      <c r="J15" s="38"/>
      <c r="K15" s="41"/>
      <c r="L15" s="41"/>
      <c r="M15" s="41"/>
      <c r="N15" s="41"/>
      <c r="O15" s="38"/>
    </row>
    <row r="16" spans="1:15" x14ac:dyDescent="0.2">
      <c r="A16" s="16" t="s">
        <v>13</v>
      </c>
      <c r="B16" s="12">
        <v>0.2</v>
      </c>
      <c r="C16" s="12">
        <v>0</v>
      </c>
      <c r="D16" s="12">
        <v>0</v>
      </c>
      <c r="E16" s="12">
        <v>0</v>
      </c>
      <c r="F16" s="12">
        <f t="shared" si="1"/>
        <v>0.2</v>
      </c>
      <c r="J16" s="38"/>
      <c r="K16" s="41"/>
      <c r="L16" s="41"/>
      <c r="M16" s="41"/>
      <c r="N16" s="41"/>
      <c r="O16" s="38"/>
    </row>
    <row r="17" spans="1:15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</row>
    <row r="18" spans="1:15" x14ac:dyDescent="0.2">
      <c r="A18" s="16" t="s">
        <v>15</v>
      </c>
      <c r="B18" s="12">
        <v>0.8</v>
      </c>
      <c r="C18" s="12">
        <v>0</v>
      </c>
      <c r="D18" s="12">
        <v>0</v>
      </c>
      <c r="E18" s="12">
        <v>0</v>
      </c>
      <c r="F18" s="12">
        <f t="shared" si="1"/>
        <v>0.8</v>
      </c>
      <c r="J18" s="38"/>
      <c r="K18" s="41"/>
      <c r="L18" s="41"/>
      <c r="M18" s="41"/>
      <c r="N18" s="41"/>
      <c r="O18" s="38"/>
    </row>
    <row r="19" spans="1:15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</row>
    <row r="20" spans="1:15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</row>
    <row r="21" spans="1:15" x14ac:dyDescent="0.2">
      <c r="A21" s="16" t="s">
        <v>18</v>
      </c>
      <c r="B21" s="12">
        <v>2</v>
      </c>
      <c r="C21" s="12">
        <v>0</v>
      </c>
      <c r="D21" s="12">
        <v>0</v>
      </c>
      <c r="E21" s="12">
        <v>0</v>
      </c>
      <c r="F21" s="12">
        <f t="shared" si="1"/>
        <v>2</v>
      </c>
      <c r="J21" s="38"/>
      <c r="K21" s="41"/>
      <c r="L21" s="41"/>
      <c r="M21" s="41"/>
      <c r="N21" s="41"/>
      <c r="O21" s="38"/>
    </row>
    <row r="22" spans="1:15" x14ac:dyDescent="0.2">
      <c r="A22" s="20" t="s">
        <v>19</v>
      </c>
      <c r="B22" s="12">
        <v>1.1000000000000001</v>
      </c>
      <c r="C22" s="12">
        <v>0</v>
      </c>
      <c r="D22" s="12">
        <v>0</v>
      </c>
      <c r="E22" s="12">
        <v>0</v>
      </c>
      <c r="F22" s="12">
        <f t="shared" si="1"/>
        <v>1.1000000000000001</v>
      </c>
      <c r="J22" s="38"/>
      <c r="K22" s="41"/>
      <c r="L22" s="41"/>
      <c r="M22" s="41"/>
      <c r="N22" s="41"/>
      <c r="O22" s="38"/>
    </row>
    <row r="23" spans="1:15" x14ac:dyDescent="0.2">
      <c r="A23" s="20" t="s">
        <v>20</v>
      </c>
      <c r="B23" s="12">
        <v>2.5</v>
      </c>
      <c r="C23" s="12">
        <v>0</v>
      </c>
      <c r="D23" s="12">
        <v>0</v>
      </c>
      <c r="E23" s="12">
        <v>0</v>
      </c>
      <c r="F23" s="12">
        <f t="shared" si="1"/>
        <v>2.5</v>
      </c>
      <c r="J23" s="38"/>
      <c r="K23" s="41"/>
      <c r="L23" s="41"/>
      <c r="M23" s="41"/>
      <c r="N23" s="41"/>
      <c r="O23" s="38"/>
    </row>
    <row r="24" spans="1:15" x14ac:dyDescent="0.2">
      <c r="A24" s="42" t="s">
        <v>21</v>
      </c>
      <c r="B24" s="44">
        <f>AVERAGE(B13:B23)</f>
        <v>0.70909090909090911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0.70909090909090911</v>
      </c>
      <c r="J24" s="38"/>
      <c r="K24" s="41"/>
      <c r="L24" s="41"/>
      <c r="M24" s="41"/>
      <c r="N24" s="41"/>
      <c r="O24" s="38"/>
    </row>
    <row r="25" spans="1:15" x14ac:dyDescent="0.2">
      <c r="A25" s="16" t="s">
        <v>22</v>
      </c>
      <c r="B25" s="12">
        <v>0.8</v>
      </c>
      <c r="C25" s="12">
        <v>0</v>
      </c>
      <c r="D25" s="12">
        <v>0</v>
      </c>
      <c r="E25" s="12">
        <v>0</v>
      </c>
      <c r="F25" s="12">
        <f>B25+C25+D25+E25</f>
        <v>0.8</v>
      </c>
      <c r="J25" s="38"/>
      <c r="K25" s="41"/>
      <c r="L25" s="41"/>
      <c r="M25" s="41"/>
      <c r="N25" s="41"/>
      <c r="O25" s="38"/>
    </row>
    <row r="26" spans="1:15" x14ac:dyDescent="0.2">
      <c r="A26" s="16" t="s">
        <v>23</v>
      </c>
      <c r="B26" s="12">
        <v>0.8</v>
      </c>
      <c r="C26" s="12">
        <v>0</v>
      </c>
      <c r="D26" s="12">
        <v>0</v>
      </c>
      <c r="E26" s="12">
        <v>0</v>
      </c>
      <c r="F26" s="12">
        <f>B26+C26+D26+E26</f>
        <v>0.8</v>
      </c>
      <c r="J26" s="38"/>
      <c r="K26" s="41"/>
      <c r="L26" s="41"/>
      <c r="M26" s="41"/>
      <c r="N26" s="41"/>
      <c r="O26" s="38"/>
    </row>
    <row r="27" spans="1:15" x14ac:dyDescent="0.2">
      <c r="A27" s="42" t="s">
        <v>24</v>
      </c>
      <c r="B27" s="43">
        <f>AVERAGE(B25:B26)</f>
        <v>0.8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0.8</v>
      </c>
      <c r="J27" s="38"/>
      <c r="K27" s="41"/>
      <c r="L27" s="41"/>
      <c r="M27" s="41"/>
      <c r="N27" s="41"/>
      <c r="O27" s="38"/>
    </row>
    <row r="28" spans="1:15" x14ac:dyDescent="0.2">
      <c r="A28" s="16" t="s">
        <v>25</v>
      </c>
      <c r="B28" s="12">
        <v>0.2</v>
      </c>
      <c r="C28" s="12">
        <v>0</v>
      </c>
      <c r="D28" s="12">
        <v>0</v>
      </c>
      <c r="E28" s="12">
        <v>0</v>
      </c>
      <c r="F28" s="12">
        <f>B28+C28+D28+E28</f>
        <v>0.2</v>
      </c>
      <c r="J28" s="38"/>
      <c r="K28" s="41"/>
      <c r="L28" s="41"/>
      <c r="M28" s="41"/>
      <c r="N28" s="41"/>
      <c r="O28" s="38"/>
    </row>
    <row r="29" spans="1:15" x14ac:dyDescent="0.2">
      <c r="A29" s="16" t="s">
        <v>26</v>
      </c>
      <c r="B29" s="12">
        <v>0.2</v>
      </c>
      <c r="C29" s="12">
        <v>0</v>
      </c>
      <c r="D29" s="12">
        <v>0</v>
      </c>
      <c r="E29" s="12">
        <v>0</v>
      </c>
      <c r="F29" s="12">
        <f>B29+C29+D29+E29</f>
        <v>0.2</v>
      </c>
      <c r="J29" s="38"/>
      <c r="K29" s="41"/>
      <c r="L29" s="41"/>
      <c r="M29" s="41"/>
      <c r="N29" s="41"/>
      <c r="O29" s="38"/>
    </row>
    <row r="30" spans="1:15" x14ac:dyDescent="0.2">
      <c r="A30" s="16" t="s">
        <v>27</v>
      </c>
      <c r="B30" s="12">
        <v>0.5</v>
      </c>
      <c r="C30" s="12">
        <v>0</v>
      </c>
      <c r="D30" s="12">
        <v>0</v>
      </c>
      <c r="E30" s="12">
        <v>0</v>
      </c>
      <c r="F30" s="12">
        <f>B30+C30+D30+E30</f>
        <v>0.5</v>
      </c>
      <c r="J30" s="38"/>
      <c r="K30" s="41"/>
      <c r="L30" s="41"/>
      <c r="M30" s="41"/>
      <c r="N30" s="41"/>
      <c r="O30" s="38"/>
    </row>
    <row r="31" spans="1:15" x14ac:dyDescent="0.2">
      <c r="A31" s="42" t="s">
        <v>28</v>
      </c>
      <c r="B31" s="43">
        <f>AVERAGE(B28:B30)</f>
        <v>0.3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0.3</v>
      </c>
      <c r="J31" s="38"/>
      <c r="K31" s="41"/>
      <c r="L31" s="41"/>
      <c r="M31" s="41"/>
      <c r="N31" s="41"/>
      <c r="O31" s="38"/>
    </row>
    <row r="32" spans="1:15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45"/>
      <c r="P33" s="57"/>
      <c r="Q33" s="57"/>
      <c r="R33" s="57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38"/>
    </row>
    <row r="35" spans="1:18" x14ac:dyDescent="0.2">
      <c r="A35" s="16" t="s">
        <v>31</v>
      </c>
      <c r="B35" s="12">
        <v>1.2</v>
      </c>
      <c r="C35" s="12">
        <v>0</v>
      </c>
      <c r="D35" s="12">
        <v>0</v>
      </c>
      <c r="E35" s="12">
        <v>0</v>
      </c>
      <c r="F35" s="12">
        <f t="shared" si="2"/>
        <v>1.2</v>
      </c>
      <c r="J35" s="38"/>
      <c r="K35" s="38"/>
      <c r="L35" s="38"/>
      <c r="M35" s="38"/>
      <c r="N35" s="38"/>
      <c r="O35" s="38"/>
    </row>
    <row r="36" spans="1:18" x14ac:dyDescent="0.2">
      <c r="A36" s="16" t="s">
        <v>46</v>
      </c>
      <c r="B36" s="12">
        <v>0.6</v>
      </c>
      <c r="C36" s="12">
        <v>0</v>
      </c>
      <c r="D36" s="12">
        <v>0</v>
      </c>
      <c r="E36" s="12">
        <v>0</v>
      </c>
      <c r="F36" s="12">
        <f t="shared" si="2"/>
        <v>0.6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1.6</v>
      </c>
      <c r="C38" s="12">
        <v>0</v>
      </c>
      <c r="D38" s="12">
        <v>0</v>
      </c>
      <c r="E38" s="12">
        <v>0</v>
      </c>
      <c r="F38" s="12">
        <f t="shared" si="2"/>
        <v>1.6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0.37777777777777777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0.37777777777777777</v>
      </c>
    </row>
    <row r="42" spans="1:18" x14ac:dyDescent="0.2">
      <c r="A42" s="46" t="s">
        <v>36</v>
      </c>
      <c r="B42" s="47">
        <f>AVERAGE(B4:B11,B13:B23,B25:B26,B28:B30,B32:B40)</f>
        <v>0.48878787878787877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0.48878787878787877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E37" sqref="E37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9" t="s">
        <v>122</v>
      </c>
      <c r="B1" s="129"/>
      <c r="C1" s="129"/>
      <c r="D1" s="129"/>
      <c r="E1" s="129"/>
      <c r="F1" s="129"/>
    </row>
    <row r="2" spans="1:19" x14ac:dyDescent="0.2">
      <c r="A2" s="49"/>
      <c r="B2" s="6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0.6</v>
      </c>
      <c r="F4" s="12">
        <f t="shared" ref="F4:F11" si="0">B4+C4+D4+E4</f>
        <v>0.6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0.5</v>
      </c>
      <c r="F5" s="12">
        <f t="shared" si="0"/>
        <v>0.5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0.2</v>
      </c>
      <c r="E7" s="12">
        <v>0</v>
      </c>
      <c r="F7" s="12">
        <f t="shared" si="0"/>
        <v>0.2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1</v>
      </c>
      <c r="F8" s="12">
        <f t="shared" si="0"/>
        <v>1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1.4</v>
      </c>
      <c r="E9" s="12">
        <v>0.8</v>
      </c>
      <c r="F9" s="12">
        <f t="shared" si="0"/>
        <v>2.2000000000000002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0.1</v>
      </c>
      <c r="E10" s="12">
        <v>0.2</v>
      </c>
      <c r="F10" s="12">
        <f t="shared" si="0"/>
        <v>0.30000000000000004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0.21249999999999999</v>
      </c>
      <c r="E12" s="43">
        <f>AVERAGE(E4:E11)</f>
        <v>0.38750000000000007</v>
      </c>
      <c r="F12" s="43">
        <f>AVERAGE(F4:F11)</f>
        <v>0.6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2.8</v>
      </c>
      <c r="E13" s="12">
        <v>0</v>
      </c>
      <c r="F13" s="12">
        <f t="shared" ref="F13:F23" si="1">B13+C13+D13+E13</f>
        <v>2.8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6.85</v>
      </c>
      <c r="E14" s="12">
        <v>0</v>
      </c>
      <c r="F14" s="12">
        <f t="shared" si="1"/>
        <v>6.85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1.4</v>
      </c>
      <c r="E15" s="12">
        <v>0</v>
      </c>
      <c r="F15" s="12">
        <f t="shared" si="1"/>
        <v>1.4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3.8</v>
      </c>
      <c r="E16" s="12">
        <v>0</v>
      </c>
      <c r="F16" s="12">
        <f t="shared" si="1"/>
        <v>3.8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0.5</v>
      </c>
      <c r="E17" s="12">
        <v>0.7</v>
      </c>
      <c r="F17" s="12">
        <f t="shared" si="1"/>
        <v>1.2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0.2</v>
      </c>
      <c r="F18" s="12">
        <f t="shared" si="1"/>
        <v>0.2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2.5</v>
      </c>
      <c r="E19" s="12">
        <v>0.3</v>
      </c>
      <c r="F19" s="12">
        <f t="shared" si="1"/>
        <v>2.8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11.2</v>
      </c>
      <c r="E20" s="12">
        <v>0.2</v>
      </c>
      <c r="F20" s="12">
        <f t="shared" si="1"/>
        <v>11.399999999999999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1.6</v>
      </c>
      <c r="F21" s="12">
        <f t="shared" si="1"/>
        <v>1.6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1.9</v>
      </c>
      <c r="E22" s="12">
        <v>0.8</v>
      </c>
      <c r="F22" s="12">
        <f t="shared" si="1"/>
        <v>2.7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2.813636363636363</v>
      </c>
      <c r="E24" s="44">
        <f>AVERAGE(E13:E23)</f>
        <v>0.34545454545454546</v>
      </c>
      <c r="F24" s="44">
        <f>AVERAGE(F13:F23)</f>
        <v>3.1590909090909092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0.6</v>
      </c>
      <c r="E28" s="12">
        <v>2</v>
      </c>
      <c r="F28" s="12">
        <f>B28+C28+D28+E28</f>
        <v>2.6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0.6</v>
      </c>
      <c r="F29" s="12">
        <f>B29+C29+D29+E29</f>
        <v>0.6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3.8</v>
      </c>
      <c r="E30" s="12">
        <v>0</v>
      </c>
      <c r="F30" s="12">
        <f>B30+C30+D30+E30</f>
        <v>3.8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1.4666666666666666</v>
      </c>
      <c r="E31" s="43">
        <f>AVERAGE(E28:E30)</f>
        <v>0.8666666666666667</v>
      </c>
      <c r="F31" s="44">
        <f>AVERAGE(F28:F30)</f>
        <v>2.3333333333333335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2.4</v>
      </c>
      <c r="E32" s="12">
        <v>3.4</v>
      </c>
      <c r="F32" s="12">
        <f t="shared" ref="F32:F40" si="2">B32+C32+D32+E32</f>
        <v>5.8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0.8</v>
      </c>
      <c r="E33" s="12">
        <v>4</v>
      </c>
      <c r="F33" s="12">
        <f t="shared" si="2"/>
        <v>4.8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4</v>
      </c>
      <c r="E34" s="12">
        <v>5.3</v>
      </c>
      <c r="F34" s="12">
        <f t="shared" si="2"/>
        <v>9.3000000000000007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0.2</v>
      </c>
      <c r="F35" s="12">
        <f t="shared" si="2"/>
        <v>0.2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5.8</v>
      </c>
      <c r="F36" s="12">
        <f t="shared" si="2"/>
        <v>5.8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0.2</v>
      </c>
      <c r="E37" s="12">
        <v>14.8</v>
      </c>
      <c r="F37" s="12">
        <f t="shared" si="2"/>
        <v>15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0.2</v>
      </c>
      <c r="E38" s="12">
        <v>0</v>
      </c>
      <c r="F38" s="12">
        <f t="shared" si="2"/>
        <v>0.2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9.4</v>
      </c>
      <c r="E39" s="12">
        <v>6.8</v>
      </c>
      <c r="F39" s="12">
        <f t="shared" si="2"/>
        <v>16.2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0.2</v>
      </c>
      <c r="E40" s="12">
        <v>5.8</v>
      </c>
      <c r="F40" s="12">
        <f t="shared" si="2"/>
        <v>6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1.911111111111111</v>
      </c>
      <c r="E41" s="44">
        <f>AVERAGE(E32:E40)</f>
        <v>5.1222222222222218</v>
      </c>
      <c r="F41" s="44">
        <f>AVERAGE(F32:F40)</f>
        <v>7.0333333333333332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1.643939393939394</v>
      </c>
      <c r="E42" s="47">
        <f>AVERAGE(E4:E11,E13:E23,E25:E26,E28:E30,E32:E40)</f>
        <v>1.6848484848484846</v>
      </c>
      <c r="F42" s="47">
        <f>AVERAGE(F4:F11,F13:F23,F25:F26,F28:F30,F32:F40)</f>
        <v>3.3287878787878791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G3" sqref="G3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9" t="s">
        <v>96</v>
      </c>
      <c r="B1" s="129"/>
      <c r="C1" s="129"/>
      <c r="D1" s="129"/>
      <c r="E1" s="129"/>
      <c r="F1" s="129"/>
    </row>
    <row r="2" spans="1:18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7.2</v>
      </c>
      <c r="E4" s="12">
        <v>2.6</v>
      </c>
      <c r="F4" s="12">
        <f t="shared" ref="F4:F11" si="0">B4+C4+D4+E4</f>
        <v>9.8000000000000007</v>
      </c>
      <c r="G4" s="37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4</v>
      </c>
      <c r="E5" s="12">
        <v>1.2</v>
      </c>
      <c r="F5" s="12">
        <f t="shared" si="0"/>
        <v>5.2</v>
      </c>
      <c r="G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10.4</v>
      </c>
      <c r="E6" s="12">
        <v>2.8</v>
      </c>
      <c r="F6" s="12">
        <f t="shared" si="0"/>
        <v>13.2</v>
      </c>
      <c r="G6" s="37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0.2</v>
      </c>
      <c r="E7" s="12">
        <v>0</v>
      </c>
      <c r="F7" s="12">
        <f t="shared" si="0"/>
        <v>0.2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8</v>
      </c>
      <c r="E8" s="12">
        <v>1.6</v>
      </c>
      <c r="F8" s="12">
        <f t="shared" si="0"/>
        <v>9.6</v>
      </c>
      <c r="G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1.2</v>
      </c>
      <c r="E9" s="12">
        <v>0</v>
      </c>
      <c r="F9" s="12">
        <f t="shared" si="0"/>
        <v>1.2</v>
      </c>
      <c r="G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4.9000000000000004</v>
      </c>
      <c r="E10" s="12">
        <v>1.3</v>
      </c>
      <c r="F10" s="12">
        <f t="shared" si="0"/>
        <v>6.2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2.5</v>
      </c>
      <c r="E11" s="12">
        <v>0.3</v>
      </c>
      <c r="F11" s="12">
        <f t="shared" si="0"/>
        <v>2.8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4.8</v>
      </c>
      <c r="E12" s="43">
        <f>AVERAGE(E4:E11)</f>
        <v>1.2250000000000001</v>
      </c>
      <c r="F12" s="43">
        <f>AVERAGE(F4:F11)</f>
        <v>6.0250000000000004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0.6</v>
      </c>
      <c r="E13" s="12">
        <v>0</v>
      </c>
      <c r="F13" s="12">
        <f t="shared" ref="F13:F23" si="1">B13+C13+D13+E13</f>
        <v>0.6</v>
      </c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4.2</v>
      </c>
      <c r="E14" s="12">
        <v>0</v>
      </c>
      <c r="F14" s="12">
        <f t="shared" si="1"/>
        <v>4.2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2.8</v>
      </c>
      <c r="E15" s="12">
        <v>0.2</v>
      </c>
      <c r="F15" s="12">
        <f t="shared" si="1"/>
        <v>3</v>
      </c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3.5</v>
      </c>
      <c r="E16" s="12">
        <v>0.7</v>
      </c>
      <c r="F16" s="12">
        <f t="shared" si="1"/>
        <v>4.2</v>
      </c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0.2</v>
      </c>
      <c r="E17" s="12">
        <v>0</v>
      </c>
      <c r="F17" s="12">
        <f t="shared" si="1"/>
        <v>0.2</v>
      </c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3.6</v>
      </c>
      <c r="E18" s="12">
        <v>0.8</v>
      </c>
      <c r="F18" s="12">
        <f t="shared" si="1"/>
        <v>4.4000000000000004</v>
      </c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4.2</v>
      </c>
      <c r="E19" s="12">
        <v>0</v>
      </c>
      <c r="F19" s="12">
        <f t="shared" si="1"/>
        <v>4.2</v>
      </c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4.2</v>
      </c>
      <c r="E20" s="12">
        <v>0.6</v>
      </c>
      <c r="F20" s="12">
        <f t="shared" si="1"/>
        <v>4.8</v>
      </c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0.4</v>
      </c>
      <c r="E21" s="12">
        <v>0</v>
      </c>
      <c r="F21" s="12">
        <f t="shared" si="1"/>
        <v>0.4</v>
      </c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2</v>
      </c>
      <c r="E22" s="12">
        <v>0</v>
      </c>
      <c r="F22" s="12">
        <f t="shared" si="1"/>
        <v>2</v>
      </c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1.2</v>
      </c>
      <c r="E23" s="12">
        <v>1</v>
      </c>
      <c r="F23" s="12">
        <f t="shared" si="1"/>
        <v>2.2000000000000002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2.4454545454545449</v>
      </c>
      <c r="E24" s="44">
        <f>AVERAGE(E13:E23)</f>
        <v>0.3</v>
      </c>
      <c r="F24" s="44">
        <f>AVERAGE(F13:F23)</f>
        <v>2.7454545454545456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0.2</v>
      </c>
      <c r="E25" s="12">
        <v>2.8</v>
      </c>
      <c r="F25" s="12">
        <f>B25+C25+D25+E25</f>
        <v>3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3.6</v>
      </c>
      <c r="E26" s="12">
        <v>2.2000000000000002</v>
      </c>
      <c r="F26" s="12">
        <f>B26+C26+D26+E26</f>
        <v>5.8000000000000007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1.9000000000000001</v>
      </c>
      <c r="E27" s="43">
        <f>AVERAGE(E25:E26)</f>
        <v>2.5</v>
      </c>
      <c r="F27" s="44">
        <f>AVERAGE(F25:F26)</f>
        <v>4.4000000000000004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0.2</v>
      </c>
      <c r="E28" s="12">
        <v>0</v>
      </c>
      <c r="F28" s="12">
        <f>B28+C28+D28+E28</f>
        <v>0.2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3.6</v>
      </c>
      <c r="E29" s="12">
        <v>2.8</v>
      </c>
      <c r="F29" s="12">
        <f>B29+C29+D29+E29</f>
        <v>6.4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2.5</v>
      </c>
      <c r="E30" s="12">
        <v>0</v>
      </c>
      <c r="F30" s="12">
        <f>B30+C30+D30+E30</f>
        <v>2.5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102" t="s">
        <v>28</v>
      </c>
      <c r="B31" s="103">
        <f>AVERAGE(B28:B30)</f>
        <v>0</v>
      </c>
      <c r="C31" s="103">
        <f>AVERAGE(C28:C30)</f>
        <v>0</v>
      </c>
      <c r="D31" s="103">
        <f>AVERAGE(D28:D30)</f>
        <v>2.1</v>
      </c>
      <c r="E31" s="103">
        <f>AVERAGE(E28:E30)</f>
        <v>0.93333333333333324</v>
      </c>
      <c r="F31" s="104">
        <f>AVERAGE(F28:F30)</f>
        <v>3.0333333333333337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5</v>
      </c>
      <c r="C33" s="12">
        <v>3</v>
      </c>
      <c r="D33" s="12">
        <v>1.2</v>
      </c>
      <c r="E33" s="12">
        <v>0</v>
      </c>
      <c r="F33" s="12">
        <f t="shared" si="2"/>
        <v>9.1999999999999993</v>
      </c>
      <c r="G33" s="82"/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82"/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0</v>
      </c>
      <c r="D35" s="12">
        <v>0.4</v>
      </c>
      <c r="E35" s="12">
        <v>2</v>
      </c>
      <c r="F35" s="12">
        <f t="shared" si="2"/>
        <v>2.4</v>
      </c>
      <c r="G35" s="82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64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64"/>
    </row>
    <row r="38" spans="1:18" x14ac:dyDescent="0.2">
      <c r="A38" s="16" t="s">
        <v>33</v>
      </c>
      <c r="B38" s="12">
        <v>0</v>
      </c>
      <c r="C38" s="12">
        <v>0</v>
      </c>
      <c r="D38" s="12">
        <v>0.8</v>
      </c>
      <c r="E38" s="12">
        <v>1</v>
      </c>
      <c r="F38" s="12">
        <f t="shared" si="2"/>
        <v>1.8</v>
      </c>
      <c r="G38" s="64"/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0.2</v>
      </c>
      <c r="E39" s="12">
        <v>0</v>
      </c>
      <c r="F39" s="12">
        <f t="shared" si="2"/>
        <v>0.2</v>
      </c>
      <c r="G39" s="64"/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4"/>
    </row>
    <row r="41" spans="1:18" x14ac:dyDescent="0.2">
      <c r="A41" s="42" t="s">
        <v>35</v>
      </c>
      <c r="B41" s="44">
        <f>AVERAGE(B32:B40)</f>
        <v>0.55555555555555558</v>
      </c>
      <c r="C41" s="44">
        <f>AVERAGE(C32:C40)</f>
        <v>0.33333333333333331</v>
      </c>
      <c r="D41" s="44">
        <f>AVERAGE(D32:D40)</f>
        <v>0.28888888888888897</v>
      </c>
      <c r="E41" s="44">
        <f>AVERAGE(E32:E40)</f>
        <v>0.33333333333333331</v>
      </c>
      <c r="F41" s="44">
        <f>AVERAGE(F32:F40)</f>
        <v>1.5111111111111111</v>
      </c>
      <c r="G41" s="82"/>
    </row>
    <row r="42" spans="1:18" x14ac:dyDescent="0.2">
      <c r="A42" s="46" t="s">
        <v>36</v>
      </c>
      <c r="B42" s="47">
        <f>AVERAGE(B4:B11,B13:B23,B25:B26,B28:B30,B32:B40)</f>
        <v>0.15151515151515152</v>
      </c>
      <c r="C42" s="47">
        <f>AVERAGE(C4:C11,C13:C23,C25:C26,C28:C30,C32:C40)</f>
        <v>9.0909090909090912E-2</v>
      </c>
      <c r="D42" s="47">
        <f>AVERAGE(D4:D11,D13:D23,D25:D26,D28:D30,D32:D40)</f>
        <v>2.3636363636363642</v>
      </c>
      <c r="E42" s="47">
        <f>AVERAGE(E4:E11,E13:E23,E25:E26,E28:E30,E32:E40)</f>
        <v>0.72424242424242424</v>
      </c>
      <c r="F42" s="47">
        <f>AVERAGE(F4:F11,F13:F23,F25:F26,F28:F30,F32:F40)</f>
        <v>3.3303030303030314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J34" sqref="J34"/>
    </sheetView>
  </sheetViews>
  <sheetFormatPr defaultRowHeight="12.75" x14ac:dyDescent="0.2"/>
  <cols>
    <col min="1" max="1" width="29.7109375" style="37" customWidth="1"/>
    <col min="2" max="5" width="6.7109375" style="37" customWidth="1"/>
    <col min="6" max="6" width="10.7109375" style="37" customWidth="1"/>
    <col min="7" max="16384" width="9.140625" style="37"/>
  </cols>
  <sheetData>
    <row r="1" spans="1:19" s="58" customFormat="1" ht="15.75" x14ac:dyDescent="0.25">
      <c r="A1" s="134" t="s">
        <v>123</v>
      </c>
      <c r="B1" s="134"/>
      <c r="C1" s="134"/>
      <c r="D1" s="134"/>
      <c r="E1" s="134"/>
      <c r="F1" s="134"/>
    </row>
    <row r="2" spans="1:19" x14ac:dyDescent="0.2">
      <c r="A2" s="59"/>
      <c r="B2" s="60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19" t="s">
        <v>2</v>
      </c>
      <c r="B4" s="120">
        <v>2.6</v>
      </c>
      <c r="C4" s="120">
        <v>0.2</v>
      </c>
      <c r="D4" s="120">
        <v>2.8</v>
      </c>
      <c r="E4" s="120">
        <v>26.4</v>
      </c>
      <c r="F4" s="120">
        <f t="shared" ref="F4:F11" si="0">B4+C4+D4+E4</f>
        <v>32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3.2</v>
      </c>
      <c r="C5" s="12">
        <v>0</v>
      </c>
      <c r="D5" s="12">
        <v>0</v>
      </c>
      <c r="E5" s="12">
        <v>15.2</v>
      </c>
      <c r="F5" s="12">
        <f t="shared" si="0"/>
        <v>18.399999999999999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61" customFormat="1" x14ac:dyDescent="0.2">
      <c r="A6" s="119" t="s">
        <v>4</v>
      </c>
      <c r="B6" s="120">
        <v>2.2000000000000002</v>
      </c>
      <c r="C6" s="120">
        <v>0</v>
      </c>
      <c r="D6" s="120">
        <v>0</v>
      </c>
      <c r="E6" s="120">
        <v>30.8</v>
      </c>
      <c r="F6" s="120">
        <f t="shared" si="0"/>
        <v>33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19" t="s">
        <v>5</v>
      </c>
      <c r="B7" s="120">
        <v>1.8</v>
      </c>
      <c r="C7" s="120">
        <v>0</v>
      </c>
      <c r="D7" s="120">
        <v>5</v>
      </c>
      <c r="E7" s="120">
        <v>21.4</v>
      </c>
      <c r="F7" s="120">
        <f t="shared" si="0"/>
        <v>28.2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2.6</v>
      </c>
      <c r="C8" s="12">
        <v>0</v>
      </c>
      <c r="D8" s="12">
        <v>0</v>
      </c>
      <c r="E8" s="12">
        <v>12.8</v>
      </c>
      <c r="F8" s="12">
        <f t="shared" si="0"/>
        <v>15.4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19" t="s">
        <v>7</v>
      </c>
      <c r="B9" s="120">
        <v>3.4</v>
      </c>
      <c r="C9" s="120">
        <v>0</v>
      </c>
      <c r="D9" s="120">
        <v>0</v>
      </c>
      <c r="E9" s="120">
        <v>27.8</v>
      </c>
      <c r="F9" s="120">
        <f t="shared" si="0"/>
        <v>31.2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19" t="s">
        <v>8</v>
      </c>
      <c r="B10" s="120">
        <v>2.4</v>
      </c>
      <c r="C10" s="120">
        <v>0</v>
      </c>
      <c r="D10" s="120">
        <v>0</v>
      </c>
      <c r="E10" s="120">
        <v>22.5</v>
      </c>
      <c r="F10" s="120">
        <f t="shared" si="0"/>
        <v>24.9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121" t="s">
        <v>47</v>
      </c>
      <c r="B11" s="120">
        <v>2</v>
      </c>
      <c r="C11" s="120">
        <v>0</v>
      </c>
      <c r="D11" s="120">
        <v>17.5</v>
      </c>
      <c r="E11" s="120">
        <v>24.3</v>
      </c>
      <c r="F11" s="120">
        <f t="shared" si="0"/>
        <v>43.8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2.5249999999999999</v>
      </c>
      <c r="C12" s="43">
        <f>AVERAGE(C4:C11)</f>
        <v>2.5000000000000001E-2</v>
      </c>
      <c r="D12" s="43">
        <f>AVERAGE(D4:D11)</f>
        <v>3.1625000000000001</v>
      </c>
      <c r="E12" s="43">
        <f>AVERAGE(E4:E11)</f>
        <v>22.65</v>
      </c>
      <c r="F12" s="43">
        <f>AVERAGE(F4:F11)</f>
        <v>28.362500000000004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0.8</v>
      </c>
      <c r="C13" s="12">
        <v>0</v>
      </c>
      <c r="D13" s="12">
        <v>0.6</v>
      </c>
      <c r="E13" s="12">
        <v>11.8</v>
      </c>
      <c r="F13" s="12">
        <f t="shared" ref="F13:F23" si="1">B13+C13+D13+E13</f>
        <v>13.200000000000001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0.9</v>
      </c>
      <c r="C14" s="12">
        <v>0</v>
      </c>
      <c r="D14" s="12">
        <v>0.1</v>
      </c>
      <c r="E14" s="12">
        <v>12.9</v>
      </c>
      <c r="F14" s="12">
        <f t="shared" si="1"/>
        <v>13.9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19" t="s">
        <v>12</v>
      </c>
      <c r="B15" s="120">
        <v>0.8</v>
      </c>
      <c r="C15" s="120">
        <v>0</v>
      </c>
      <c r="D15" s="120">
        <v>15</v>
      </c>
      <c r="E15" s="120">
        <v>17.2</v>
      </c>
      <c r="F15" s="120">
        <f t="shared" si="1"/>
        <v>33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1</v>
      </c>
      <c r="C16" s="12">
        <v>0</v>
      </c>
      <c r="D16" s="12">
        <v>9.5</v>
      </c>
      <c r="E16" s="12">
        <v>14.7</v>
      </c>
      <c r="F16" s="12">
        <f t="shared" si="1"/>
        <v>25.2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1</v>
      </c>
      <c r="C17" s="12">
        <v>0</v>
      </c>
      <c r="D17" s="12">
        <v>2.8</v>
      </c>
      <c r="E17" s="12">
        <v>9.4</v>
      </c>
      <c r="F17" s="12">
        <f t="shared" si="1"/>
        <v>13.2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1</v>
      </c>
      <c r="C18" s="12">
        <v>0</v>
      </c>
      <c r="D18" s="12">
        <v>7.4</v>
      </c>
      <c r="E18" s="12">
        <v>10.4</v>
      </c>
      <c r="F18" s="12">
        <f t="shared" si="1"/>
        <v>18.8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0.8</v>
      </c>
      <c r="C19" s="12">
        <v>0.8</v>
      </c>
      <c r="D19" s="12">
        <v>0.2</v>
      </c>
      <c r="E19" s="12">
        <v>10.8</v>
      </c>
      <c r="F19" s="12">
        <f t="shared" si="1"/>
        <v>12.600000000000001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1</v>
      </c>
      <c r="C20" s="12">
        <v>0</v>
      </c>
      <c r="D20" s="12">
        <v>0</v>
      </c>
      <c r="E20" s="12">
        <v>15</v>
      </c>
      <c r="F20" s="12">
        <f t="shared" si="1"/>
        <v>16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19" t="s">
        <v>18</v>
      </c>
      <c r="B21" s="120">
        <v>1</v>
      </c>
      <c r="C21" s="120">
        <v>0</v>
      </c>
      <c r="D21" s="120">
        <v>12.4</v>
      </c>
      <c r="E21" s="120">
        <v>24.8</v>
      </c>
      <c r="F21" s="120">
        <f t="shared" si="1"/>
        <v>38.200000000000003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122" t="s">
        <v>19</v>
      </c>
      <c r="B22" s="120">
        <v>1</v>
      </c>
      <c r="C22" s="120">
        <v>0</v>
      </c>
      <c r="D22" s="120">
        <v>13.7</v>
      </c>
      <c r="E22" s="120">
        <v>19.8</v>
      </c>
      <c r="F22" s="120">
        <f t="shared" si="1"/>
        <v>34.5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0.8</v>
      </c>
      <c r="C23" s="12">
        <v>0</v>
      </c>
      <c r="D23" s="12">
        <v>9</v>
      </c>
      <c r="E23" s="12">
        <v>16</v>
      </c>
      <c r="F23" s="12">
        <f t="shared" si="1"/>
        <v>25.8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0.91818181818181832</v>
      </c>
      <c r="C24" s="44">
        <f>AVERAGE(C13:C23)</f>
        <v>7.2727272727272738E-2</v>
      </c>
      <c r="D24" s="44">
        <f>AVERAGE(D13:D23)</f>
        <v>6.4272727272727277</v>
      </c>
      <c r="E24" s="44">
        <f>AVERAGE(E13:E23)</f>
        <v>14.8</v>
      </c>
      <c r="F24" s="44">
        <f>AVERAGE(F13:F23)</f>
        <v>22.218181818181822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51">
        <v>0.8</v>
      </c>
      <c r="C25" s="12">
        <v>0</v>
      </c>
      <c r="D25" s="12">
        <v>14.2</v>
      </c>
      <c r="E25" s="12">
        <v>11</v>
      </c>
      <c r="F25" s="12">
        <f>B25+C25+D25+E25</f>
        <v>26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1</v>
      </c>
      <c r="C26" s="12">
        <v>0</v>
      </c>
      <c r="D26" s="12">
        <v>12.2</v>
      </c>
      <c r="E26" s="12">
        <v>10.6</v>
      </c>
      <c r="F26" s="12">
        <f>B26+C26+D26+E26</f>
        <v>23.799999999999997</v>
      </c>
      <c r="I26" s="38"/>
      <c r="J26" s="38"/>
      <c r="K26" s="78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0.9</v>
      </c>
      <c r="C27" s="43">
        <f>AVERAGE(C25:C26)</f>
        <v>0</v>
      </c>
      <c r="D27" s="43">
        <f>AVERAGE(D25:D26)</f>
        <v>13.2</v>
      </c>
      <c r="E27" s="43">
        <f>AVERAGE(E25:E26)</f>
        <v>10.8</v>
      </c>
      <c r="F27" s="44">
        <f>AVERAGE(F25:F26)</f>
        <v>24.9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1.4</v>
      </c>
      <c r="C28" s="12">
        <v>0</v>
      </c>
      <c r="D28" s="12">
        <v>3.4</v>
      </c>
      <c r="E28" s="12">
        <v>11.8</v>
      </c>
      <c r="F28" s="12">
        <f>B28+C28+D28+E28</f>
        <v>16.600000000000001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19" t="s">
        <v>26</v>
      </c>
      <c r="B29" s="120">
        <v>3.2</v>
      </c>
      <c r="C29" s="120">
        <v>0</v>
      </c>
      <c r="D29" s="120">
        <v>0</v>
      </c>
      <c r="E29" s="120">
        <v>17.399999999999999</v>
      </c>
      <c r="F29" s="120">
        <f>B29+C29+D29+E29</f>
        <v>20.599999999999998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1.8</v>
      </c>
      <c r="C30" s="12">
        <v>0.2</v>
      </c>
      <c r="D30" s="12">
        <v>5</v>
      </c>
      <c r="E30" s="12">
        <v>8.8000000000000007</v>
      </c>
      <c r="F30" s="12">
        <f>B30+C30+D30+E30</f>
        <v>15.8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2.1333333333333333</v>
      </c>
      <c r="C31" s="43">
        <f>AVERAGE(C28:C30)</f>
        <v>6.6666666666666666E-2</v>
      </c>
      <c r="D31" s="43">
        <f>AVERAGE(D28:D30)</f>
        <v>2.8000000000000003</v>
      </c>
      <c r="E31" s="43">
        <f>AVERAGE(E28:E30)</f>
        <v>12.666666666666666</v>
      </c>
      <c r="F31" s="44">
        <f>AVERAGE(F28:F30)</f>
        <v>17.666666666666668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0.8</v>
      </c>
      <c r="C32" s="12">
        <v>0</v>
      </c>
      <c r="D32" s="12">
        <v>14</v>
      </c>
      <c r="E32" s="12">
        <v>13</v>
      </c>
      <c r="F32" s="12">
        <f t="shared" ref="F32:F40" si="2">B32+C32+D32+E32</f>
        <v>27.8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1.2</v>
      </c>
      <c r="C33" s="12">
        <v>0</v>
      </c>
      <c r="D33" s="12">
        <v>9</v>
      </c>
      <c r="E33" s="12">
        <v>16.399999999999999</v>
      </c>
      <c r="F33" s="12">
        <f t="shared" si="2"/>
        <v>26.599999999999998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19" t="s">
        <v>30</v>
      </c>
      <c r="B34" s="120">
        <v>0.8</v>
      </c>
      <c r="C34" s="120">
        <v>0</v>
      </c>
      <c r="D34" s="120">
        <v>13.7</v>
      </c>
      <c r="E34" s="120">
        <v>24.5</v>
      </c>
      <c r="F34" s="120">
        <f t="shared" si="2"/>
        <v>39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0.6</v>
      </c>
      <c r="C35" s="12">
        <v>0</v>
      </c>
      <c r="D35" s="12">
        <v>5</v>
      </c>
      <c r="E35" s="12">
        <v>7.6</v>
      </c>
      <c r="F35" s="12">
        <f t="shared" si="2"/>
        <v>13.2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19" t="s">
        <v>46</v>
      </c>
      <c r="B36" s="120">
        <v>1.7</v>
      </c>
      <c r="C36" s="120">
        <v>0</v>
      </c>
      <c r="D36" s="120">
        <v>4.5</v>
      </c>
      <c r="E36" s="120">
        <v>27.7</v>
      </c>
      <c r="F36" s="120">
        <f t="shared" si="2"/>
        <v>33.9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19" t="s">
        <v>32</v>
      </c>
      <c r="B37" s="120">
        <v>1</v>
      </c>
      <c r="C37" s="120">
        <v>0</v>
      </c>
      <c r="D37" s="120">
        <v>8</v>
      </c>
      <c r="E37" s="120">
        <v>26.6</v>
      </c>
      <c r="F37" s="120">
        <f t="shared" si="2"/>
        <v>35.6</v>
      </c>
    </row>
    <row r="38" spans="1:19" x14ac:dyDescent="0.2">
      <c r="A38" s="16" t="s">
        <v>33</v>
      </c>
      <c r="B38" s="12">
        <v>0.6</v>
      </c>
      <c r="C38" s="12">
        <v>0</v>
      </c>
      <c r="D38" s="12">
        <v>6.8</v>
      </c>
      <c r="E38" s="12">
        <v>9.4</v>
      </c>
      <c r="F38" s="12">
        <f t="shared" si="2"/>
        <v>16.8</v>
      </c>
    </row>
    <row r="39" spans="1:19" s="60" customFormat="1" x14ac:dyDescent="0.2">
      <c r="A39" s="119" t="s">
        <v>44</v>
      </c>
      <c r="B39" s="120">
        <v>0.8</v>
      </c>
      <c r="C39" s="120">
        <v>0</v>
      </c>
      <c r="D39" s="126">
        <v>21</v>
      </c>
      <c r="E39" s="120">
        <v>41.8</v>
      </c>
      <c r="F39" s="120">
        <f t="shared" si="2"/>
        <v>63.599999999999994</v>
      </c>
    </row>
    <row r="40" spans="1:19" s="60" customFormat="1" x14ac:dyDescent="0.2">
      <c r="A40" s="16" t="s">
        <v>88</v>
      </c>
      <c r="B40" s="12">
        <v>1</v>
      </c>
      <c r="C40" s="12">
        <v>0</v>
      </c>
      <c r="D40" s="86">
        <v>6</v>
      </c>
      <c r="E40" s="12">
        <v>18.8</v>
      </c>
      <c r="F40" s="12">
        <f t="shared" si="2"/>
        <v>25.8</v>
      </c>
    </row>
    <row r="41" spans="1:19" x14ac:dyDescent="0.2">
      <c r="A41" s="42" t="s">
        <v>35</v>
      </c>
      <c r="B41" s="44">
        <f>AVERAGE(B32:B40)</f>
        <v>0.94444444444444442</v>
      </c>
      <c r="C41" s="44">
        <f>AVERAGE(C32:C40)</f>
        <v>0</v>
      </c>
      <c r="D41" s="44">
        <f>AVERAGE(D32:D40)</f>
        <v>9.7777777777777786</v>
      </c>
      <c r="E41" s="44">
        <f>AVERAGE(E32:E40)</f>
        <v>20.644444444444446</v>
      </c>
      <c r="F41" s="44">
        <f>AVERAGE(F32:F40)</f>
        <v>31.366666666666667</v>
      </c>
    </row>
    <row r="42" spans="1:19" x14ac:dyDescent="0.2">
      <c r="A42" s="46" t="s">
        <v>36</v>
      </c>
      <c r="B42" s="47">
        <f>AVERAGE(B4:B11,B13:B23,B25:B26,B28:B30,B32:B40)</f>
        <v>1.4242424242424243</v>
      </c>
      <c r="C42" s="47">
        <f>AVERAGE(C4:C11,C13:C23,C25:C26,C28:C30,C32:C40)</f>
        <v>3.6363636363636362E-2</v>
      </c>
      <c r="D42" s="47">
        <f>AVERAGE(D4:D11,D13:D23,D25:D26,D28:D30,D32:D40)</f>
        <v>6.6303030303030308</v>
      </c>
      <c r="E42" s="47">
        <f>AVERAGE(E4:E11,E13:E23,E25:E26,E28:E30,E32:E40)</f>
        <v>17.860606060606056</v>
      </c>
      <c r="F42" s="47">
        <f>AVERAGE(F4:F11,F13:F23,F25:F26,F28:F30,F32:F40)</f>
        <v>25.951515151515149</v>
      </c>
    </row>
  </sheetData>
  <protectedRanges>
    <protectedRange sqref="C32:C40 B4:E11 B13:E23" name="Intervalo1_1" securityDescriptor="O:WDG:WDD:(A;;CC;;;WD)"/>
    <protectedRange sqref="D32:D40 C25:C26 C28:C30" name="Intervalo1_1_1_1" securityDescriptor="O:WDG:WDD:(A;;CC;;;WD)"/>
    <protectedRange sqref="B25:B26 D25:E26" name="Intervalo1_1_2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topLeftCell="A7" zoomScale="95" workbookViewId="0">
      <selection activeCell="E40" sqref="E40"/>
    </sheetView>
  </sheetViews>
  <sheetFormatPr defaultRowHeight="12.75" x14ac:dyDescent="0.2"/>
  <cols>
    <col min="1" max="1" width="29.7109375" style="37" customWidth="1"/>
    <col min="2" max="5" width="6.7109375" style="37" customWidth="1"/>
    <col min="6" max="6" width="10.7109375" style="37" customWidth="1"/>
    <col min="7" max="16384" width="9.140625" style="37"/>
  </cols>
  <sheetData>
    <row r="1" spans="1:19" s="58" customFormat="1" ht="15.75" x14ac:dyDescent="0.25">
      <c r="A1" s="134" t="s">
        <v>124</v>
      </c>
      <c r="B1" s="134"/>
      <c r="C1" s="134"/>
      <c r="D1" s="134"/>
      <c r="E1" s="134"/>
      <c r="F1" s="134"/>
    </row>
    <row r="2" spans="1:19" x14ac:dyDescent="0.2">
      <c r="A2" s="59"/>
      <c r="B2" s="60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17</v>
      </c>
      <c r="E4" s="12">
        <v>0</v>
      </c>
      <c r="F4" s="12">
        <f t="shared" ref="F4:F11" si="0">B4+C4+D4+E4</f>
        <v>17</v>
      </c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14</v>
      </c>
      <c r="E5" s="12">
        <v>0</v>
      </c>
      <c r="F5" s="12">
        <f t="shared" si="0"/>
        <v>14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61" customFormat="1" x14ac:dyDescent="0.2">
      <c r="A6" s="16" t="s">
        <v>4</v>
      </c>
      <c r="B6" s="12">
        <v>0</v>
      </c>
      <c r="C6" s="12">
        <v>0.6</v>
      </c>
      <c r="D6" s="12">
        <v>11.2</v>
      </c>
      <c r="E6" s="12">
        <v>0</v>
      </c>
      <c r="F6" s="12">
        <f t="shared" si="0"/>
        <v>11.799999999999999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0.4</v>
      </c>
      <c r="D7" s="12">
        <v>12.8</v>
      </c>
      <c r="E7" s="12">
        <v>0</v>
      </c>
      <c r="F7" s="12">
        <f t="shared" si="0"/>
        <v>13.200000000000001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10.8</v>
      </c>
      <c r="E8" s="12">
        <v>0</v>
      </c>
      <c r="F8" s="12">
        <f t="shared" si="0"/>
        <v>10.8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0.4</v>
      </c>
      <c r="C9" s="12">
        <v>0.2</v>
      </c>
      <c r="D9" s="12">
        <v>23</v>
      </c>
      <c r="E9" s="12">
        <v>0</v>
      </c>
      <c r="F9" s="12">
        <f t="shared" si="0"/>
        <v>23.6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12.7</v>
      </c>
      <c r="E10" s="12">
        <v>0</v>
      </c>
      <c r="F10" s="12">
        <f t="shared" si="0"/>
        <v>12.7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0.2</v>
      </c>
      <c r="D11" s="12">
        <v>17.3</v>
      </c>
      <c r="E11" s="12">
        <v>0</v>
      </c>
      <c r="F11" s="12">
        <f t="shared" si="0"/>
        <v>17.5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0.05</v>
      </c>
      <c r="C12" s="43">
        <f>AVERAGE(C4:C11)</f>
        <v>0.17499999999999999</v>
      </c>
      <c r="D12" s="43">
        <f>AVERAGE(D4:D11)</f>
        <v>14.85</v>
      </c>
      <c r="E12" s="43">
        <f>AVERAGE(E4:E11)</f>
        <v>0</v>
      </c>
      <c r="F12" s="43">
        <f>AVERAGE(F4:F11)</f>
        <v>15.075000000000001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16.2</v>
      </c>
      <c r="E13" s="12">
        <v>0</v>
      </c>
      <c r="F13" s="12">
        <f t="shared" ref="F13:F23" si="1">B13+C13+D13+E13</f>
        <v>16.2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0.6</v>
      </c>
      <c r="D14" s="12">
        <v>17.2</v>
      </c>
      <c r="E14" s="12">
        <v>0</v>
      </c>
      <c r="F14" s="12">
        <f t="shared" si="1"/>
        <v>17.8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0.8</v>
      </c>
      <c r="D15" s="12">
        <v>15</v>
      </c>
      <c r="E15" s="12">
        <v>0</v>
      </c>
      <c r="F15" s="12">
        <f t="shared" si="1"/>
        <v>15.8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0.5</v>
      </c>
      <c r="D16" s="12">
        <v>13.5</v>
      </c>
      <c r="E16" s="12">
        <v>0</v>
      </c>
      <c r="F16" s="12">
        <f t="shared" si="1"/>
        <v>14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0.8</v>
      </c>
      <c r="D17" s="12">
        <v>11.4</v>
      </c>
      <c r="E17" s="12">
        <v>0</v>
      </c>
      <c r="F17" s="12">
        <f t="shared" si="1"/>
        <v>12.200000000000001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0.2</v>
      </c>
      <c r="D18" s="12">
        <v>19.600000000000001</v>
      </c>
      <c r="E18" s="12">
        <v>0</v>
      </c>
      <c r="F18" s="12">
        <f t="shared" si="1"/>
        <v>19.8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0.2</v>
      </c>
      <c r="C19" s="12">
        <v>1</v>
      </c>
      <c r="D19" s="12">
        <v>17.5</v>
      </c>
      <c r="E19" s="12">
        <v>0</v>
      </c>
      <c r="F19" s="12">
        <f t="shared" si="1"/>
        <v>18.7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0.2</v>
      </c>
      <c r="D20" s="12">
        <v>16.8</v>
      </c>
      <c r="E20" s="12">
        <v>0</v>
      </c>
      <c r="F20" s="12">
        <f t="shared" si="1"/>
        <v>17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0.4</v>
      </c>
      <c r="C21" s="12">
        <v>1.2</v>
      </c>
      <c r="D21" s="12">
        <v>11.6</v>
      </c>
      <c r="E21" s="12">
        <v>0</v>
      </c>
      <c r="F21" s="12">
        <f t="shared" si="1"/>
        <v>13.2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1</v>
      </c>
      <c r="D22" s="12">
        <v>13.3</v>
      </c>
      <c r="E22" s="12">
        <v>0</v>
      </c>
      <c r="F22" s="12">
        <f t="shared" si="1"/>
        <v>14.3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0.5</v>
      </c>
      <c r="C23" s="12">
        <v>1.2</v>
      </c>
      <c r="D23" s="12">
        <v>16.8</v>
      </c>
      <c r="E23" s="12">
        <v>0</v>
      </c>
      <c r="F23" s="12">
        <f t="shared" si="1"/>
        <v>18.5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0.1</v>
      </c>
      <c r="C24" s="44">
        <f>AVERAGE(C13:C23)</f>
        <v>0.68181818181818188</v>
      </c>
      <c r="D24" s="44">
        <f>AVERAGE(D13:D23)</f>
        <v>15.354545454545457</v>
      </c>
      <c r="E24" s="44">
        <f>AVERAGE(E13:E23)</f>
        <v>0</v>
      </c>
      <c r="F24" s="44">
        <f>AVERAGE(F13:F23)</f>
        <v>16.136363636363637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0.2</v>
      </c>
      <c r="D25" s="12">
        <v>19.3</v>
      </c>
      <c r="E25" s="12">
        <v>0</v>
      </c>
      <c r="F25" s="12">
        <f>B25+C25+D25+E25</f>
        <v>19.5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19.2</v>
      </c>
      <c r="E26" s="12">
        <v>0</v>
      </c>
      <c r="F26" s="12">
        <f>B26+C26+D26+E26</f>
        <v>19.2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0.1</v>
      </c>
      <c r="D27" s="43">
        <f>AVERAGE(D25:D26)</f>
        <v>19.25</v>
      </c>
      <c r="E27" s="43">
        <f>AVERAGE(E25:E26)</f>
        <v>0</v>
      </c>
      <c r="F27" s="44">
        <f>AVERAGE(F25:F26)</f>
        <v>19.350000000000001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0.4</v>
      </c>
      <c r="C28" s="12">
        <v>0.1</v>
      </c>
      <c r="D28" s="12">
        <v>14.7</v>
      </c>
      <c r="E28" s="12">
        <v>0</v>
      </c>
      <c r="F28" s="12">
        <f>B28+C28+D28+E28</f>
        <v>15.2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0.6</v>
      </c>
      <c r="D29" s="12">
        <v>12.2</v>
      </c>
      <c r="E29" s="12">
        <v>0.2</v>
      </c>
      <c r="F29" s="12">
        <f>B29+C29+D29+E29</f>
        <v>12.999999999999998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0.2</v>
      </c>
      <c r="C30" s="12">
        <v>0.2</v>
      </c>
      <c r="D30" s="12">
        <v>19.3</v>
      </c>
      <c r="E30" s="12">
        <v>0</v>
      </c>
      <c r="F30" s="12">
        <f>B30+C30+D30+E30</f>
        <v>19.7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0.20000000000000004</v>
      </c>
      <c r="C31" s="43">
        <f>AVERAGE(C28:C30)</f>
        <v>0.3</v>
      </c>
      <c r="D31" s="43">
        <f>AVERAGE(D28:D30)</f>
        <v>15.4</v>
      </c>
      <c r="E31" s="43">
        <f>AVERAGE(E28:E30)</f>
        <v>6.6666666666666666E-2</v>
      </c>
      <c r="F31" s="44">
        <f>AVERAGE(F28:F30)</f>
        <v>15.966666666666663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0.6</v>
      </c>
      <c r="D32" s="12">
        <v>9.4</v>
      </c>
      <c r="E32" s="12">
        <v>0</v>
      </c>
      <c r="F32" s="12">
        <f t="shared" ref="F32:F40" si="2">B32+C32+D32+E32</f>
        <v>10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0.2</v>
      </c>
      <c r="D33" s="12">
        <v>12.2</v>
      </c>
      <c r="E33" s="12">
        <v>0.2</v>
      </c>
      <c r="F33" s="12">
        <f t="shared" si="2"/>
        <v>12.599999999999998</v>
      </c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1.3</v>
      </c>
      <c r="D34" s="12">
        <v>7.9</v>
      </c>
      <c r="E34" s="12">
        <v>0</v>
      </c>
      <c r="F34" s="12">
        <f t="shared" si="2"/>
        <v>9.2000000000000011</v>
      </c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0.6</v>
      </c>
      <c r="D35" s="12">
        <v>17.8</v>
      </c>
      <c r="E35" s="12">
        <v>0</v>
      </c>
      <c r="F35" s="12">
        <f t="shared" si="2"/>
        <v>18.400000000000002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1.2</v>
      </c>
      <c r="D36" s="12">
        <v>16.8</v>
      </c>
      <c r="E36" s="12">
        <v>0</v>
      </c>
      <c r="F36" s="12">
        <f t="shared" si="2"/>
        <v>18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0.2</v>
      </c>
      <c r="D37" s="12">
        <v>14.8</v>
      </c>
      <c r="E37" s="12">
        <v>0</v>
      </c>
      <c r="F37" s="12">
        <f t="shared" si="2"/>
        <v>15</v>
      </c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x14ac:dyDescent="0.2">
      <c r="A38" s="16" t="s">
        <v>33</v>
      </c>
      <c r="B38" s="12">
        <v>0</v>
      </c>
      <c r="C38" s="12">
        <v>0</v>
      </c>
      <c r="D38" s="12">
        <v>14.6</v>
      </c>
      <c r="E38" s="12">
        <v>0</v>
      </c>
      <c r="F38" s="12">
        <f t="shared" si="2"/>
        <v>14.6</v>
      </c>
    </row>
    <row r="39" spans="1:19" s="60" customFormat="1" x14ac:dyDescent="0.2">
      <c r="A39" s="16" t="s">
        <v>44</v>
      </c>
      <c r="B39" s="12">
        <v>0</v>
      </c>
      <c r="C39" s="12">
        <v>2.2000000000000002</v>
      </c>
      <c r="D39" s="12">
        <v>3.2</v>
      </c>
      <c r="E39" s="12">
        <v>0</v>
      </c>
      <c r="F39" s="12">
        <f t="shared" si="2"/>
        <v>5.4</v>
      </c>
    </row>
    <row r="40" spans="1:19" s="60" customFormat="1" x14ac:dyDescent="0.2">
      <c r="A40" s="16" t="s">
        <v>88</v>
      </c>
      <c r="B40" s="12">
        <v>0</v>
      </c>
      <c r="C40" s="12">
        <v>1</v>
      </c>
      <c r="D40" s="12">
        <v>11.2</v>
      </c>
      <c r="E40" s="12">
        <v>0</v>
      </c>
      <c r="F40" s="12">
        <f t="shared" si="2"/>
        <v>12.2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0.81111111111111123</v>
      </c>
      <c r="D41" s="44">
        <f>AVERAGE(D32:D40)</f>
        <v>11.988888888888887</v>
      </c>
      <c r="E41" s="44">
        <f>AVERAGE(E32:E40)</f>
        <v>2.2222222222222223E-2</v>
      </c>
      <c r="F41" s="44">
        <f>AVERAGE(F32:F40)</f>
        <v>12.822222222222223</v>
      </c>
    </row>
    <row r="42" spans="1:19" x14ac:dyDescent="0.2">
      <c r="A42" s="46" t="s">
        <v>36</v>
      </c>
      <c r="B42" s="47">
        <f>AVERAGE(B4:B11,B13:B23,B25:B26,B28:B30,B32:B40)</f>
        <v>6.3636363636363644E-2</v>
      </c>
      <c r="C42" s="47">
        <f>AVERAGE(C4:C11,C13:C23,C25:C26,C28:C30,C32:C40)</f>
        <v>0.52424242424242418</v>
      </c>
      <c r="D42" s="47">
        <f>AVERAGE(D4:D11,D13:D23,D25:D26,D28:D30,D32:D40)</f>
        <v>14.554545454545455</v>
      </c>
      <c r="E42" s="47">
        <f>AVERAGE(E4:E11,E13:E23,E25:E26,E28:E30,E32:E40)</f>
        <v>1.2121212121212121E-2</v>
      </c>
      <c r="F42" s="47">
        <f>AVERAGE(F4:F11,F13:F23,F25:F26,F28:F30,F32:F40)</f>
        <v>15.154545454545454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zoomScale="95" workbookViewId="0">
      <selection activeCell="J21" sqref="J2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6" ht="15.75" x14ac:dyDescent="0.25">
      <c r="A1" s="134" t="s">
        <v>125</v>
      </c>
      <c r="B1" s="134"/>
      <c r="C1" s="134"/>
      <c r="D1" s="134"/>
      <c r="E1" s="134"/>
      <c r="F1" s="134"/>
    </row>
    <row r="2" spans="1:6" x14ac:dyDescent="0.2">
      <c r="A2" s="59"/>
      <c r="B2" s="60"/>
      <c r="C2" s="37"/>
      <c r="D2" s="37"/>
      <c r="E2" s="37"/>
      <c r="F2" s="37"/>
    </row>
    <row r="3" spans="1:6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</row>
    <row r="4" spans="1:6" x14ac:dyDescent="0.2">
      <c r="A4" s="16" t="s">
        <v>2</v>
      </c>
      <c r="B4" s="12">
        <v>0</v>
      </c>
      <c r="C4" s="12">
        <v>0</v>
      </c>
      <c r="D4" s="12">
        <v>0</v>
      </c>
      <c r="E4" s="12">
        <v>0.2</v>
      </c>
      <c r="F4" s="12">
        <f t="shared" ref="F4:F11" si="0">B4+C4+D4+E4</f>
        <v>0.2</v>
      </c>
    </row>
    <row r="5" spans="1:6" x14ac:dyDescent="0.2">
      <c r="A5" s="16" t="s">
        <v>3</v>
      </c>
      <c r="B5" s="12">
        <v>0</v>
      </c>
      <c r="C5" s="12">
        <v>0</v>
      </c>
      <c r="D5" s="12">
        <v>0</v>
      </c>
      <c r="E5" s="12">
        <v>0.2</v>
      </c>
      <c r="F5" s="12">
        <f t="shared" si="0"/>
        <v>0.2</v>
      </c>
    </row>
    <row r="6" spans="1:6" x14ac:dyDescent="0.2">
      <c r="A6" s="16" t="s">
        <v>4</v>
      </c>
      <c r="B6" s="12">
        <v>0</v>
      </c>
      <c r="C6" s="12">
        <v>0</v>
      </c>
      <c r="D6" s="12">
        <v>0</v>
      </c>
      <c r="E6" s="12">
        <v>0.2</v>
      </c>
      <c r="F6" s="12">
        <f t="shared" si="0"/>
        <v>0.2</v>
      </c>
    </row>
    <row r="7" spans="1:6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</row>
    <row r="8" spans="1:6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</row>
    <row r="9" spans="1:6" x14ac:dyDescent="0.2">
      <c r="A9" s="16" t="s">
        <v>7</v>
      </c>
      <c r="B9" s="12">
        <v>0</v>
      </c>
      <c r="C9" s="12">
        <v>0</v>
      </c>
      <c r="D9" s="12">
        <v>0</v>
      </c>
      <c r="E9" s="12">
        <v>0.2</v>
      </c>
      <c r="F9" s="12">
        <f t="shared" si="0"/>
        <v>0.2</v>
      </c>
    </row>
    <row r="10" spans="1:6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0.1</v>
      </c>
      <c r="F10" s="12">
        <f t="shared" si="0"/>
        <v>0.1</v>
      </c>
    </row>
    <row r="11" spans="1:6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0.5</v>
      </c>
      <c r="F11" s="12">
        <f t="shared" si="0"/>
        <v>0.5</v>
      </c>
    </row>
    <row r="12" spans="1:6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0.17499999999999999</v>
      </c>
      <c r="F12" s="43">
        <f>AVERAGE(F4:F11)</f>
        <v>0.17499999999999999</v>
      </c>
    </row>
    <row r="13" spans="1:6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</row>
    <row r="14" spans="1:6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0.1</v>
      </c>
      <c r="F14" s="12">
        <f t="shared" si="1"/>
        <v>0.1</v>
      </c>
    </row>
    <row r="15" spans="1:6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</row>
    <row r="16" spans="1:6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</row>
    <row r="17" spans="1:14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</row>
    <row r="18" spans="1:14" x14ac:dyDescent="0.2">
      <c r="A18" s="16" t="s">
        <v>15</v>
      </c>
      <c r="B18" s="12">
        <v>0</v>
      </c>
      <c r="C18" s="12">
        <v>0.2</v>
      </c>
      <c r="D18" s="12">
        <v>0</v>
      </c>
      <c r="E18" s="12">
        <v>0</v>
      </c>
      <c r="F18" s="12">
        <f t="shared" si="1"/>
        <v>0.2</v>
      </c>
    </row>
    <row r="19" spans="1:14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</row>
    <row r="20" spans="1:14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0.2</v>
      </c>
      <c r="F20" s="12">
        <f t="shared" si="1"/>
        <v>0.2</v>
      </c>
    </row>
    <row r="21" spans="1:14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0.6</v>
      </c>
      <c r="F21" s="12">
        <f t="shared" si="1"/>
        <v>0.6</v>
      </c>
    </row>
    <row r="22" spans="1:14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0.3</v>
      </c>
      <c r="F22" s="12">
        <f t="shared" si="1"/>
        <v>0.3</v>
      </c>
      <c r="G22" s="37"/>
      <c r="H22" s="37"/>
      <c r="I22" s="37"/>
      <c r="J22" s="37"/>
      <c r="K22" s="37"/>
      <c r="L22" s="37"/>
      <c r="M22" s="37"/>
      <c r="N22" s="37"/>
    </row>
    <row r="23" spans="1:14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0.4</v>
      </c>
      <c r="F23" s="12">
        <f t="shared" si="1"/>
        <v>0.4</v>
      </c>
      <c r="G23" s="37"/>
      <c r="H23" s="37"/>
      <c r="I23" s="37"/>
      <c r="J23" s="37"/>
      <c r="K23" s="37"/>
      <c r="L23" s="37"/>
      <c r="M23" s="37"/>
      <c r="N23" s="37"/>
    </row>
    <row r="24" spans="1:14" x14ac:dyDescent="0.2">
      <c r="A24" s="42" t="s">
        <v>21</v>
      </c>
      <c r="B24" s="44">
        <f>AVERAGE(B13:B23)</f>
        <v>0</v>
      </c>
      <c r="C24" s="44">
        <f>AVERAGE(C13:C23)</f>
        <v>1.8181818181818184E-2</v>
      </c>
      <c r="D24" s="44">
        <f>AVERAGE(D13:D23)</f>
        <v>0</v>
      </c>
      <c r="E24" s="44">
        <f>AVERAGE(E13:E23)</f>
        <v>0.14545454545454548</v>
      </c>
      <c r="F24" s="44">
        <f>AVERAGE(F13:F23)</f>
        <v>0.16363636363636366</v>
      </c>
      <c r="G24" s="37"/>
      <c r="H24" s="37"/>
      <c r="I24" s="37"/>
      <c r="J24" s="37"/>
      <c r="K24" s="37"/>
      <c r="L24" s="37"/>
      <c r="M24" s="37"/>
      <c r="N24" s="37"/>
    </row>
    <row r="25" spans="1:14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0.2</v>
      </c>
      <c r="F25" s="12">
        <f>B25+C25+D25+E25</f>
        <v>0.2</v>
      </c>
      <c r="G25" s="37"/>
      <c r="H25" s="37"/>
      <c r="I25" s="37"/>
      <c r="J25" s="37"/>
      <c r="K25" s="37"/>
      <c r="L25" s="37"/>
      <c r="M25" s="37"/>
      <c r="N25" s="37"/>
    </row>
    <row r="26" spans="1:14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1</v>
      </c>
      <c r="F26" s="12">
        <f>B26+C26+D26+E26</f>
        <v>1</v>
      </c>
      <c r="G26" s="37"/>
      <c r="H26" s="37"/>
      <c r="I26" s="37"/>
      <c r="J26" s="37"/>
      <c r="K26" s="37"/>
      <c r="L26" s="37"/>
      <c r="M26" s="37"/>
      <c r="N26" s="37"/>
    </row>
    <row r="27" spans="1:14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0.6</v>
      </c>
      <c r="F27" s="44">
        <f>AVERAGE(F25:F26)</f>
        <v>0.6</v>
      </c>
      <c r="G27" s="37"/>
      <c r="H27" s="37"/>
      <c r="I27" s="37"/>
      <c r="J27" s="37"/>
      <c r="K27" s="37"/>
      <c r="L27" s="37"/>
      <c r="M27" s="37"/>
      <c r="N27" s="37"/>
    </row>
    <row r="28" spans="1:14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0.4</v>
      </c>
      <c r="F28" s="12">
        <f>B28+C28+D28+E28</f>
        <v>0.4</v>
      </c>
      <c r="G28" s="37"/>
      <c r="H28" s="37"/>
      <c r="I28" s="37"/>
      <c r="J28" s="37"/>
      <c r="K28" s="37"/>
      <c r="L28" s="37"/>
      <c r="M28" s="37"/>
      <c r="N28" s="37"/>
    </row>
    <row r="29" spans="1:14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37"/>
      <c r="I29" s="37"/>
      <c r="J29" s="37"/>
      <c r="K29" s="37"/>
      <c r="L29" s="37"/>
      <c r="M29" s="37"/>
      <c r="N29" s="37"/>
    </row>
    <row r="30" spans="1:14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37"/>
      <c r="I30" s="37"/>
      <c r="J30" s="37"/>
      <c r="K30" s="37"/>
      <c r="L30" s="37"/>
      <c r="M30" s="37"/>
      <c r="N30" s="37"/>
    </row>
    <row r="31" spans="1:14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0.13333333333333333</v>
      </c>
      <c r="F31" s="44">
        <f>AVERAGE(F28:F30)</f>
        <v>0.13333333333333333</v>
      </c>
      <c r="G31" s="37"/>
      <c r="H31" s="37"/>
      <c r="I31" s="37"/>
      <c r="J31" s="37"/>
      <c r="K31" s="37"/>
      <c r="L31" s="37"/>
      <c r="M31" s="37"/>
      <c r="N31" s="37"/>
    </row>
    <row r="32" spans="1:14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0.4</v>
      </c>
      <c r="F32" s="12">
        <f t="shared" ref="F32:F40" si="2">B32+C32+D32+E32</f>
        <v>0.4</v>
      </c>
      <c r="G32" s="37"/>
      <c r="H32" s="37"/>
      <c r="I32" s="37"/>
      <c r="J32" s="37"/>
      <c r="K32" s="37"/>
      <c r="L32" s="37"/>
      <c r="M32" s="37"/>
      <c r="N32" s="37"/>
    </row>
    <row r="33" spans="1:14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0.6</v>
      </c>
      <c r="F33" s="12">
        <f t="shared" si="2"/>
        <v>0.6</v>
      </c>
      <c r="G33" s="37"/>
      <c r="H33" s="37"/>
      <c r="I33" s="37"/>
      <c r="J33" s="37"/>
      <c r="K33" s="37"/>
      <c r="L33" s="37"/>
      <c r="M33" s="37"/>
      <c r="N33" s="37"/>
    </row>
    <row r="34" spans="1:14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1.2</v>
      </c>
      <c r="F34" s="12">
        <f t="shared" si="2"/>
        <v>1.2</v>
      </c>
      <c r="G34" s="37"/>
      <c r="H34" s="37"/>
      <c r="I34" s="37"/>
      <c r="J34" s="37"/>
      <c r="K34" s="37"/>
      <c r="L34" s="37"/>
      <c r="M34" s="37"/>
      <c r="N34" s="37"/>
    </row>
    <row r="35" spans="1:14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1.6</v>
      </c>
      <c r="F35" s="12">
        <f t="shared" si="2"/>
        <v>1.6</v>
      </c>
      <c r="G35" s="37"/>
      <c r="H35" s="37"/>
      <c r="I35" s="37"/>
      <c r="J35" s="37"/>
      <c r="K35" s="37"/>
      <c r="L35" s="37"/>
      <c r="M35" s="37"/>
      <c r="N35" s="37"/>
    </row>
    <row r="36" spans="1:14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1.5</v>
      </c>
      <c r="F36" s="12">
        <f t="shared" si="2"/>
        <v>1.5</v>
      </c>
      <c r="G36" s="37"/>
      <c r="H36" s="37"/>
      <c r="I36" s="37"/>
      <c r="J36" s="37"/>
      <c r="K36" s="37"/>
      <c r="L36" s="37"/>
      <c r="M36" s="37"/>
      <c r="N36" s="37"/>
    </row>
    <row r="37" spans="1:14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0.4</v>
      </c>
      <c r="F37" s="12">
        <f t="shared" si="2"/>
        <v>0.4</v>
      </c>
      <c r="G37" s="37"/>
      <c r="H37" s="37"/>
      <c r="I37" s="37"/>
      <c r="J37" s="37"/>
      <c r="K37" s="37"/>
      <c r="L37" s="37"/>
      <c r="M37" s="37"/>
      <c r="N37" s="37"/>
    </row>
    <row r="38" spans="1:14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37"/>
      <c r="I38" s="37"/>
      <c r="J38" s="37"/>
      <c r="K38" s="37"/>
      <c r="L38" s="37"/>
      <c r="M38" s="37"/>
      <c r="N38" s="37"/>
    </row>
    <row r="39" spans="1:14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2.8</v>
      </c>
      <c r="F39" s="12">
        <f t="shared" si="2"/>
        <v>2.8</v>
      </c>
      <c r="G39" s="37"/>
      <c r="H39" s="37"/>
      <c r="I39" s="37"/>
      <c r="J39" s="37"/>
      <c r="K39" s="37"/>
      <c r="L39" s="37"/>
      <c r="M39" s="37"/>
      <c r="N39" s="37"/>
    </row>
    <row r="40" spans="1:14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0.5</v>
      </c>
      <c r="F40" s="12">
        <f t="shared" si="2"/>
        <v>0.5</v>
      </c>
      <c r="G40" s="37"/>
      <c r="H40" s="37"/>
      <c r="I40" s="37"/>
      <c r="J40" s="37"/>
      <c r="K40" s="37"/>
      <c r="L40" s="37"/>
      <c r="M40" s="37"/>
      <c r="N40" s="37"/>
    </row>
    <row r="41" spans="1:14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1</v>
      </c>
      <c r="F41" s="44">
        <f>AVERAGE(F32:F40)</f>
        <v>1</v>
      </c>
    </row>
    <row r="42" spans="1:14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6.0606060606060606E-3</v>
      </c>
      <c r="D42" s="47">
        <f>AVERAGE(D4:D11,D13:D23,D25:D26,D28:D30,D32:D40)</f>
        <v>0</v>
      </c>
      <c r="E42" s="47">
        <f>AVERAGE(E4:E11,E13:E23,E25:E26,E28:E30,E32:E40)</f>
        <v>0.41212121212121217</v>
      </c>
      <c r="F42" s="47">
        <f>AVERAGE(F4:F11,F13:F23,F25:F26,F28:F30,F32:F40)</f>
        <v>0.41818181818181821</v>
      </c>
    </row>
  </sheetData>
  <protectedRanges>
    <protectedRange sqref="B4:E11 B13:E23 B25:E26 B32:E40" name="Intervalo1_1_4" securityDescriptor="O:WDG:WDD:(A;;CC;;;WD)"/>
    <protectedRange sqref="C28:C30" name="Intervalo1_1_1_2" securityDescriptor="O:WDG:WDD:(A;;CC;;;WD)"/>
    <protectedRange sqref="B28:B30 D28:E30" name="Intervalo1_1_3_2" securityDescriptor="O:WDG:WDD:(A;;CC;;;WD)"/>
  </protectedRanges>
  <mergeCells count="1">
    <mergeCell ref="A1:F1"/>
  </mergeCells>
  <phoneticPr fontId="15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7"/>
  <sheetViews>
    <sheetView zoomScale="70" zoomScaleNormal="70" workbookViewId="0">
      <selection activeCell="X37" sqref="X37"/>
    </sheetView>
  </sheetViews>
  <sheetFormatPr defaultRowHeight="12.75" x14ac:dyDescent="0.2"/>
  <cols>
    <col min="1" max="1" width="12.7109375" style="6" customWidth="1"/>
    <col min="2" max="32" width="6.7109375" style="6" customWidth="1"/>
    <col min="33" max="16384" width="9.140625" style="6"/>
  </cols>
  <sheetData>
    <row r="1" spans="1:33" x14ac:dyDescent="0.2">
      <c r="A1" s="135" t="s">
        <v>93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</row>
    <row r="2" spans="1:33" x14ac:dyDescent="0.2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</row>
    <row r="3" spans="1:33" ht="15" x14ac:dyDescent="0.25">
      <c r="A3" s="29" t="s">
        <v>54</v>
      </c>
      <c r="B3" s="8">
        <v>1</v>
      </c>
      <c r="C3" s="8">
        <v>2</v>
      </c>
      <c r="D3" s="8">
        <v>3</v>
      </c>
      <c r="E3" s="8">
        <v>4</v>
      </c>
      <c r="F3" s="8">
        <v>5</v>
      </c>
      <c r="G3" s="8">
        <v>6</v>
      </c>
      <c r="H3" s="8">
        <v>7</v>
      </c>
      <c r="I3" s="8">
        <v>8</v>
      </c>
      <c r="J3" s="8">
        <v>9</v>
      </c>
      <c r="K3" s="8">
        <v>10</v>
      </c>
      <c r="L3" s="8">
        <v>11</v>
      </c>
      <c r="M3" s="8">
        <v>12</v>
      </c>
      <c r="N3" s="8">
        <v>13</v>
      </c>
      <c r="O3" s="8">
        <v>14</v>
      </c>
      <c r="P3" s="8">
        <v>15</v>
      </c>
      <c r="Q3" s="8">
        <v>16</v>
      </c>
      <c r="R3" s="8">
        <v>17</v>
      </c>
      <c r="S3" s="8">
        <v>18</v>
      </c>
      <c r="T3" s="8">
        <v>19</v>
      </c>
      <c r="U3" s="8">
        <v>20</v>
      </c>
      <c r="V3" s="8">
        <v>21</v>
      </c>
      <c r="W3" s="8">
        <v>22</v>
      </c>
      <c r="X3" s="8">
        <v>23</v>
      </c>
      <c r="Y3" s="8">
        <v>24</v>
      </c>
      <c r="Z3" s="8">
        <v>25</v>
      </c>
      <c r="AA3" s="8">
        <v>26</v>
      </c>
      <c r="AB3" s="8">
        <v>27</v>
      </c>
      <c r="AC3" s="8">
        <v>28</v>
      </c>
      <c r="AD3" s="8">
        <v>29</v>
      </c>
      <c r="AE3" s="8">
        <v>30</v>
      </c>
      <c r="AF3" s="8">
        <v>31</v>
      </c>
    </row>
    <row r="4" spans="1:33" x14ac:dyDescent="0.2">
      <c r="A4" s="89">
        <v>2018</v>
      </c>
      <c r="B4" s="24"/>
      <c r="C4" s="24">
        <f>total!C46</f>
        <v>3.330303030303031</v>
      </c>
      <c r="D4" s="24">
        <f>total!D46</f>
        <v>13.607878787878789</v>
      </c>
      <c r="E4" s="24"/>
      <c r="F4" s="24"/>
      <c r="G4" s="24">
        <f>total!G46</f>
        <v>1.3333333333333335</v>
      </c>
      <c r="H4" s="24">
        <f>total!H46</f>
        <v>17.717878787878785</v>
      </c>
      <c r="I4" s="24">
        <f>total!I46</f>
        <v>12.867878787878787</v>
      </c>
      <c r="J4" s="24">
        <f>total!J46</f>
        <v>1.021212121212121</v>
      </c>
      <c r="K4" s="24">
        <f>total!K46</f>
        <v>7.3503030303030323</v>
      </c>
      <c r="L4" s="24">
        <f>total!L46</f>
        <v>10.603030303030303</v>
      </c>
      <c r="M4" s="123">
        <f>total!M46</f>
        <v>2.4242424242424242E-2</v>
      </c>
      <c r="N4" s="24">
        <f>total!N46</f>
        <v>0.73333333333333339</v>
      </c>
      <c r="O4" s="24">
        <f>total!O46</f>
        <v>4.7545454545454557</v>
      </c>
      <c r="P4" s="24"/>
      <c r="Q4" s="24">
        <f>total!Q46</f>
        <v>8.5060606060606094</v>
      </c>
      <c r="R4" s="24">
        <f>total!R46</f>
        <v>1.3787878787878789</v>
      </c>
      <c r="S4" s="24">
        <f>total!S46</f>
        <v>3.0666666666666664</v>
      </c>
      <c r="T4" s="24">
        <f>total!T46</f>
        <v>7.333333333333333</v>
      </c>
      <c r="U4" s="24">
        <f>total!U46</f>
        <v>12.794545454545451</v>
      </c>
      <c r="V4" s="24">
        <f>total!V46</f>
        <v>12.573636363636364</v>
      </c>
      <c r="W4" s="24">
        <f>total!W46</f>
        <v>9.545454545454545</v>
      </c>
      <c r="X4" s="24">
        <f>total!X46</f>
        <v>7.8563636363636364</v>
      </c>
      <c r="Y4" s="24">
        <f>total!Y46</f>
        <v>0.98363636363636364</v>
      </c>
      <c r="Z4" s="24"/>
      <c r="AA4" s="24">
        <f>total!AA46</f>
        <v>1.7545454545454542</v>
      </c>
      <c r="AB4" s="24">
        <f>total!AB46</f>
        <v>0.48878787878787888</v>
      </c>
      <c r="AC4" s="24">
        <f>total!AC46</f>
        <v>3.3287878787878777</v>
      </c>
      <c r="AD4" s="24">
        <f>total!AD46</f>
        <v>25.854545454545455</v>
      </c>
      <c r="AE4" s="24">
        <f>total!AE46</f>
        <v>15.154545454545454</v>
      </c>
      <c r="AF4" s="24">
        <f>total!AF46</f>
        <v>0.41818181818181804</v>
      </c>
    </row>
    <row r="5" spans="1:33" x14ac:dyDescent="0.2">
      <c r="A5" s="89">
        <v>2017</v>
      </c>
      <c r="B5" s="24">
        <v>3.2545454545454549</v>
      </c>
      <c r="C5" s="24">
        <v>22.699999999999996</v>
      </c>
      <c r="D5" s="24">
        <v>6.9363636363636365</v>
      </c>
      <c r="E5" s="24">
        <v>7.575757575757576E-2</v>
      </c>
      <c r="F5" s="24">
        <v>1.1575757575757577</v>
      </c>
      <c r="G5" s="24">
        <v>0.5</v>
      </c>
      <c r="H5" s="24">
        <v>22.951515151515146</v>
      </c>
      <c r="I5" s="24">
        <v>13.136363636363638</v>
      </c>
      <c r="J5" s="24">
        <v>18.290909090909089</v>
      </c>
      <c r="K5" s="24">
        <v>1.0515151515151517</v>
      </c>
      <c r="L5" s="24">
        <v>9.3363636363636342</v>
      </c>
      <c r="M5" s="24">
        <v>4.369696969696971</v>
      </c>
      <c r="N5" s="24">
        <v>0</v>
      </c>
      <c r="O5" s="24">
        <v>1.5424242424242425</v>
      </c>
      <c r="P5" s="24">
        <v>26.684848484848484</v>
      </c>
      <c r="Q5" s="24">
        <v>52.06969696969697</v>
      </c>
      <c r="R5" s="24">
        <v>24.312121212121209</v>
      </c>
      <c r="S5" s="24">
        <v>32.906060606060599</v>
      </c>
      <c r="T5" s="24">
        <v>15.833333333333337</v>
      </c>
      <c r="U5" s="24">
        <v>25.875454545454541</v>
      </c>
      <c r="V5" s="24">
        <v>47.666666666666671</v>
      </c>
      <c r="W5" s="24">
        <v>6.3303030303030283</v>
      </c>
      <c r="X5" s="24">
        <v>3.6090909090909093</v>
      </c>
      <c r="Y5" s="24">
        <v>5.1575757575757573</v>
      </c>
      <c r="Z5" s="24">
        <v>0.66969696969696979</v>
      </c>
      <c r="AA5" s="24">
        <v>13.940303030303033</v>
      </c>
      <c r="AB5" s="24">
        <v>9.3878787878787904</v>
      </c>
      <c r="AC5" s="24">
        <v>0</v>
      </c>
      <c r="AD5" s="24">
        <v>0</v>
      </c>
      <c r="AE5" s="24">
        <v>1.5030303030303029</v>
      </c>
      <c r="AF5" s="24">
        <v>4.4666666666666659</v>
      </c>
    </row>
    <row r="8" spans="1:33" ht="15" x14ac:dyDescent="0.25">
      <c r="A8" s="29" t="s">
        <v>43</v>
      </c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  <c r="K8" s="8">
        <v>10</v>
      </c>
      <c r="L8" s="8">
        <v>11</v>
      </c>
      <c r="M8" s="8">
        <v>12</v>
      </c>
      <c r="N8" s="8">
        <v>13</v>
      </c>
      <c r="O8" s="8">
        <v>14</v>
      </c>
      <c r="P8" s="8">
        <v>15</v>
      </c>
      <c r="Q8" s="8">
        <v>16</v>
      </c>
      <c r="R8" s="8">
        <v>17</v>
      </c>
      <c r="S8" s="8">
        <v>18</v>
      </c>
      <c r="T8" s="8">
        <v>19</v>
      </c>
      <c r="U8" s="8">
        <v>20</v>
      </c>
      <c r="V8" s="8">
        <v>21</v>
      </c>
      <c r="W8" s="8">
        <v>22</v>
      </c>
      <c r="X8" s="8">
        <v>23</v>
      </c>
      <c r="Y8" s="8">
        <v>24</v>
      </c>
      <c r="Z8" s="8">
        <v>25</v>
      </c>
      <c r="AA8" s="8">
        <v>26</v>
      </c>
      <c r="AB8" s="8">
        <v>27</v>
      </c>
      <c r="AC8" s="8">
        <v>28</v>
      </c>
      <c r="AD8" s="8">
        <v>29</v>
      </c>
      <c r="AE8" s="8">
        <v>30</v>
      </c>
      <c r="AF8" s="8">
        <v>31</v>
      </c>
    </row>
    <row r="9" spans="1:33" x14ac:dyDescent="0.2">
      <c r="A9" s="89">
        <v>2018</v>
      </c>
      <c r="B9" s="24">
        <f>B4</f>
        <v>0</v>
      </c>
      <c r="C9" s="24">
        <f t="shared" ref="C9:AF9" si="0">B9+C4</f>
        <v>3.330303030303031</v>
      </c>
      <c r="D9" s="24">
        <f t="shared" si="0"/>
        <v>16.938181818181821</v>
      </c>
      <c r="E9" s="24">
        <f t="shared" si="0"/>
        <v>16.938181818181821</v>
      </c>
      <c r="F9" s="24">
        <f t="shared" si="0"/>
        <v>16.938181818181821</v>
      </c>
      <c r="G9" s="24">
        <f t="shared" si="0"/>
        <v>18.271515151515153</v>
      </c>
      <c r="H9" s="24">
        <f t="shared" si="0"/>
        <v>35.989393939393935</v>
      </c>
      <c r="I9" s="24">
        <f t="shared" si="0"/>
        <v>48.857272727272722</v>
      </c>
      <c r="J9" s="24">
        <f t="shared" si="0"/>
        <v>49.878484848484845</v>
      </c>
      <c r="K9" s="24">
        <f t="shared" si="0"/>
        <v>57.228787878787877</v>
      </c>
      <c r="L9" s="24">
        <f t="shared" si="0"/>
        <v>67.831818181818178</v>
      </c>
      <c r="M9" s="24">
        <f t="shared" si="0"/>
        <v>67.856060606060609</v>
      </c>
      <c r="N9" s="24">
        <f t="shared" si="0"/>
        <v>68.589393939393943</v>
      </c>
      <c r="O9" s="24">
        <f t="shared" si="0"/>
        <v>73.343939393939394</v>
      </c>
      <c r="P9" s="24">
        <f t="shared" si="0"/>
        <v>73.343939393939394</v>
      </c>
      <c r="Q9" s="24">
        <f t="shared" si="0"/>
        <v>81.850000000000009</v>
      </c>
      <c r="R9" s="24">
        <f t="shared" si="0"/>
        <v>83.228787878787884</v>
      </c>
      <c r="S9" s="24">
        <f t="shared" si="0"/>
        <v>86.295454545454547</v>
      </c>
      <c r="T9" s="24">
        <f t="shared" si="0"/>
        <v>93.628787878787875</v>
      </c>
      <c r="U9" s="24">
        <f t="shared" si="0"/>
        <v>106.42333333333333</v>
      </c>
      <c r="V9" s="24">
        <f t="shared" si="0"/>
        <v>118.9969696969697</v>
      </c>
      <c r="W9" s="24">
        <f t="shared" si="0"/>
        <v>128.54242424242423</v>
      </c>
      <c r="X9" s="24">
        <f t="shared" si="0"/>
        <v>136.39878787878786</v>
      </c>
      <c r="Y9" s="24">
        <f t="shared" si="0"/>
        <v>137.38242424242421</v>
      </c>
      <c r="Z9" s="24">
        <f t="shared" si="0"/>
        <v>137.38242424242421</v>
      </c>
      <c r="AA9" s="24">
        <f t="shared" si="0"/>
        <v>139.13696969696966</v>
      </c>
      <c r="AB9" s="24">
        <f t="shared" si="0"/>
        <v>139.62575757575755</v>
      </c>
      <c r="AC9" s="24">
        <f t="shared" si="0"/>
        <v>142.95454545454541</v>
      </c>
      <c r="AD9" s="24">
        <f t="shared" si="0"/>
        <v>168.80909090909086</v>
      </c>
      <c r="AE9" s="24">
        <f t="shared" si="0"/>
        <v>183.96363636363631</v>
      </c>
      <c r="AF9" s="24">
        <f t="shared" si="0"/>
        <v>184.38181818181812</v>
      </c>
      <c r="AG9" s="105"/>
    </row>
    <row r="10" spans="1:33" x14ac:dyDescent="0.2">
      <c r="A10" s="89">
        <v>2017</v>
      </c>
      <c r="B10" s="24">
        <f>B5</f>
        <v>3.2545454545454549</v>
      </c>
      <c r="C10" s="24">
        <f t="shared" ref="C10:AF10" si="1">B10+C5</f>
        <v>25.95454545454545</v>
      </c>
      <c r="D10" s="24">
        <f t="shared" si="1"/>
        <v>32.890909090909084</v>
      </c>
      <c r="E10" s="24">
        <f t="shared" si="1"/>
        <v>32.966666666666661</v>
      </c>
      <c r="F10" s="24">
        <f t="shared" si="1"/>
        <v>34.124242424242418</v>
      </c>
      <c r="G10" s="24">
        <f t="shared" si="1"/>
        <v>34.624242424242418</v>
      </c>
      <c r="H10" s="24">
        <f t="shared" si="1"/>
        <v>57.575757575757564</v>
      </c>
      <c r="I10" s="24">
        <f t="shared" si="1"/>
        <v>70.712121212121204</v>
      </c>
      <c r="J10" s="24">
        <f t="shared" si="1"/>
        <v>89.0030303030303</v>
      </c>
      <c r="K10" s="24">
        <f t="shared" si="1"/>
        <v>90.054545454545448</v>
      </c>
      <c r="L10" s="24">
        <f t="shared" si="1"/>
        <v>99.390909090909076</v>
      </c>
      <c r="M10" s="24">
        <f t="shared" si="1"/>
        <v>103.76060606060605</v>
      </c>
      <c r="N10" s="24">
        <f t="shared" si="1"/>
        <v>103.76060606060605</v>
      </c>
      <c r="O10" s="24">
        <f t="shared" si="1"/>
        <v>105.3030303030303</v>
      </c>
      <c r="P10" s="24">
        <f t="shared" si="1"/>
        <v>131.98787878787877</v>
      </c>
      <c r="Q10" s="24">
        <f t="shared" si="1"/>
        <v>184.05757575757573</v>
      </c>
      <c r="R10" s="24">
        <f t="shared" si="1"/>
        <v>208.36969696969695</v>
      </c>
      <c r="S10" s="24">
        <f t="shared" si="1"/>
        <v>241.27575757575755</v>
      </c>
      <c r="T10" s="24">
        <f t="shared" si="1"/>
        <v>257.10909090909087</v>
      </c>
      <c r="U10" s="24">
        <f t="shared" si="1"/>
        <v>282.98454545454541</v>
      </c>
      <c r="V10" s="24">
        <f t="shared" si="1"/>
        <v>330.6512121212121</v>
      </c>
      <c r="W10" s="24">
        <f t="shared" si="1"/>
        <v>336.98151515151511</v>
      </c>
      <c r="X10" s="24">
        <f t="shared" si="1"/>
        <v>340.59060606060604</v>
      </c>
      <c r="Y10" s="24">
        <f t="shared" si="1"/>
        <v>345.74818181818182</v>
      </c>
      <c r="Z10" s="24">
        <f t="shared" si="1"/>
        <v>346.41787878787881</v>
      </c>
      <c r="AA10" s="24">
        <f t="shared" si="1"/>
        <v>360.35818181818183</v>
      </c>
      <c r="AB10" s="24">
        <f t="shared" si="1"/>
        <v>369.74606060606061</v>
      </c>
      <c r="AC10" s="24">
        <f t="shared" si="1"/>
        <v>369.74606060606061</v>
      </c>
      <c r="AD10" s="24">
        <f t="shared" si="1"/>
        <v>369.74606060606061</v>
      </c>
      <c r="AE10" s="24">
        <f t="shared" si="1"/>
        <v>371.24909090909091</v>
      </c>
      <c r="AF10" s="24">
        <f t="shared" si="1"/>
        <v>375.71575757575755</v>
      </c>
      <c r="AG10" s="105"/>
    </row>
    <row r="11" spans="1:33" x14ac:dyDescent="0.2">
      <c r="A11" s="89" t="s">
        <v>92</v>
      </c>
      <c r="B11" s="101">
        <f t="shared" ref="B11:AF11" si="2">$M$21</f>
        <v>261.68695652173915</v>
      </c>
      <c r="C11" s="101">
        <f t="shared" si="2"/>
        <v>261.68695652173915</v>
      </c>
      <c r="D11" s="101">
        <f t="shared" si="2"/>
        <v>261.68695652173915</v>
      </c>
      <c r="E11" s="101">
        <f t="shared" si="2"/>
        <v>261.68695652173915</v>
      </c>
      <c r="F11" s="101">
        <f t="shared" si="2"/>
        <v>261.68695652173915</v>
      </c>
      <c r="G11" s="101">
        <f t="shared" si="2"/>
        <v>261.68695652173915</v>
      </c>
      <c r="H11" s="101">
        <f t="shared" si="2"/>
        <v>261.68695652173915</v>
      </c>
      <c r="I11" s="101">
        <f t="shared" si="2"/>
        <v>261.68695652173915</v>
      </c>
      <c r="J11" s="101">
        <f t="shared" si="2"/>
        <v>261.68695652173915</v>
      </c>
      <c r="K11" s="101">
        <f t="shared" si="2"/>
        <v>261.68695652173915</v>
      </c>
      <c r="L11" s="101">
        <f t="shared" si="2"/>
        <v>261.68695652173915</v>
      </c>
      <c r="M11" s="101">
        <f t="shared" si="2"/>
        <v>261.68695652173915</v>
      </c>
      <c r="N11" s="101">
        <f t="shared" si="2"/>
        <v>261.68695652173915</v>
      </c>
      <c r="O11" s="101">
        <f t="shared" si="2"/>
        <v>261.68695652173915</v>
      </c>
      <c r="P11" s="101">
        <f t="shared" si="2"/>
        <v>261.68695652173915</v>
      </c>
      <c r="Q11" s="101">
        <f t="shared" si="2"/>
        <v>261.68695652173915</v>
      </c>
      <c r="R11" s="101">
        <f t="shared" si="2"/>
        <v>261.68695652173915</v>
      </c>
      <c r="S11" s="101">
        <f t="shared" si="2"/>
        <v>261.68695652173915</v>
      </c>
      <c r="T11" s="101">
        <f t="shared" si="2"/>
        <v>261.68695652173915</v>
      </c>
      <c r="U11" s="101">
        <f t="shared" si="2"/>
        <v>261.68695652173915</v>
      </c>
      <c r="V11" s="101">
        <f t="shared" si="2"/>
        <v>261.68695652173915</v>
      </c>
      <c r="W11" s="101">
        <f t="shared" si="2"/>
        <v>261.68695652173915</v>
      </c>
      <c r="X11" s="101">
        <f t="shared" si="2"/>
        <v>261.68695652173915</v>
      </c>
      <c r="Y11" s="101">
        <f t="shared" si="2"/>
        <v>261.68695652173915</v>
      </c>
      <c r="Z11" s="101">
        <f t="shared" si="2"/>
        <v>261.68695652173915</v>
      </c>
      <c r="AA11" s="101">
        <f t="shared" si="2"/>
        <v>261.68695652173915</v>
      </c>
      <c r="AB11" s="101">
        <f t="shared" si="2"/>
        <v>261.68695652173915</v>
      </c>
      <c r="AC11" s="101">
        <f t="shared" si="2"/>
        <v>261.68695652173915</v>
      </c>
      <c r="AD11" s="101">
        <f t="shared" si="2"/>
        <v>261.68695652173915</v>
      </c>
      <c r="AE11" s="101">
        <f t="shared" si="2"/>
        <v>261.68695652173915</v>
      </c>
      <c r="AF11" s="101">
        <f t="shared" si="2"/>
        <v>261.68695652173915</v>
      </c>
    </row>
    <row r="14" spans="1:33" ht="15.75" x14ac:dyDescent="0.2">
      <c r="A14" s="106" t="s">
        <v>87</v>
      </c>
      <c r="B14" s="106">
        <v>2016</v>
      </c>
      <c r="C14" s="106" t="s">
        <v>92</v>
      </c>
      <c r="F14" s="141" t="s">
        <v>127</v>
      </c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</row>
    <row r="15" spans="1:33" x14ac:dyDescent="0.2">
      <c r="A15" s="107" t="s">
        <v>55</v>
      </c>
      <c r="B15" s="101">
        <f>total!AG8</f>
        <v>153.99999999999997</v>
      </c>
      <c r="C15" s="101">
        <f t="shared" ref="C15:C47" si="3">$M$21</f>
        <v>261.68695652173915</v>
      </c>
      <c r="F15" s="90"/>
      <c r="G15" s="90">
        <v>1995</v>
      </c>
      <c r="H15" s="90">
        <v>1996</v>
      </c>
      <c r="I15" s="90">
        <v>1997</v>
      </c>
      <c r="J15" s="90">
        <v>1998</v>
      </c>
      <c r="K15" s="90">
        <v>1999</v>
      </c>
      <c r="L15" s="90">
        <v>2000</v>
      </c>
      <c r="M15" s="90">
        <v>2001</v>
      </c>
      <c r="N15" s="90">
        <v>2002</v>
      </c>
      <c r="O15" s="90">
        <v>2003</v>
      </c>
      <c r="P15" s="90">
        <v>2004</v>
      </c>
      <c r="Q15" s="90">
        <v>2005</v>
      </c>
      <c r="R15" s="90">
        <v>2006</v>
      </c>
      <c r="S15" s="90">
        <v>2007</v>
      </c>
      <c r="T15" s="90">
        <v>2008</v>
      </c>
      <c r="U15" s="90">
        <v>2009</v>
      </c>
      <c r="V15" s="90">
        <v>2010</v>
      </c>
      <c r="W15" s="90">
        <v>2011</v>
      </c>
      <c r="X15" s="90">
        <v>2012</v>
      </c>
      <c r="Y15" s="90">
        <v>2013</v>
      </c>
      <c r="Z15" s="90">
        <v>2014</v>
      </c>
      <c r="AA15" s="90">
        <v>2015</v>
      </c>
      <c r="AB15" s="90">
        <v>2016</v>
      </c>
      <c r="AC15" s="90">
        <v>2017</v>
      </c>
      <c r="AD15" s="90">
        <v>2018</v>
      </c>
    </row>
    <row r="16" spans="1:33" x14ac:dyDescent="0.2">
      <c r="A16" s="107" t="s">
        <v>56</v>
      </c>
      <c r="B16" s="101">
        <f>total!AG9</f>
        <v>193.19999999999996</v>
      </c>
      <c r="C16" s="101">
        <f t="shared" si="3"/>
        <v>261.68695652173915</v>
      </c>
      <c r="F16" s="90" t="s">
        <v>74</v>
      </c>
      <c r="G16" s="91">
        <v>317.8</v>
      </c>
      <c r="H16" s="91">
        <v>318</v>
      </c>
      <c r="I16" s="91">
        <v>293.39999999999998</v>
      </c>
      <c r="J16" s="91">
        <v>159.30000000000001</v>
      </c>
      <c r="K16" s="91">
        <v>244.5</v>
      </c>
      <c r="L16" s="91">
        <v>299.3</v>
      </c>
      <c r="M16" s="91">
        <v>187.4</v>
      </c>
      <c r="N16" s="91">
        <v>265.89999999999998</v>
      </c>
      <c r="O16" s="91">
        <v>269</v>
      </c>
      <c r="P16" s="91">
        <v>207.3</v>
      </c>
      <c r="Q16" s="91">
        <v>290.2</v>
      </c>
      <c r="R16" s="91">
        <v>277.8</v>
      </c>
      <c r="S16" s="91">
        <v>131.19999999999999</v>
      </c>
      <c r="T16" s="91">
        <v>242.6</v>
      </c>
      <c r="U16" s="91">
        <v>246.4</v>
      </c>
      <c r="V16" s="91">
        <v>464.9</v>
      </c>
      <c r="W16" s="91">
        <v>412.5</v>
      </c>
      <c r="X16" s="91">
        <v>267.10000000000002</v>
      </c>
      <c r="Y16" s="91">
        <v>166.9</v>
      </c>
      <c r="Z16" s="91">
        <v>192</v>
      </c>
      <c r="AA16" s="117">
        <v>187</v>
      </c>
      <c r="AB16" s="91">
        <v>202.6</v>
      </c>
      <c r="AC16" s="91">
        <v>375.7</v>
      </c>
      <c r="AD16" s="91">
        <f>total!AG46</f>
        <v>184.38181818181812</v>
      </c>
    </row>
    <row r="17" spans="1:30" x14ac:dyDescent="0.2">
      <c r="A17" s="107" t="s">
        <v>57</v>
      </c>
      <c r="B17" s="101">
        <f>total!AG10</f>
        <v>276.5</v>
      </c>
      <c r="C17" s="101">
        <f t="shared" si="3"/>
        <v>261.68695652173915</v>
      </c>
      <c r="F17" s="92" t="s">
        <v>92</v>
      </c>
      <c r="G17" s="101">
        <f t="shared" ref="G17:AD17" si="4">$M$21</f>
        <v>261.68695652173915</v>
      </c>
      <c r="H17" s="101">
        <f t="shared" si="4"/>
        <v>261.68695652173915</v>
      </c>
      <c r="I17" s="101">
        <f t="shared" si="4"/>
        <v>261.68695652173915</v>
      </c>
      <c r="J17" s="101">
        <f t="shared" si="4"/>
        <v>261.68695652173915</v>
      </c>
      <c r="K17" s="101">
        <f t="shared" si="4"/>
        <v>261.68695652173915</v>
      </c>
      <c r="L17" s="101">
        <f t="shared" si="4"/>
        <v>261.68695652173915</v>
      </c>
      <c r="M17" s="101">
        <f t="shared" si="4"/>
        <v>261.68695652173915</v>
      </c>
      <c r="N17" s="101">
        <f t="shared" si="4"/>
        <v>261.68695652173915</v>
      </c>
      <c r="O17" s="101">
        <f t="shared" si="4"/>
        <v>261.68695652173915</v>
      </c>
      <c r="P17" s="101">
        <f t="shared" si="4"/>
        <v>261.68695652173915</v>
      </c>
      <c r="Q17" s="101">
        <f t="shared" si="4"/>
        <v>261.68695652173915</v>
      </c>
      <c r="R17" s="101">
        <f t="shared" si="4"/>
        <v>261.68695652173915</v>
      </c>
      <c r="S17" s="101">
        <f t="shared" si="4"/>
        <v>261.68695652173915</v>
      </c>
      <c r="T17" s="101">
        <f t="shared" si="4"/>
        <v>261.68695652173915</v>
      </c>
      <c r="U17" s="101">
        <f t="shared" si="4"/>
        <v>261.68695652173915</v>
      </c>
      <c r="V17" s="101">
        <f t="shared" si="4"/>
        <v>261.68695652173915</v>
      </c>
      <c r="W17" s="101">
        <f t="shared" si="4"/>
        <v>261.68695652173915</v>
      </c>
      <c r="X17" s="101">
        <f t="shared" si="4"/>
        <v>261.68695652173915</v>
      </c>
      <c r="Y17" s="101">
        <f t="shared" si="4"/>
        <v>261.68695652173915</v>
      </c>
      <c r="Z17" s="101">
        <f t="shared" si="4"/>
        <v>261.68695652173915</v>
      </c>
      <c r="AA17" s="101">
        <f t="shared" si="4"/>
        <v>261.68695652173915</v>
      </c>
      <c r="AB17" s="101">
        <f t="shared" si="4"/>
        <v>261.68695652173915</v>
      </c>
      <c r="AC17" s="101">
        <f t="shared" si="4"/>
        <v>261.68695652173915</v>
      </c>
      <c r="AD17" s="101">
        <f t="shared" si="4"/>
        <v>261.68695652173915</v>
      </c>
    </row>
    <row r="18" spans="1:30" x14ac:dyDescent="0.2">
      <c r="A18" s="107" t="s">
        <v>58</v>
      </c>
      <c r="B18" s="101">
        <f>total!AG11</f>
        <v>205.69999999999993</v>
      </c>
      <c r="C18" s="101">
        <f t="shared" si="3"/>
        <v>261.68695652173915</v>
      </c>
    </row>
    <row r="19" spans="1:30" x14ac:dyDescent="0.2">
      <c r="A19" s="107" t="s">
        <v>59</v>
      </c>
      <c r="B19" s="101">
        <f>total!AG12</f>
        <v>119.60000000000001</v>
      </c>
      <c r="C19" s="101">
        <f t="shared" si="3"/>
        <v>261.68695652173915</v>
      </c>
    </row>
    <row r="20" spans="1:30" x14ac:dyDescent="0.2">
      <c r="A20" s="107" t="s">
        <v>60</v>
      </c>
      <c r="B20" s="101">
        <f>total!AG13</f>
        <v>149.39999999999998</v>
      </c>
      <c r="C20" s="101">
        <f t="shared" si="3"/>
        <v>261.68695652173915</v>
      </c>
      <c r="F20" s="136"/>
      <c r="G20" s="137"/>
      <c r="H20" s="108" t="s">
        <v>91</v>
      </c>
      <c r="I20" s="109" t="s">
        <v>92</v>
      </c>
      <c r="L20" s="138" t="s">
        <v>74</v>
      </c>
      <c r="M20" s="138"/>
    </row>
    <row r="21" spans="1:30" x14ac:dyDescent="0.2">
      <c r="A21" s="107" t="s">
        <v>61</v>
      </c>
      <c r="B21" s="101">
        <f>total!AG14</f>
        <v>199.22</v>
      </c>
      <c r="C21" s="101">
        <f t="shared" si="3"/>
        <v>261.68695652173915</v>
      </c>
      <c r="F21" s="139" t="s">
        <v>49</v>
      </c>
      <c r="G21" s="140"/>
      <c r="H21" s="19">
        <f>total!AG16</f>
        <v>191.565</v>
      </c>
      <c r="I21" s="101">
        <f>$M$21</f>
        <v>261.68695652173915</v>
      </c>
      <c r="L21" s="92" t="s">
        <v>92</v>
      </c>
      <c r="M21" s="101">
        <f>AVERAGE(G16:AC16)</f>
        <v>261.68695652173915</v>
      </c>
    </row>
    <row r="22" spans="1:30" x14ac:dyDescent="0.2">
      <c r="A22" s="107" t="s">
        <v>62</v>
      </c>
      <c r="B22" s="101">
        <f>total!AG15</f>
        <v>234.89999999999998</v>
      </c>
      <c r="C22" s="101">
        <f t="shared" si="3"/>
        <v>261.68695652173915</v>
      </c>
      <c r="F22" s="139" t="s">
        <v>50</v>
      </c>
      <c r="G22" s="140"/>
      <c r="H22" s="19">
        <f>total!AG28</f>
        <v>199.08454545454549</v>
      </c>
      <c r="I22" s="101">
        <f>$M$21</f>
        <v>261.68695652173915</v>
      </c>
    </row>
    <row r="23" spans="1:30" x14ac:dyDescent="0.2">
      <c r="A23" s="107" t="s">
        <v>63</v>
      </c>
      <c r="B23" s="101">
        <f>total!AG17</f>
        <v>192.40000000000003</v>
      </c>
      <c r="C23" s="101">
        <f t="shared" si="3"/>
        <v>261.68695652173915</v>
      </c>
      <c r="F23" s="139" t="s">
        <v>51</v>
      </c>
      <c r="G23" s="140"/>
      <c r="H23" s="19">
        <f>total!AG31</f>
        <v>220.14999999999998</v>
      </c>
      <c r="I23" s="101">
        <f>$M$21</f>
        <v>261.68695652173915</v>
      </c>
    </row>
    <row r="24" spans="1:30" x14ac:dyDescent="0.2">
      <c r="A24" s="107" t="s">
        <v>64</v>
      </c>
      <c r="B24" s="101">
        <f>total!AG18</f>
        <v>182.75000000000003</v>
      </c>
      <c r="C24" s="101">
        <f t="shared" si="3"/>
        <v>261.68695652173915</v>
      </c>
      <c r="F24" s="139" t="s">
        <v>52</v>
      </c>
      <c r="G24" s="140"/>
      <c r="H24" s="19">
        <f>total!AG35</f>
        <v>140.29999999999998</v>
      </c>
      <c r="I24" s="101">
        <f>$M$21</f>
        <v>261.68695652173915</v>
      </c>
    </row>
    <row r="25" spans="1:30" x14ac:dyDescent="0.2">
      <c r="A25" s="107" t="s">
        <v>65</v>
      </c>
      <c r="B25" s="101">
        <f>total!AG19</f>
        <v>233.00000000000003</v>
      </c>
      <c r="C25" s="101">
        <f t="shared" si="3"/>
        <v>261.68695652173915</v>
      </c>
      <c r="F25" s="139" t="s">
        <v>53</v>
      </c>
      <c r="G25" s="140"/>
      <c r="H25" s="19">
        <f>total!AG45</f>
        <v>166.77222222222221</v>
      </c>
      <c r="I25" s="101">
        <f>$M$21</f>
        <v>261.68695652173915</v>
      </c>
    </row>
    <row r="26" spans="1:30" x14ac:dyDescent="0.2">
      <c r="A26" s="107" t="s">
        <v>66</v>
      </c>
      <c r="B26" s="101">
        <f>total!AG20</f>
        <v>218.9</v>
      </c>
      <c r="C26" s="101">
        <f t="shared" si="3"/>
        <v>261.68695652173915</v>
      </c>
    </row>
    <row r="27" spans="1:30" x14ac:dyDescent="0.2">
      <c r="A27" s="107" t="s">
        <v>67</v>
      </c>
      <c r="B27" s="101">
        <f>total!AG21</f>
        <v>175</v>
      </c>
      <c r="C27" s="101">
        <f t="shared" si="3"/>
        <v>261.68695652173915</v>
      </c>
    </row>
    <row r="28" spans="1:30" x14ac:dyDescent="0.2">
      <c r="A28" s="107" t="s">
        <v>68</v>
      </c>
      <c r="B28" s="101">
        <f>total!AG22</f>
        <v>206.20000000000002</v>
      </c>
      <c r="C28" s="101">
        <f t="shared" si="3"/>
        <v>261.68695652173915</v>
      </c>
    </row>
    <row r="29" spans="1:30" x14ac:dyDescent="0.2">
      <c r="A29" s="107" t="s">
        <v>69</v>
      </c>
      <c r="B29" s="101">
        <f>total!AG23</f>
        <v>178.20000000000002</v>
      </c>
      <c r="C29" s="101">
        <f t="shared" si="3"/>
        <v>261.68695652173915</v>
      </c>
    </row>
    <row r="30" spans="1:30" x14ac:dyDescent="0.2">
      <c r="A30" s="107" t="s">
        <v>70</v>
      </c>
      <c r="B30" s="101">
        <f>total!AG24</f>
        <v>236.8</v>
      </c>
      <c r="C30" s="101">
        <f t="shared" si="3"/>
        <v>261.68695652173915</v>
      </c>
    </row>
    <row r="31" spans="1:30" x14ac:dyDescent="0.2">
      <c r="A31" s="107" t="s">
        <v>71</v>
      </c>
      <c r="B31" s="101">
        <f>total!AG25</f>
        <v>184.20000000000002</v>
      </c>
      <c r="C31" s="101">
        <f t="shared" si="3"/>
        <v>261.68695652173915</v>
      </c>
    </row>
    <row r="32" spans="1:30" x14ac:dyDescent="0.2">
      <c r="A32" s="107" t="s">
        <v>72</v>
      </c>
      <c r="B32" s="101">
        <f>total!AG26</f>
        <v>186.18</v>
      </c>
      <c r="C32" s="101">
        <f t="shared" si="3"/>
        <v>261.68695652173915</v>
      </c>
    </row>
    <row r="33" spans="1:3" x14ac:dyDescent="0.2">
      <c r="A33" s="107" t="s">
        <v>73</v>
      </c>
      <c r="B33" s="101">
        <f>total!AG27</f>
        <v>196.30000000000004</v>
      </c>
      <c r="C33" s="101">
        <f t="shared" si="3"/>
        <v>261.68695652173915</v>
      </c>
    </row>
    <row r="34" spans="1:3" x14ac:dyDescent="0.2">
      <c r="A34" s="107" t="s">
        <v>74</v>
      </c>
      <c r="B34" s="101">
        <f>total!AG29</f>
        <v>237.1</v>
      </c>
      <c r="C34" s="101">
        <f t="shared" si="3"/>
        <v>261.68695652173915</v>
      </c>
    </row>
    <row r="35" spans="1:3" x14ac:dyDescent="0.2">
      <c r="A35" s="107" t="s">
        <v>75</v>
      </c>
      <c r="B35" s="101">
        <f>total!AG30</f>
        <v>203.2</v>
      </c>
      <c r="C35" s="101">
        <f t="shared" si="3"/>
        <v>261.68695652173915</v>
      </c>
    </row>
    <row r="36" spans="1:3" x14ac:dyDescent="0.2">
      <c r="A36" s="107" t="s">
        <v>76</v>
      </c>
      <c r="B36" s="101">
        <f>total!AG32</f>
        <v>100.3</v>
      </c>
      <c r="C36" s="101">
        <f t="shared" si="3"/>
        <v>261.68695652173915</v>
      </c>
    </row>
    <row r="37" spans="1:3" x14ac:dyDescent="0.2">
      <c r="A37" s="107" t="s">
        <v>77</v>
      </c>
      <c r="B37" s="101">
        <f>total!AG33</f>
        <v>156.6</v>
      </c>
      <c r="C37" s="101">
        <f t="shared" si="3"/>
        <v>261.68695652173915</v>
      </c>
    </row>
    <row r="38" spans="1:3" x14ac:dyDescent="0.2">
      <c r="A38" s="107" t="s">
        <v>78</v>
      </c>
      <c r="B38" s="101">
        <f>total!AG34</f>
        <v>164</v>
      </c>
      <c r="C38" s="101">
        <f t="shared" si="3"/>
        <v>261.68695652173915</v>
      </c>
    </row>
    <row r="39" spans="1:3" x14ac:dyDescent="0.2">
      <c r="A39" s="107" t="s">
        <v>79</v>
      </c>
      <c r="B39" s="101">
        <f>total!AG36</f>
        <v>171.20000000000002</v>
      </c>
      <c r="C39" s="101">
        <f t="shared" si="3"/>
        <v>261.68695652173915</v>
      </c>
    </row>
    <row r="40" spans="1:3" x14ac:dyDescent="0.2">
      <c r="A40" s="107" t="s">
        <v>80</v>
      </c>
      <c r="B40" s="101">
        <f>total!AG37</f>
        <v>181.13</v>
      </c>
      <c r="C40" s="101">
        <f t="shared" si="3"/>
        <v>261.68695652173915</v>
      </c>
    </row>
    <row r="41" spans="1:3" x14ac:dyDescent="0.2">
      <c r="A41" s="107" t="s">
        <v>81</v>
      </c>
      <c r="B41" s="101">
        <f>total!AG38</f>
        <v>140.71999999999997</v>
      </c>
      <c r="C41" s="101">
        <f t="shared" si="3"/>
        <v>261.68695652173915</v>
      </c>
    </row>
    <row r="42" spans="1:3" x14ac:dyDescent="0.2">
      <c r="A42" s="107" t="s">
        <v>82</v>
      </c>
      <c r="B42" s="101">
        <f>total!AG39</f>
        <v>187.99999999999997</v>
      </c>
      <c r="C42" s="101">
        <f t="shared" si="3"/>
        <v>261.68695652173915</v>
      </c>
    </row>
    <row r="43" spans="1:3" x14ac:dyDescent="0.2">
      <c r="A43" s="107" t="s">
        <v>83</v>
      </c>
      <c r="B43" s="101">
        <f>total!AG40</f>
        <v>165.9</v>
      </c>
      <c r="C43" s="101">
        <f t="shared" si="3"/>
        <v>261.68695652173915</v>
      </c>
    </row>
    <row r="44" spans="1:3" x14ac:dyDescent="0.2">
      <c r="A44" s="107" t="s">
        <v>84</v>
      </c>
      <c r="B44" s="101">
        <f>total!AG41</f>
        <v>193.2</v>
      </c>
      <c r="C44" s="101">
        <f t="shared" si="3"/>
        <v>261.68695652173915</v>
      </c>
    </row>
    <row r="45" spans="1:3" x14ac:dyDescent="0.2">
      <c r="A45" s="107" t="s">
        <v>85</v>
      </c>
      <c r="B45" s="101">
        <f>total!AG42</f>
        <v>193.19999999999996</v>
      </c>
      <c r="C45" s="101">
        <f t="shared" si="3"/>
        <v>261.68695652173915</v>
      </c>
    </row>
    <row r="46" spans="1:3" x14ac:dyDescent="0.2">
      <c r="A46" s="107" t="s">
        <v>86</v>
      </c>
      <c r="B46" s="101">
        <f>total!AG43</f>
        <v>142.1</v>
      </c>
      <c r="C46" s="101">
        <f t="shared" si="3"/>
        <v>261.68695652173915</v>
      </c>
    </row>
    <row r="47" spans="1:3" x14ac:dyDescent="0.2">
      <c r="A47" s="107" t="s">
        <v>89</v>
      </c>
      <c r="B47" s="101">
        <f>total!AG44</f>
        <v>125.50000000000001</v>
      </c>
      <c r="C47" s="101">
        <f t="shared" si="3"/>
        <v>261.68695652173915</v>
      </c>
    </row>
  </sheetData>
  <mergeCells count="9">
    <mergeCell ref="A1:AF1"/>
    <mergeCell ref="F20:G20"/>
    <mergeCell ref="L20:M20"/>
    <mergeCell ref="F25:G25"/>
    <mergeCell ref="F21:G21"/>
    <mergeCell ref="F22:G22"/>
    <mergeCell ref="F23:G23"/>
    <mergeCell ref="F24:G24"/>
    <mergeCell ref="F14:AD14"/>
  </mergeCells>
  <phoneticPr fontId="15" type="noConversion"/>
  <pageMargins left="0.78740157499999996" right="0.78740157499999996" top="0.984251969" bottom="0.984251969" header="0.49212598499999999" footer="0.49212598499999999"/>
  <pageSetup paperSize="9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zoomScale="95" workbookViewId="0">
      <selection activeCell="J14" sqref="J14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3" s="5" customFormat="1" ht="15.75" x14ac:dyDescent="0.25">
      <c r="A1" s="129" t="s">
        <v>97</v>
      </c>
      <c r="B1" s="129"/>
      <c r="C1" s="129"/>
      <c r="D1" s="129"/>
      <c r="E1" s="129"/>
      <c r="F1" s="129"/>
    </row>
    <row r="2" spans="1:23" x14ac:dyDescent="0.2">
      <c r="A2" s="49"/>
      <c r="B2" s="6"/>
    </row>
    <row r="3" spans="1:23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  <c r="V3" s="38"/>
      <c r="W3" s="38"/>
    </row>
    <row r="4" spans="1:23" x14ac:dyDescent="0.2">
      <c r="A4" s="119" t="s">
        <v>2</v>
      </c>
      <c r="B4" s="120">
        <v>0.4</v>
      </c>
      <c r="C4" s="120">
        <v>0.2</v>
      </c>
      <c r="D4" s="120">
        <v>14</v>
      </c>
      <c r="E4" s="120">
        <v>0.4</v>
      </c>
      <c r="F4" s="120">
        <f t="shared" ref="F4:F11" si="0">B4+C4+D4+E4</f>
        <v>15</v>
      </c>
      <c r="G4" s="37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  <c r="U4" s="38"/>
      <c r="V4" s="38"/>
      <c r="W4" s="38"/>
    </row>
    <row r="5" spans="1:23" x14ac:dyDescent="0.2">
      <c r="A5" s="119" t="s">
        <v>3</v>
      </c>
      <c r="B5" s="120">
        <v>1.8</v>
      </c>
      <c r="C5" s="120">
        <v>1.2</v>
      </c>
      <c r="D5" s="120">
        <v>20.6</v>
      </c>
      <c r="E5" s="120">
        <v>0.4</v>
      </c>
      <c r="F5" s="120">
        <f t="shared" si="0"/>
        <v>24</v>
      </c>
      <c r="G5" s="37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  <c r="U5" s="38"/>
      <c r="V5" s="38"/>
      <c r="W5" s="38"/>
    </row>
    <row r="6" spans="1:23" s="1" customFormat="1" x14ac:dyDescent="0.2">
      <c r="A6" s="119" t="s">
        <v>4</v>
      </c>
      <c r="B6" s="120">
        <v>0.6</v>
      </c>
      <c r="C6" s="120">
        <v>0.2</v>
      </c>
      <c r="D6" s="120">
        <v>16</v>
      </c>
      <c r="E6" s="120">
        <v>3.5</v>
      </c>
      <c r="F6" s="120">
        <f t="shared" si="0"/>
        <v>20.3</v>
      </c>
      <c r="G6" s="61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  <c r="V6" s="30"/>
      <c r="W6" s="30"/>
    </row>
    <row r="7" spans="1:23" x14ac:dyDescent="0.2">
      <c r="A7" s="16" t="s">
        <v>5</v>
      </c>
      <c r="B7" s="12">
        <v>0.4</v>
      </c>
      <c r="C7" s="12">
        <v>0.6</v>
      </c>
      <c r="D7" s="12">
        <v>6.2</v>
      </c>
      <c r="E7" s="12">
        <v>1.4</v>
      </c>
      <c r="F7" s="12">
        <f t="shared" si="0"/>
        <v>8.6</v>
      </c>
      <c r="G7" s="37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  <c r="V7" s="38"/>
      <c r="W7" s="38"/>
    </row>
    <row r="8" spans="1:23" x14ac:dyDescent="0.2">
      <c r="A8" s="16" t="s">
        <v>6</v>
      </c>
      <c r="B8" s="12">
        <v>0.8</v>
      </c>
      <c r="C8" s="12">
        <v>0.8</v>
      </c>
      <c r="D8" s="12">
        <v>9</v>
      </c>
      <c r="E8" s="12">
        <v>0.2</v>
      </c>
      <c r="F8" s="12">
        <f t="shared" si="0"/>
        <v>10.799999999999999</v>
      </c>
      <c r="G8" s="37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  <c r="V8" s="38"/>
      <c r="W8" s="38"/>
    </row>
    <row r="9" spans="1:23" x14ac:dyDescent="0.2">
      <c r="A9" s="16" t="s">
        <v>7</v>
      </c>
      <c r="B9" s="12">
        <v>1.6</v>
      </c>
      <c r="C9" s="12">
        <v>3</v>
      </c>
      <c r="D9" s="118">
        <v>0</v>
      </c>
      <c r="E9" s="12">
        <v>0</v>
      </c>
      <c r="F9" s="12">
        <f t="shared" si="0"/>
        <v>4.5999999999999996</v>
      </c>
      <c r="G9" s="37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  <c r="V9" s="38"/>
      <c r="W9" s="38"/>
    </row>
    <row r="10" spans="1:23" x14ac:dyDescent="0.2">
      <c r="A10" s="119" t="s">
        <v>8</v>
      </c>
      <c r="B10" s="120">
        <v>0.93</v>
      </c>
      <c r="C10" s="120">
        <v>0.6</v>
      </c>
      <c r="D10" s="120">
        <v>14.2</v>
      </c>
      <c r="E10" s="120">
        <v>1.8</v>
      </c>
      <c r="F10" s="120">
        <f t="shared" si="0"/>
        <v>17.529999999999998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  <c r="V10" s="38"/>
      <c r="W10" s="38"/>
    </row>
    <row r="11" spans="1:23" x14ac:dyDescent="0.2">
      <c r="A11" s="121" t="s">
        <v>47</v>
      </c>
      <c r="B11" s="120">
        <v>0.7</v>
      </c>
      <c r="C11" s="120">
        <v>0.5</v>
      </c>
      <c r="D11" s="120">
        <v>14</v>
      </c>
      <c r="E11" s="120">
        <v>1.3</v>
      </c>
      <c r="F11" s="120">
        <f t="shared" si="0"/>
        <v>16.5</v>
      </c>
      <c r="G11" s="37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  <c r="U11" s="38"/>
      <c r="V11" s="38"/>
      <c r="W11" s="38"/>
    </row>
    <row r="12" spans="1:23" x14ac:dyDescent="0.2">
      <c r="A12" s="42" t="s">
        <v>9</v>
      </c>
      <c r="B12" s="43">
        <f>AVERAGE(B4:B11)</f>
        <v>0.90374999999999994</v>
      </c>
      <c r="C12" s="43">
        <f>AVERAGE(C4:C11)</f>
        <v>0.88749999999999996</v>
      </c>
      <c r="D12" s="43">
        <f>AVERAGE(D4:D11)</f>
        <v>11.750000000000002</v>
      </c>
      <c r="E12" s="43">
        <f>AVERAGE(E4:E11)</f>
        <v>1.125</v>
      </c>
      <c r="F12" s="43">
        <f>AVERAGE(F4:F11)</f>
        <v>14.666249999999998</v>
      </c>
      <c r="G12" s="62"/>
      <c r="J12" s="38"/>
      <c r="K12" s="41"/>
      <c r="L12" s="41"/>
      <c r="M12" s="41"/>
      <c r="N12" s="63"/>
      <c r="O12" s="38"/>
      <c r="P12" s="38"/>
      <c r="Q12" s="38"/>
      <c r="R12" s="38"/>
      <c r="S12" s="38"/>
      <c r="T12" s="38"/>
      <c r="U12" s="38"/>
      <c r="V12" s="38"/>
      <c r="W12" s="38"/>
    </row>
    <row r="13" spans="1:23" x14ac:dyDescent="0.2">
      <c r="A13" s="119" t="s">
        <v>10</v>
      </c>
      <c r="B13" s="120">
        <v>0.8</v>
      </c>
      <c r="C13" s="120">
        <v>1.4</v>
      </c>
      <c r="D13" s="120">
        <v>16.8</v>
      </c>
      <c r="E13" s="120">
        <v>0.2</v>
      </c>
      <c r="F13" s="120">
        <f t="shared" ref="F13:F23" si="1">B13+C13+D13+E13</f>
        <v>19.2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  <c r="V13" s="38"/>
      <c r="W13" s="38"/>
    </row>
    <row r="14" spans="1:23" x14ac:dyDescent="0.2">
      <c r="A14" s="16" t="s">
        <v>11</v>
      </c>
      <c r="B14" s="12">
        <v>0.1</v>
      </c>
      <c r="C14" s="12">
        <v>0.2</v>
      </c>
      <c r="D14" s="12">
        <v>11.3</v>
      </c>
      <c r="E14" s="12">
        <v>1.9</v>
      </c>
      <c r="F14" s="12">
        <f t="shared" si="1"/>
        <v>13.500000000000002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  <c r="V14" s="38"/>
      <c r="W14" s="38"/>
    </row>
    <row r="15" spans="1:23" x14ac:dyDescent="0.2">
      <c r="A15" s="16" t="s">
        <v>12</v>
      </c>
      <c r="B15" s="12">
        <v>0.4</v>
      </c>
      <c r="C15" s="12">
        <v>0.6</v>
      </c>
      <c r="D15" s="12">
        <v>7.8</v>
      </c>
      <c r="E15" s="12">
        <v>1</v>
      </c>
      <c r="F15" s="12">
        <f t="shared" si="1"/>
        <v>9.8000000000000007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  <c r="U15" s="38"/>
      <c r="V15" s="38"/>
      <c r="W15" s="38"/>
    </row>
    <row r="16" spans="1:23" x14ac:dyDescent="0.2">
      <c r="A16" s="16" t="s">
        <v>13</v>
      </c>
      <c r="B16" s="12">
        <v>0.6</v>
      </c>
      <c r="C16" s="12">
        <v>0.3</v>
      </c>
      <c r="D16" s="12">
        <v>10.5</v>
      </c>
      <c r="E16" s="12">
        <v>0.7</v>
      </c>
      <c r="F16" s="12">
        <f t="shared" si="1"/>
        <v>12.1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  <c r="V16" s="38"/>
      <c r="W16" s="38"/>
    </row>
    <row r="17" spans="1:23" x14ac:dyDescent="0.2">
      <c r="A17" s="16" t="s">
        <v>14</v>
      </c>
      <c r="B17" s="12">
        <v>0</v>
      </c>
      <c r="C17" s="12">
        <v>0</v>
      </c>
      <c r="D17" s="12">
        <v>7.2</v>
      </c>
      <c r="E17" s="12">
        <v>2</v>
      </c>
      <c r="F17" s="12">
        <f t="shared" si="1"/>
        <v>9.1999999999999993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  <c r="V17" s="38"/>
      <c r="W17" s="38"/>
    </row>
    <row r="18" spans="1:23" x14ac:dyDescent="0.2">
      <c r="A18" s="119" t="s">
        <v>15</v>
      </c>
      <c r="B18" s="120">
        <v>1</v>
      </c>
      <c r="C18" s="120">
        <v>1</v>
      </c>
      <c r="D18" s="120">
        <v>17.2</v>
      </c>
      <c r="E18" s="120">
        <v>0</v>
      </c>
      <c r="F18" s="120">
        <f t="shared" si="1"/>
        <v>19.2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  <c r="V18" s="38"/>
      <c r="W18" s="38"/>
    </row>
    <row r="19" spans="1:23" x14ac:dyDescent="0.2">
      <c r="A19" s="16" t="s">
        <v>16</v>
      </c>
      <c r="B19" s="12">
        <v>0</v>
      </c>
      <c r="C19" s="12">
        <v>0</v>
      </c>
      <c r="D19" s="12">
        <v>11</v>
      </c>
      <c r="E19" s="12">
        <v>3.2</v>
      </c>
      <c r="F19" s="12">
        <f t="shared" si="1"/>
        <v>14.2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  <c r="V19" s="38"/>
      <c r="W19" s="38"/>
    </row>
    <row r="20" spans="1:23" x14ac:dyDescent="0.2">
      <c r="A20" s="119" t="s">
        <v>17</v>
      </c>
      <c r="B20" s="120">
        <v>0.2</v>
      </c>
      <c r="C20" s="120">
        <v>0.4</v>
      </c>
      <c r="D20" s="120">
        <v>11.6</v>
      </c>
      <c r="E20" s="120">
        <v>0.7</v>
      </c>
      <c r="F20" s="120">
        <f t="shared" si="1"/>
        <v>12.899999999999999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  <c r="V20" s="38"/>
      <c r="W20" s="38"/>
    </row>
    <row r="21" spans="1:23" x14ac:dyDescent="0.2">
      <c r="A21" s="119" t="s">
        <v>18</v>
      </c>
      <c r="B21" s="120">
        <v>0.4</v>
      </c>
      <c r="C21" s="120">
        <v>1.2</v>
      </c>
      <c r="D21" s="120">
        <v>14.2</v>
      </c>
      <c r="E21" s="120">
        <v>0.4</v>
      </c>
      <c r="F21" s="120">
        <f t="shared" si="1"/>
        <v>16.2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  <c r="V21" s="38"/>
      <c r="W21" s="38"/>
    </row>
    <row r="22" spans="1:23" x14ac:dyDescent="0.2">
      <c r="A22" s="20" t="s">
        <v>19</v>
      </c>
      <c r="B22" s="12">
        <v>0.5</v>
      </c>
      <c r="C22" s="12">
        <v>0.9</v>
      </c>
      <c r="D22" s="12">
        <v>0</v>
      </c>
      <c r="E22" s="12">
        <v>0.7</v>
      </c>
      <c r="F22" s="12">
        <f t="shared" si="1"/>
        <v>2.0999999999999996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  <c r="V22" s="38"/>
      <c r="W22" s="38"/>
    </row>
    <row r="23" spans="1:23" x14ac:dyDescent="0.2">
      <c r="A23" s="122" t="s">
        <v>20</v>
      </c>
      <c r="B23" s="120">
        <v>3</v>
      </c>
      <c r="C23" s="120">
        <v>4.3</v>
      </c>
      <c r="D23" s="120">
        <v>17.3</v>
      </c>
      <c r="E23" s="120">
        <v>0</v>
      </c>
      <c r="F23" s="120">
        <f t="shared" si="1"/>
        <v>24.6</v>
      </c>
      <c r="G23" s="37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  <c r="V23" s="38"/>
      <c r="W23" s="38"/>
    </row>
    <row r="24" spans="1:23" x14ac:dyDescent="0.2">
      <c r="A24" s="42" t="s">
        <v>21</v>
      </c>
      <c r="B24" s="44">
        <f>AVERAGE(B13:B23)</f>
        <v>0.63636363636363635</v>
      </c>
      <c r="C24" s="44">
        <f>AVERAGE(C13:C23)</f>
        <v>0.9363636363636364</v>
      </c>
      <c r="D24" s="44">
        <f>AVERAGE(D13:D23)</f>
        <v>11.354545454545454</v>
      </c>
      <c r="E24" s="44">
        <f>AVERAGE(E13:E23)</f>
        <v>0.9818181818181817</v>
      </c>
      <c r="F24" s="44">
        <f>AVERAGE(F13:F23)</f>
        <v>13.909090909090908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  <c r="V24" s="38"/>
      <c r="W24" s="38"/>
    </row>
    <row r="25" spans="1:23" x14ac:dyDescent="0.2">
      <c r="A25" s="119" t="s">
        <v>22</v>
      </c>
      <c r="B25" s="120">
        <v>0</v>
      </c>
      <c r="C25" s="120">
        <v>3</v>
      </c>
      <c r="D25" s="120">
        <v>26</v>
      </c>
      <c r="E25" s="120">
        <v>0</v>
      </c>
      <c r="F25" s="120">
        <f>B25+C25+D25+E25</f>
        <v>29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  <c r="V25" s="38"/>
      <c r="W25" s="38"/>
    </row>
    <row r="26" spans="1:23" x14ac:dyDescent="0.2">
      <c r="A26" s="119" t="s">
        <v>23</v>
      </c>
      <c r="B26" s="120">
        <v>0.2</v>
      </c>
      <c r="C26" s="120">
        <v>0.6</v>
      </c>
      <c r="D26" s="120">
        <v>17.8</v>
      </c>
      <c r="E26" s="120">
        <v>0.6</v>
      </c>
      <c r="F26" s="120">
        <f>B26+C26+D26+E26</f>
        <v>19.200000000000003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  <c r="V26" s="38"/>
      <c r="W26" s="38"/>
    </row>
    <row r="27" spans="1:23" x14ac:dyDescent="0.2">
      <c r="A27" s="42" t="s">
        <v>24</v>
      </c>
      <c r="B27" s="43">
        <f>AVERAGE(B25:B26)</f>
        <v>0.1</v>
      </c>
      <c r="C27" s="43">
        <f>AVERAGE(C25:C26)</f>
        <v>1.8</v>
      </c>
      <c r="D27" s="43">
        <f>AVERAGE(D25:D26)</f>
        <v>21.9</v>
      </c>
      <c r="E27" s="43">
        <f>AVERAGE(E25:E26)</f>
        <v>0.3</v>
      </c>
      <c r="F27" s="44">
        <f>AVERAGE(F25:F26)</f>
        <v>24.1</v>
      </c>
      <c r="G27" s="37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  <c r="V27" s="38"/>
      <c r="W27" s="38"/>
    </row>
    <row r="28" spans="1:23" x14ac:dyDescent="0.2">
      <c r="A28" s="16" t="s">
        <v>25</v>
      </c>
      <c r="B28" s="12">
        <v>0.5</v>
      </c>
      <c r="C28" s="12">
        <v>0.8</v>
      </c>
      <c r="D28" s="12">
        <v>8.8000000000000007</v>
      </c>
      <c r="E28" s="12">
        <v>0</v>
      </c>
      <c r="F28" s="12">
        <f>B28+C28+D28+E28</f>
        <v>10.100000000000001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  <c r="V28" s="38"/>
      <c r="W28" s="38"/>
    </row>
    <row r="29" spans="1:23" x14ac:dyDescent="0.2">
      <c r="A29" s="16" t="s">
        <v>26</v>
      </c>
      <c r="B29" s="12">
        <v>0.4</v>
      </c>
      <c r="C29" s="12">
        <v>1.4</v>
      </c>
      <c r="D29" s="12">
        <v>9.8000000000000007</v>
      </c>
      <c r="E29" s="12">
        <v>0.2</v>
      </c>
      <c r="F29" s="12">
        <f>B29+C29+D29+E29</f>
        <v>11.8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  <c r="V29" s="38"/>
      <c r="W29" s="38"/>
    </row>
    <row r="30" spans="1:23" x14ac:dyDescent="0.2">
      <c r="A30" s="119" t="s">
        <v>27</v>
      </c>
      <c r="B30" s="120">
        <v>0</v>
      </c>
      <c r="C30" s="120">
        <v>0.2</v>
      </c>
      <c r="D30" s="120">
        <v>25</v>
      </c>
      <c r="E30" s="120">
        <v>0</v>
      </c>
      <c r="F30" s="120">
        <f>B30+C30+D30+E30</f>
        <v>25.2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  <c r="V30" s="38"/>
      <c r="W30" s="38"/>
    </row>
    <row r="31" spans="1:23" x14ac:dyDescent="0.2">
      <c r="A31" s="42" t="s">
        <v>28</v>
      </c>
      <c r="B31" s="43">
        <f>AVERAGE(B28:B30)</f>
        <v>0.3</v>
      </c>
      <c r="C31" s="43">
        <f>AVERAGE(C28:C30)</f>
        <v>0.80000000000000016</v>
      </c>
      <c r="D31" s="43">
        <f>AVERAGE(D28:D30)</f>
        <v>14.533333333333333</v>
      </c>
      <c r="E31" s="43">
        <v>0</v>
      </c>
      <c r="F31" s="44">
        <f>AVERAGE(F28:F30)</f>
        <v>15.700000000000001</v>
      </c>
      <c r="G31" s="37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  <c r="V31" s="38"/>
      <c r="W31" s="38"/>
    </row>
    <row r="32" spans="1:23" x14ac:dyDescent="0.2">
      <c r="A32" s="16" t="s">
        <v>45</v>
      </c>
      <c r="B32" s="12">
        <v>0.2</v>
      </c>
      <c r="C32" s="12">
        <v>1</v>
      </c>
      <c r="D32" s="12">
        <v>8.6</v>
      </c>
      <c r="E32" s="12">
        <v>0</v>
      </c>
      <c r="F32" s="12">
        <f t="shared" ref="F32:F40" si="2">B32+C32+D32+E32</f>
        <v>9.7999999999999989</v>
      </c>
      <c r="G32" s="37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  <c r="V32" s="38"/>
      <c r="W32" s="38"/>
    </row>
    <row r="33" spans="1:23" x14ac:dyDescent="0.2">
      <c r="A33" s="16" t="s">
        <v>29</v>
      </c>
      <c r="B33" s="12">
        <v>0.2</v>
      </c>
      <c r="C33" s="12">
        <v>0.4</v>
      </c>
      <c r="D33" s="12">
        <v>2</v>
      </c>
      <c r="E33" s="12">
        <v>0.6</v>
      </c>
      <c r="F33" s="12">
        <f t="shared" si="2"/>
        <v>3.2</v>
      </c>
      <c r="G33" s="37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  <c r="U33" s="38"/>
      <c r="V33" s="38"/>
      <c r="W33" s="38"/>
    </row>
    <row r="34" spans="1:23" x14ac:dyDescent="0.2">
      <c r="A34" s="16" t="s">
        <v>30</v>
      </c>
      <c r="B34" s="12">
        <v>0.13</v>
      </c>
      <c r="C34" s="12">
        <v>1.1000000000000001</v>
      </c>
      <c r="D34" s="12">
        <v>0</v>
      </c>
      <c r="E34" s="12">
        <v>0.2</v>
      </c>
      <c r="F34" s="12">
        <f t="shared" si="2"/>
        <v>1.43</v>
      </c>
      <c r="G34" s="37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  <c r="U34" s="38"/>
      <c r="V34" s="38"/>
      <c r="W34" s="38"/>
    </row>
    <row r="35" spans="1:23" x14ac:dyDescent="0.2">
      <c r="A35" s="119" t="s">
        <v>31</v>
      </c>
      <c r="B35" s="120">
        <v>0</v>
      </c>
      <c r="C35" s="120">
        <v>1.6</v>
      </c>
      <c r="D35" s="120">
        <v>17.8</v>
      </c>
      <c r="E35" s="120">
        <v>0.2</v>
      </c>
      <c r="F35" s="120">
        <f t="shared" si="2"/>
        <v>19.600000000000001</v>
      </c>
      <c r="G35" s="37"/>
    </row>
    <row r="36" spans="1:23" x14ac:dyDescent="0.2">
      <c r="A36" s="16" t="s">
        <v>46</v>
      </c>
      <c r="B36" s="12">
        <v>0.2</v>
      </c>
      <c r="C36" s="12">
        <v>0.2</v>
      </c>
      <c r="D36" s="12">
        <v>7.5</v>
      </c>
      <c r="E36" s="12">
        <v>0.3</v>
      </c>
      <c r="F36" s="12">
        <f t="shared" si="2"/>
        <v>8.2000000000000011</v>
      </c>
      <c r="G36" s="37"/>
    </row>
    <row r="37" spans="1:23" x14ac:dyDescent="0.2">
      <c r="A37" s="16" t="s">
        <v>32</v>
      </c>
      <c r="B37" s="12">
        <v>0.2</v>
      </c>
      <c r="C37" s="12">
        <v>0.4</v>
      </c>
      <c r="D37" s="12">
        <v>10.4</v>
      </c>
      <c r="E37" s="12">
        <v>0</v>
      </c>
      <c r="F37" s="12">
        <f t="shared" si="2"/>
        <v>11</v>
      </c>
      <c r="G37" s="37"/>
    </row>
    <row r="38" spans="1:23" x14ac:dyDescent="0.2">
      <c r="A38" s="119" t="s">
        <v>33</v>
      </c>
      <c r="B38" s="120">
        <v>0</v>
      </c>
      <c r="C38" s="120">
        <v>0.2</v>
      </c>
      <c r="D38" s="120">
        <v>17.2</v>
      </c>
      <c r="E38" s="120">
        <v>0.4</v>
      </c>
      <c r="F38" s="120">
        <f t="shared" si="2"/>
        <v>17.799999999999997</v>
      </c>
      <c r="G38" s="37"/>
    </row>
    <row r="39" spans="1:23" s="6" customFormat="1" x14ac:dyDescent="0.2">
      <c r="A39" s="16" t="s">
        <v>44</v>
      </c>
      <c r="B39" s="12">
        <v>0.2</v>
      </c>
      <c r="C39" s="12">
        <v>2</v>
      </c>
      <c r="D39" s="12">
        <v>6.4</v>
      </c>
      <c r="E39" s="12">
        <v>0</v>
      </c>
      <c r="F39" s="12">
        <f t="shared" si="2"/>
        <v>8.6000000000000014</v>
      </c>
    </row>
    <row r="40" spans="1:23" s="6" customFormat="1" x14ac:dyDescent="0.2">
      <c r="A40" s="16" t="s">
        <v>88</v>
      </c>
      <c r="B40" s="12">
        <v>0</v>
      </c>
      <c r="C40" s="12">
        <v>0.2</v>
      </c>
      <c r="D40" s="12">
        <v>3</v>
      </c>
      <c r="E40" s="12">
        <v>0.6</v>
      </c>
      <c r="F40" s="12">
        <f t="shared" si="2"/>
        <v>3.8000000000000003</v>
      </c>
    </row>
    <row r="41" spans="1:23" x14ac:dyDescent="0.2">
      <c r="A41" s="42" t="s">
        <v>35</v>
      </c>
      <c r="B41" s="44">
        <f>AVERAGE(B32:B40)</f>
        <v>0.12555555555555553</v>
      </c>
      <c r="C41" s="44">
        <f>AVERAGE(C32:C40)</f>
        <v>0.78888888888888897</v>
      </c>
      <c r="D41" s="44">
        <f>AVERAGE(D32:D40)</f>
        <v>8.1000000000000014</v>
      </c>
      <c r="E41" s="44">
        <f>AVERAGE(E32:E40)</f>
        <v>0.25555555555555559</v>
      </c>
      <c r="F41" s="44">
        <f>AVERAGE(F32:F40)</f>
        <v>9.27</v>
      </c>
    </row>
    <row r="42" spans="1:23" x14ac:dyDescent="0.2">
      <c r="A42" s="46" t="s">
        <v>36</v>
      </c>
      <c r="B42" s="47">
        <f>AVERAGE(B4:B11,B13:B23,B25:B26,B28:B30,B32:B40)</f>
        <v>0.49878787878787872</v>
      </c>
      <c r="C42" s="47">
        <f>AVERAGE(C4:C11,C13:C23,C25:C26,C28:C30,C32:C40)</f>
        <v>0.92424242424242409</v>
      </c>
      <c r="D42" s="47">
        <f>AVERAGE(D4:D11,D13:D23,D25:D26,D28:D30,D32:D40)</f>
        <v>11.49090909090909</v>
      </c>
      <c r="E42" s="47">
        <f>AVERAGE(E4:E11,E13:E23,E25:E26,E28:E30,E32:E40)</f>
        <v>0.69393939393939386</v>
      </c>
      <c r="F42" s="47">
        <f>AVERAGE(F4:F11,F13:F23,F25:F26,F28:F30,F32:F40)</f>
        <v>13.607878787878787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A2" sqref="A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9" t="s">
        <v>98</v>
      </c>
      <c r="B1" s="129"/>
      <c r="C1" s="129"/>
      <c r="D1" s="129"/>
      <c r="E1" s="129"/>
      <c r="F1" s="129"/>
      <c r="J1" s="52"/>
      <c r="K1" s="52"/>
      <c r="L1" s="52"/>
      <c r="M1" s="52"/>
      <c r="N1" s="52"/>
      <c r="O1" s="52"/>
      <c r="P1" s="52"/>
      <c r="Q1" s="52"/>
      <c r="R1" s="52"/>
    </row>
    <row r="2" spans="1:18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A2" sqref="A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9" t="s">
        <v>99</v>
      </c>
      <c r="B1" s="129"/>
      <c r="C1" s="129"/>
      <c r="D1" s="129"/>
      <c r="E1" s="129"/>
      <c r="F1" s="129"/>
    </row>
    <row r="2" spans="1:18" x14ac:dyDescent="0.2">
      <c r="A2" s="49"/>
      <c r="B2" s="6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J37" s="38"/>
      <c r="K37" s="38"/>
      <c r="L37" s="38"/>
      <c r="M37" s="38"/>
      <c r="N37" s="38"/>
      <c r="O37" s="38"/>
      <c r="P37" s="38"/>
      <c r="Q37" s="38"/>
      <c r="R37" s="38"/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G39" sqref="G39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9" t="s">
        <v>100</v>
      </c>
      <c r="B1" s="129"/>
      <c r="C1" s="129"/>
      <c r="D1" s="129"/>
      <c r="E1" s="129"/>
      <c r="F1" s="129"/>
    </row>
    <row r="2" spans="1:19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1.8</v>
      </c>
      <c r="F4" s="12">
        <f t="shared" ref="F4:F11" si="0">B4+C4+D4+E4</f>
        <v>1.8</v>
      </c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2</v>
      </c>
      <c r="F5" s="12">
        <f t="shared" si="0"/>
        <v>2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2.2000000000000002</v>
      </c>
      <c r="F6" s="12">
        <f t="shared" si="0"/>
        <v>2.2000000000000002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0.8</v>
      </c>
      <c r="E7" s="12">
        <v>1.6</v>
      </c>
      <c r="F7" s="12">
        <f t="shared" si="0"/>
        <v>2.4000000000000004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1.6</v>
      </c>
      <c r="F8" s="12">
        <f t="shared" si="0"/>
        <v>1.6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1.6</v>
      </c>
      <c r="F9" s="12">
        <f t="shared" si="0"/>
        <v>1.6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1.9</v>
      </c>
      <c r="F10" s="12">
        <f t="shared" si="0"/>
        <v>1.9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86">
        <v>0</v>
      </c>
      <c r="E11" s="86">
        <v>2</v>
      </c>
      <c r="F11" s="12">
        <f t="shared" si="0"/>
        <v>2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0.1</v>
      </c>
      <c r="E12" s="43">
        <f>AVERAGE(E4:E11)</f>
        <v>1.8374999999999999</v>
      </c>
      <c r="F12" s="43">
        <f>AVERAGE(F4:F11)</f>
        <v>1.9375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1.8</v>
      </c>
      <c r="F13" s="12">
        <f t="shared" ref="F13:F23" si="1">B13+C13+D13+E13</f>
        <v>1.8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0.8</v>
      </c>
      <c r="F14" s="12">
        <f t="shared" si="1"/>
        <v>0.8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1</v>
      </c>
      <c r="F15" s="12">
        <f t="shared" si="1"/>
        <v>1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1</v>
      </c>
      <c r="F16" s="12">
        <f t="shared" si="1"/>
        <v>1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19" t="s">
        <v>14</v>
      </c>
      <c r="B17" s="120">
        <v>0</v>
      </c>
      <c r="C17" s="120">
        <v>0</v>
      </c>
      <c r="D17" s="120">
        <v>2.5</v>
      </c>
      <c r="E17" s="120">
        <v>0.7</v>
      </c>
      <c r="F17" s="120">
        <f t="shared" si="1"/>
        <v>3.2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1.6</v>
      </c>
      <c r="F18" s="12">
        <f t="shared" si="1"/>
        <v>1.6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19" t="s">
        <v>16</v>
      </c>
      <c r="B19" s="120">
        <v>0</v>
      </c>
      <c r="C19" s="120">
        <v>0</v>
      </c>
      <c r="D19" s="120">
        <v>2.5</v>
      </c>
      <c r="E19" s="120">
        <v>0</v>
      </c>
      <c r="F19" s="120">
        <f t="shared" si="1"/>
        <v>2.5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1.5</v>
      </c>
      <c r="F20" s="12">
        <f t="shared" si="1"/>
        <v>1.5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1</v>
      </c>
      <c r="F21" s="12">
        <f t="shared" si="1"/>
        <v>1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1.5</v>
      </c>
      <c r="F23" s="12">
        <f t="shared" si="1"/>
        <v>1.5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0.45454545454545453</v>
      </c>
      <c r="E24" s="44">
        <f>AVERAGE(E13:E23)</f>
        <v>0.99090909090909096</v>
      </c>
      <c r="F24" s="44">
        <f>AVERAGE(F13:F23)</f>
        <v>1.4454545454545455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1.5</v>
      </c>
      <c r="F25" s="12">
        <f>B25+C25+D25+E25</f>
        <v>1.5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2</v>
      </c>
      <c r="F26" s="12">
        <f>B26+C26+D26+E26</f>
        <v>2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1.75</v>
      </c>
      <c r="F27" s="44">
        <f>AVERAGE(F25:F26)</f>
        <v>1.75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0.4</v>
      </c>
      <c r="F28" s="12">
        <f>B28+C28+D28+E28</f>
        <v>0.4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1.4</v>
      </c>
      <c r="F29" s="12">
        <f>B29+C29+D29+E29</f>
        <v>1.4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1.2</v>
      </c>
      <c r="F30" s="12">
        <f>B30+C30+D30+E30</f>
        <v>1.2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1</v>
      </c>
      <c r="F31" s="44">
        <f>AVERAGE(F28:F30)</f>
        <v>1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0.4</v>
      </c>
      <c r="F32" s="12">
        <f t="shared" ref="F32:F40" si="2">B32+C32+D32+E32</f>
        <v>0.4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0.4</v>
      </c>
      <c r="F33" s="12">
        <f t="shared" si="2"/>
        <v>0.4</v>
      </c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0.4</v>
      </c>
      <c r="F34" s="12">
        <f t="shared" si="2"/>
        <v>0.4</v>
      </c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2</v>
      </c>
      <c r="F35" s="12">
        <f t="shared" si="2"/>
        <v>2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0.2</v>
      </c>
      <c r="F36" s="12">
        <f t="shared" si="2"/>
        <v>0.2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0.4</v>
      </c>
      <c r="F37" s="12">
        <f t="shared" si="2"/>
        <v>0.4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1.4</v>
      </c>
      <c r="F38" s="12">
        <f t="shared" si="2"/>
        <v>1.4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0.4</v>
      </c>
      <c r="F39" s="12">
        <f t="shared" si="2"/>
        <v>0.4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0.5</v>
      </c>
      <c r="F40" s="12">
        <f t="shared" si="2"/>
        <v>0.5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0.67777777777777781</v>
      </c>
      <c r="F41" s="44">
        <f>AVERAGE(F32:F40)</f>
        <v>0.67777777777777781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0.17575757575757575</v>
      </c>
      <c r="E42" s="47">
        <f>AVERAGE(E4:E11,E13:E23,E25:E26,E28:E30,E32:E40)</f>
        <v>1.1575757575757575</v>
      </c>
      <c r="F42" s="47">
        <f>AVERAGE(F4:F11,F13:F23,F25:F26,F28:F30,F32:F40)</f>
        <v>1.3333333333333333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G3" sqref="G3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4" s="5" customFormat="1" ht="15.75" x14ac:dyDescent="0.25">
      <c r="A1" s="129" t="s">
        <v>101</v>
      </c>
      <c r="B1" s="129"/>
      <c r="C1" s="129"/>
      <c r="D1" s="129"/>
      <c r="E1" s="129"/>
      <c r="F1" s="129"/>
    </row>
    <row r="2" spans="1:14" x14ac:dyDescent="0.2">
      <c r="A2" s="49"/>
      <c r="B2" s="6"/>
    </row>
    <row r="3" spans="1:14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53"/>
      <c r="K3" s="35"/>
      <c r="L3" s="35"/>
      <c r="M3" s="35"/>
      <c r="N3" s="35"/>
    </row>
    <row r="4" spans="1:14" x14ac:dyDescent="0.2">
      <c r="A4" s="16" t="s">
        <v>2</v>
      </c>
      <c r="B4" s="12">
        <v>0.2</v>
      </c>
      <c r="C4" s="12">
        <v>11.2</v>
      </c>
      <c r="D4" s="12">
        <v>7.6</v>
      </c>
      <c r="E4" s="12">
        <v>0</v>
      </c>
      <c r="F4" s="12">
        <f t="shared" ref="F4:F11" si="0">B4+C4+D4+E4</f>
        <v>19</v>
      </c>
      <c r="J4" s="53"/>
      <c r="K4" s="41"/>
      <c r="L4" s="41"/>
      <c r="M4" s="41"/>
      <c r="N4" s="41"/>
    </row>
    <row r="5" spans="1:14" x14ac:dyDescent="0.2">
      <c r="A5" s="16" t="s">
        <v>3</v>
      </c>
      <c r="B5" s="12">
        <v>0.2</v>
      </c>
      <c r="C5" s="12">
        <v>17</v>
      </c>
      <c r="D5" s="12">
        <v>6.8</v>
      </c>
      <c r="E5" s="12">
        <v>0</v>
      </c>
      <c r="F5" s="12">
        <f t="shared" si="0"/>
        <v>24</v>
      </c>
      <c r="J5" s="53"/>
      <c r="K5" s="41"/>
      <c r="L5" s="41"/>
      <c r="M5" s="41"/>
      <c r="N5" s="41"/>
    </row>
    <row r="6" spans="1:14" s="1" customFormat="1" x14ac:dyDescent="0.2">
      <c r="A6" s="16" t="s">
        <v>4</v>
      </c>
      <c r="B6" s="12">
        <v>0.3</v>
      </c>
      <c r="C6" s="12">
        <v>13.4</v>
      </c>
      <c r="D6" s="12">
        <v>9.8000000000000007</v>
      </c>
      <c r="E6" s="12">
        <v>0</v>
      </c>
      <c r="F6" s="12">
        <f t="shared" si="0"/>
        <v>23.5</v>
      </c>
      <c r="J6" s="48"/>
      <c r="K6" s="41"/>
      <c r="L6" s="41"/>
      <c r="M6" s="41"/>
      <c r="N6" s="41"/>
    </row>
    <row r="7" spans="1:14" x14ac:dyDescent="0.2">
      <c r="A7" s="16" t="s">
        <v>5</v>
      </c>
      <c r="B7" s="12">
        <v>0.2</v>
      </c>
      <c r="C7" s="12">
        <v>14</v>
      </c>
      <c r="D7" s="12">
        <v>8.1999999999999993</v>
      </c>
      <c r="E7" s="12">
        <v>0</v>
      </c>
      <c r="F7" s="12">
        <f t="shared" si="0"/>
        <v>22.4</v>
      </c>
      <c r="J7" s="53"/>
      <c r="K7" s="41"/>
      <c r="L7" s="41"/>
      <c r="M7" s="41"/>
      <c r="N7" s="41"/>
    </row>
    <row r="8" spans="1:14" x14ac:dyDescent="0.2">
      <c r="A8" s="16" t="s">
        <v>6</v>
      </c>
      <c r="B8" s="12">
        <v>0</v>
      </c>
      <c r="C8" s="12">
        <v>10.199999999999999</v>
      </c>
      <c r="D8" s="12">
        <v>7.2</v>
      </c>
      <c r="E8" s="12">
        <v>0</v>
      </c>
      <c r="F8" s="12">
        <f t="shared" si="0"/>
        <v>17.399999999999999</v>
      </c>
      <c r="J8" s="53"/>
      <c r="K8" s="63"/>
      <c r="L8" s="41"/>
      <c r="M8" s="41"/>
      <c r="N8" s="41"/>
    </row>
    <row r="9" spans="1:14" x14ac:dyDescent="0.2">
      <c r="A9" s="16" t="s">
        <v>7</v>
      </c>
      <c r="B9" s="12">
        <v>0</v>
      </c>
      <c r="C9" s="12">
        <v>13.6</v>
      </c>
      <c r="D9" s="12">
        <v>7.4</v>
      </c>
      <c r="E9" s="12">
        <v>0</v>
      </c>
      <c r="F9" s="12">
        <f t="shared" si="0"/>
        <v>21</v>
      </c>
      <c r="J9" s="53"/>
      <c r="K9" s="41"/>
      <c r="L9" s="41"/>
      <c r="M9" s="41"/>
      <c r="N9" s="41"/>
    </row>
    <row r="10" spans="1:14" x14ac:dyDescent="0.2">
      <c r="A10" s="16" t="s">
        <v>8</v>
      </c>
      <c r="B10" s="12">
        <v>0.2</v>
      </c>
      <c r="C10" s="12">
        <v>14.8</v>
      </c>
      <c r="D10" s="12">
        <v>8.26</v>
      </c>
      <c r="E10" s="12">
        <v>0</v>
      </c>
      <c r="F10" s="12">
        <f t="shared" si="0"/>
        <v>23.259999999999998</v>
      </c>
      <c r="J10" s="53"/>
      <c r="K10" s="41"/>
      <c r="L10" s="41"/>
      <c r="M10" s="41"/>
      <c r="N10" s="41"/>
    </row>
    <row r="11" spans="1:14" x14ac:dyDescent="0.2">
      <c r="A11" s="22" t="s">
        <v>47</v>
      </c>
      <c r="B11" s="12">
        <v>0.2</v>
      </c>
      <c r="C11" s="12">
        <v>19.8</v>
      </c>
      <c r="D11" s="12">
        <v>8.4</v>
      </c>
      <c r="E11" s="12">
        <v>0</v>
      </c>
      <c r="F11" s="12">
        <f t="shared" si="0"/>
        <v>28.4</v>
      </c>
      <c r="J11" s="53"/>
      <c r="K11" s="41"/>
      <c r="L11" s="41"/>
      <c r="M11" s="41"/>
      <c r="N11" s="41"/>
    </row>
    <row r="12" spans="1:14" x14ac:dyDescent="0.2">
      <c r="A12" s="42" t="s">
        <v>9</v>
      </c>
      <c r="B12" s="43">
        <f>AVERAGE(B4:B11)</f>
        <v>0.16249999999999998</v>
      </c>
      <c r="C12" s="43">
        <f>AVERAGE(C4:C11)</f>
        <v>14.249999999999998</v>
      </c>
      <c r="D12" s="43">
        <f>AVERAGE(D4:D11)</f>
        <v>7.9574999999999996</v>
      </c>
      <c r="E12" s="43">
        <f>AVERAGE(E4:E11)</f>
        <v>0</v>
      </c>
      <c r="F12" s="43">
        <f>AVERAGE(F4:F11)</f>
        <v>22.37</v>
      </c>
      <c r="G12" s="50"/>
      <c r="J12" s="53"/>
      <c r="K12" s="41"/>
      <c r="L12" s="41"/>
      <c r="M12" s="41"/>
      <c r="N12" s="41"/>
    </row>
    <row r="13" spans="1:14" x14ac:dyDescent="0.2">
      <c r="A13" s="16" t="s">
        <v>10</v>
      </c>
      <c r="B13" s="12">
        <v>0.2</v>
      </c>
      <c r="C13" s="12">
        <v>14.2</v>
      </c>
      <c r="D13" s="12">
        <v>12.6</v>
      </c>
      <c r="E13" s="12">
        <v>0</v>
      </c>
      <c r="F13" s="12">
        <f t="shared" ref="F13:F23" si="1">B13+C13+D13+E13</f>
        <v>27</v>
      </c>
      <c r="J13" s="53"/>
      <c r="K13" s="41"/>
      <c r="L13" s="41"/>
      <c r="M13" s="41"/>
      <c r="N13" s="41"/>
    </row>
    <row r="14" spans="1:14" x14ac:dyDescent="0.2">
      <c r="A14" s="16" t="s">
        <v>11</v>
      </c>
      <c r="B14" s="12">
        <v>0.2</v>
      </c>
      <c r="C14" s="12">
        <v>11.3</v>
      </c>
      <c r="D14" s="12">
        <v>10.45</v>
      </c>
      <c r="E14" s="12">
        <v>0</v>
      </c>
      <c r="F14" s="12">
        <f t="shared" si="1"/>
        <v>21.95</v>
      </c>
      <c r="J14" s="53"/>
      <c r="K14" s="41"/>
      <c r="L14" s="41"/>
      <c r="M14" s="41"/>
      <c r="N14" s="41"/>
    </row>
    <row r="15" spans="1:14" x14ac:dyDescent="0.2">
      <c r="A15" s="16" t="s">
        <v>12</v>
      </c>
      <c r="B15" s="12">
        <v>0.4</v>
      </c>
      <c r="C15" s="12">
        <v>9</v>
      </c>
      <c r="D15" s="12">
        <v>13.6</v>
      </c>
      <c r="E15" s="12">
        <v>0</v>
      </c>
      <c r="F15" s="12">
        <f t="shared" si="1"/>
        <v>23</v>
      </c>
      <c r="J15" s="53"/>
      <c r="K15" s="41"/>
      <c r="L15" s="41"/>
      <c r="M15" s="41"/>
      <c r="N15" s="41"/>
    </row>
    <row r="16" spans="1:14" x14ac:dyDescent="0.2">
      <c r="A16" s="16" t="s">
        <v>13</v>
      </c>
      <c r="B16" s="12">
        <v>0.6</v>
      </c>
      <c r="C16" s="12">
        <v>7.5</v>
      </c>
      <c r="D16" s="12">
        <v>10.3</v>
      </c>
      <c r="E16" s="12">
        <v>0</v>
      </c>
      <c r="F16" s="12">
        <f t="shared" si="1"/>
        <v>18.399999999999999</v>
      </c>
      <c r="J16" s="53"/>
      <c r="K16" s="41"/>
      <c r="L16" s="41"/>
      <c r="M16" s="41"/>
      <c r="N16" s="41"/>
    </row>
    <row r="17" spans="1:14" x14ac:dyDescent="0.2">
      <c r="A17" s="16" t="s">
        <v>14</v>
      </c>
      <c r="B17" s="12">
        <v>0.8</v>
      </c>
      <c r="C17" s="12">
        <v>8.5</v>
      </c>
      <c r="D17" s="12">
        <v>8.3000000000000007</v>
      </c>
      <c r="E17" s="12">
        <v>0</v>
      </c>
      <c r="F17" s="12">
        <f t="shared" si="1"/>
        <v>17.600000000000001</v>
      </c>
      <c r="J17" s="53"/>
      <c r="K17" s="41"/>
      <c r="L17" s="41"/>
      <c r="M17" s="41"/>
      <c r="N17" s="41"/>
    </row>
    <row r="18" spans="1:14" x14ac:dyDescent="0.2">
      <c r="A18" s="16" t="s">
        <v>15</v>
      </c>
      <c r="B18" s="12">
        <v>0</v>
      </c>
      <c r="C18" s="12">
        <v>18</v>
      </c>
      <c r="D18" s="12">
        <v>8.4</v>
      </c>
      <c r="E18" s="12">
        <v>0</v>
      </c>
      <c r="F18" s="12">
        <f t="shared" si="1"/>
        <v>26.4</v>
      </c>
      <c r="J18" s="53"/>
      <c r="K18" s="41"/>
      <c r="L18" s="41"/>
      <c r="M18" s="41"/>
      <c r="N18" s="41"/>
    </row>
    <row r="19" spans="1:14" x14ac:dyDescent="0.2">
      <c r="A19" s="16" t="s">
        <v>16</v>
      </c>
      <c r="B19" s="12">
        <v>0.4</v>
      </c>
      <c r="C19" s="12">
        <v>13</v>
      </c>
      <c r="D19" s="12">
        <v>8.6</v>
      </c>
      <c r="E19" s="12">
        <v>0</v>
      </c>
      <c r="F19" s="12">
        <f t="shared" si="1"/>
        <v>22</v>
      </c>
      <c r="J19" s="53"/>
      <c r="K19" s="41"/>
      <c r="L19" s="41"/>
      <c r="M19" s="41"/>
      <c r="N19" s="41"/>
    </row>
    <row r="20" spans="1:14" x14ac:dyDescent="0.2">
      <c r="A20" s="16" t="s">
        <v>17</v>
      </c>
      <c r="B20" s="12">
        <v>0</v>
      </c>
      <c r="C20" s="12">
        <v>9.5</v>
      </c>
      <c r="D20" s="12">
        <v>12.3</v>
      </c>
      <c r="E20" s="12">
        <v>0</v>
      </c>
      <c r="F20" s="12">
        <f t="shared" si="1"/>
        <v>21.8</v>
      </c>
      <c r="J20" s="53"/>
      <c r="K20" s="41"/>
      <c r="L20" s="41"/>
      <c r="M20" s="41"/>
      <c r="N20" s="41"/>
    </row>
    <row r="21" spans="1:14" x14ac:dyDescent="0.2">
      <c r="A21" s="16" t="s">
        <v>18</v>
      </c>
      <c r="B21" s="12">
        <v>0.4</v>
      </c>
      <c r="C21" s="12">
        <v>11.6</v>
      </c>
      <c r="D21" s="12">
        <v>11.2</v>
      </c>
      <c r="E21" s="12">
        <v>0</v>
      </c>
      <c r="F21" s="12">
        <f t="shared" si="1"/>
        <v>23.2</v>
      </c>
      <c r="J21" s="53"/>
      <c r="K21" s="41"/>
      <c r="L21" s="41"/>
      <c r="M21" s="41"/>
      <c r="N21" s="41"/>
    </row>
    <row r="22" spans="1:14" x14ac:dyDescent="0.2">
      <c r="A22" s="20" t="s">
        <v>19</v>
      </c>
      <c r="B22" s="12">
        <v>0.5</v>
      </c>
      <c r="C22" s="12">
        <v>10.3</v>
      </c>
      <c r="D22" s="12">
        <v>10.75</v>
      </c>
      <c r="E22" s="12">
        <v>0</v>
      </c>
      <c r="F22" s="12">
        <f t="shared" si="1"/>
        <v>21.55</v>
      </c>
      <c r="J22" s="53"/>
      <c r="K22" s="41"/>
      <c r="L22" s="41"/>
      <c r="M22" s="41"/>
      <c r="N22" s="41"/>
    </row>
    <row r="23" spans="1:14" x14ac:dyDescent="0.2">
      <c r="A23" s="20" t="s">
        <v>20</v>
      </c>
      <c r="B23" s="12">
        <v>0.3</v>
      </c>
      <c r="C23" s="12">
        <v>18</v>
      </c>
      <c r="D23" s="12">
        <v>10.5</v>
      </c>
      <c r="E23" s="12">
        <v>0</v>
      </c>
      <c r="F23" s="12">
        <f t="shared" si="1"/>
        <v>28.8</v>
      </c>
      <c r="J23" s="53"/>
      <c r="K23" s="41"/>
      <c r="L23" s="41"/>
      <c r="M23" s="41"/>
      <c r="N23" s="41"/>
    </row>
    <row r="24" spans="1:14" x14ac:dyDescent="0.2">
      <c r="A24" s="42" t="s">
        <v>21</v>
      </c>
      <c r="B24" s="44">
        <f>AVERAGE(B13:B23)</f>
        <v>0.34545454545454546</v>
      </c>
      <c r="C24" s="44">
        <f>AVERAGE(C13:C23)</f>
        <v>11.899999999999999</v>
      </c>
      <c r="D24" s="44">
        <f>AVERAGE(D13:D23)</f>
        <v>10.636363636363637</v>
      </c>
      <c r="E24" s="44">
        <f>AVERAGE(E13:E23)</f>
        <v>0</v>
      </c>
      <c r="F24" s="44">
        <f>AVERAGE(F13:F23)</f>
        <v>22.881818181818183</v>
      </c>
      <c r="J24" s="53"/>
      <c r="K24" s="41"/>
      <c r="L24" s="41"/>
      <c r="M24" s="41"/>
      <c r="N24" s="41"/>
    </row>
    <row r="25" spans="1:14" x14ac:dyDescent="0.2">
      <c r="A25" s="16" t="s">
        <v>22</v>
      </c>
      <c r="B25" s="12">
        <v>0.3</v>
      </c>
      <c r="C25" s="12">
        <v>9.5</v>
      </c>
      <c r="D25" s="12">
        <v>5.3</v>
      </c>
      <c r="E25" s="12">
        <v>0</v>
      </c>
      <c r="F25" s="12">
        <f>B25+C25+D25+E25</f>
        <v>15.100000000000001</v>
      </c>
      <c r="J25" s="53"/>
      <c r="K25" s="41"/>
      <c r="L25" s="41"/>
      <c r="M25" s="41"/>
      <c r="N25" s="41"/>
    </row>
    <row r="26" spans="1:14" x14ac:dyDescent="0.2">
      <c r="A26" s="16" t="s">
        <v>23</v>
      </c>
      <c r="B26" s="12">
        <v>0.4</v>
      </c>
      <c r="C26" s="12">
        <v>10.8</v>
      </c>
      <c r="D26" s="12">
        <v>5.8</v>
      </c>
      <c r="E26" s="12">
        <v>0</v>
      </c>
      <c r="F26" s="12">
        <f>B26+C26+D26+E26</f>
        <v>17</v>
      </c>
      <c r="J26" s="53"/>
      <c r="K26" s="41"/>
      <c r="L26" s="41"/>
      <c r="M26" s="41"/>
      <c r="N26" s="41"/>
    </row>
    <row r="27" spans="1:14" x14ac:dyDescent="0.2">
      <c r="A27" s="42" t="s">
        <v>24</v>
      </c>
      <c r="B27" s="43">
        <f>AVERAGE(B25:B26)</f>
        <v>0.35</v>
      </c>
      <c r="C27" s="43">
        <f>AVERAGE(C25:C26)</f>
        <v>10.15</v>
      </c>
      <c r="D27" s="43">
        <f>AVERAGE(D25:D26)</f>
        <v>5.55</v>
      </c>
      <c r="E27" s="43">
        <f>AVERAGE(E25:E26)</f>
        <v>0</v>
      </c>
      <c r="F27" s="44">
        <f>AVERAGE(F25:F26)</f>
        <v>16.05</v>
      </c>
      <c r="J27" s="53"/>
      <c r="K27" s="41"/>
      <c r="L27" s="41"/>
      <c r="M27" s="41"/>
      <c r="N27" s="41"/>
    </row>
    <row r="28" spans="1:14" x14ac:dyDescent="0.2">
      <c r="A28" s="16" t="s">
        <v>25</v>
      </c>
      <c r="B28" s="12">
        <v>0.2</v>
      </c>
      <c r="C28" s="12">
        <v>1.2</v>
      </c>
      <c r="D28" s="12">
        <v>8.1999999999999993</v>
      </c>
      <c r="E28" s="12">
        <v>0</v>
      </c>
      <c r="F28" s="12">
        <f>B28+C28+D28+E28</f>
        <v>9.6</v>
      </c>
      <c r="J28" s="53"/>
      <c r="K28" s="41"/>
      <c r="L28" s="41"/>
      <c r="M28" s="41"/>
      <c r="N28" s="41"/>
    </row>
    <row r="29" spans="1:14" x14ac:dyDescent="0.2">
      <c r="A29" s="16" t="s">
        <v>26</v>
      </c>
      <c r="B29" s="12">
        <v>0</v>
      </c>
      <c r="C29" s="12">
        <v>9.4</v>
      </c>
      <c r="D29" s="12">
        <v>5</v>
      </c>
      <c r="E29" s="12">
        <v>0</v>
      </c>
      <c r="F29" s="12">
        <f>B29+C29+D29+E29</f>
        <v>14.4</v>
      </c>
      <c r="J29" s="53"/>
      <c r="K29" s="41"/>
      <c r="L29" s="41"/>
      <c r="M29" s="41"/>
      <c r="N29" s="41"/>
    </row>
    <row r="30" spans="1:14" x14ac:dyDescent="0.2">
      <c r="A30" s="16" t="s">
        <v>27</v>
      </c>
      <c r="B30" s="12">
        <v>0</v>
      </c>
      <c r="C30" s="12">
        <v>8.5</v>
      </c>
      <c r="D30" s="12">
        <v>6.7</v>
      </c>
      <c r="E30" s="12">
        <v>0</v>
      </c>
      <c r="F30" s="12">
        <f>B30+C30+D30+E30</f>
        <v>15.2</v>
      </c>
      <c r="J30" s="53"/>
      <c r="K30" s="41"/>
      <c r="L30" s="41"/>
      <c r="M30" s="41"/>
      <c r="N30" s="41"/>
    </row>
    <row r="31" spans="1:14" x14ac:dyDescent="0.2">
      <c r="A31" s="42" t="s">
        <v>28</v>
      </c>
      <c r="B31" s="43">
        <f>AVERAGE(B28:B30)</f>
        <v>6.6666666666666666E-2</v>
      </c>
      <c r="C31" s="43">
        <f>AVERAGE(C28:C30)</f>
        <v>6.3666666666666671</v>
      </c>
      <c r="D31" s="43">
        <f>AVERAGE(D28:D30)</f>
        <v>6.6333333333333329</v>
      </c>
      <c r="E31" s="43">
        <f>AVERAGE(E28:E30)</f>
        <v>0</v>
      </c>
      <c r="F31" s="44">
        <f>AVERAGE(F28:F30)</f>
        <v>13.066666666666668</v>
      </c>
      <c r="J31" s="53"/>
      <c r="K31" s="41"/>
      <c r="L31" s="41"/>
      <c r="M31" s="41"/>
      <c r="N31" s="41"/>
    </row>
    <row r="32" spans="1:14" x14ac:dyDescent="0.2">
      <c r="A32" s="16" t="s">
        <v>45</v>
      </c>
      <c r="B32" s="12">
        <v>0.4</v>
      </c>
      <c r="C32" s="12">
        <v>1.2</v>
      </c>
      <c r="D32" s="12">
        <v>5.6</v>
      </c>
      <c r="E32" s="12">
        <v>0</v>
      </c>
      <c r="F32" s="12">
        <f t="shared" ref="F32:F40" si="2">B32+C32+D32+E32</f>
        <v>7.1999999999999993</v>
      </c>
      <c r="J32" s="53"/>
      <c r="K32" s="41"/>
      <c r="L32" s="41"/>
      <c r="M32" s="41"/>
      <c r="N32" s="41"/>
    </row>
    <row r="33" spans="1:18" x14ac:dyDescent="0.2">
      <c r="A33" s="16" t="s">
        <v>29</v>
      </c>
      <c r="B33" s="12">
        <v>0.2</v>
      </c>
      <c r="C33" s="12">
        <v>1.8</v>
      </c>
      <c r="D33" s="12">
        <v>5.4</v>
      </c>
      <c r="E33" s="12">
        <v>0</v>
      </c>
      <c r="F33" s="12">
        <f t="shared" si="2"/>
        <v>7.4</v>
      </c>
      <c r="J33" s="53"/>
      <c r="K33" s="41"/>
      <c r="L33" s="41"/>
      <c r="M33" s="41"/>
      <c r="N33" s="41"/>
    </row>
    <row r="34" spans="1:18" x14ac:dyDescent="0.2">
      <c r="A34" s="16" t="s">
        <v>30</v>
      </c>
      <c r="B34" s="12">
        <v>0.5</v>
      </c>
      <c r="C34" s="12">
        <v>1.1000000000000001</v>
      </c>
      <c r="D34" s="12">
        <v>4.2300000000000004</v>
      </c>
      <c r="E34" s="12">
        <v>0</v>
      </c>
      <c r="F34" s="12">
        <f t="shared" si="2"/>
        <v>5.83</v>
      </c>
      <c r="J34" s="53"/>
      <c r="K34" s="41"/>
      <c r="L34" s="41"/>
      <c r="M34" s="41"/>
      <c r="N34" s="41"/>
      <c r="O34" s="53"/>
      <c r="P34" s="53"/>
      <c r="Q34" s="53"/>
      <c r="R34" s="53"/>
    </row>
    <row r="35" spans="1:18" x14ac:dyDescent="0.2">
      <c r="A35" s="16" t="s">
        <v>31</v>
      </c>
      <c r="B35" s="12">
        <v>0.2</v>
      </c>
      <c r="C35" s="12">
        <v>12.4</v>
      </c>
      <c r="D35" s="12">
        <v>4.5999999999999996</v>
      </c>
      <c r="E35" s="12">
        <v>0</v>
      </c>
      <c r="F35" s="12">
        <f t="shared" si="2"/>
        <v>17.2</v>
      </c>
      <c r="J35" s="53"/>
      <c r="K35" s="53"/>
      <c r="L35" s="41"/>
      <c r="M35" s="41"/>
      <c r="N35" s="41"/>
      <c r="O35" s="54"/>
      <c r="P35" s="54"/>
      <c r="Q35" s="54"/>
      <c r="R35" s="54"/>
    </row>
    <row r="36" spans="1:18" x14ac:dyDescent="0.2">
      <c r="A36" s="16" t="s">
        <v>46</v>
      </c>
      <c r="B36" s="12">
        <v>0.3</v>
      </c>
      <c r="C36" s="12">
        <v>3.5</v>
      </c>
      <c r="D36" s="12">
        <v>5.4</v>
      </c>
      <c r="E36" s="12">
        <v>0</v>
      </c>
      <c r="F36" s="12">
        <f t="shared" si="2"/>
        <v>9.1999999999999993</v>
      </c>
    </row>
    <row r="37" spans="1:18" x14ac:dyDescent="0.2">
      <c r="A37" s="16" t="s">
        <v>32</v>
      </c>
      <c r="B37" s="12">
        <v>0.2</v>
      </c>
      <c r="C37" s="12">
        <v>1.4</v>
      </c>
      <c r="D37" s="12">
        <v>5.6</v>
      </c>
      <c r="E37" s="12">
        <v>0</v>
      </c>
      <c r="F37" s="12">
        <f t="shared" si="2"/>
        <v>7.1999999999999993</v>
      </c>
    </row>
    <row r="38" spans="1:18" x14ac:dyDescent="0.2">
      <c r="A38" s="16" t="s">
        <v>33</v>
      </c>
      <c r="B38" s="12">
        <v>0.2</v>
      </c>
      <c r="C38" s="12">
        <v>10.8</v>
      </c>
      <c r="D38" s="12">
        <v>6.2</v>
      </c>
      <c r="E38" s="12">
        <v>0</v>
      </c>
      <c r="F38" s="12">
        <f t="shared" si="2"/>
        <v>17.2</v>
      </c>
    </row>
    <row r="39" spans="1:18" x14ac:dyDescent="0.2">
      <c r="A39" s="16" t="s">
        <v>44</v>
      </c>
      <c r="B39" s="12">
        <v>1</v>
      </c>
      <c r="C39" s="12">
        <v>1</v>
      </c>
      <c r="D39" s="12">
        <v>1.8</v>
      </c>
      <c r="E39" s="12">
        <v>0</v>
      </c>
      <c r="F39" s="12">
        <f t="shared" si="2"/>
        <v>3.8</v>
      </c>
    </row>
    <row r="40" spans="1:18" x14ac:dyDescent="0.2">
      <c r="A40" s="16" t="s">
        <v>88</v>
      </c>
      <c r="B40" s="12">
        <v>0.2</v>
      </c>
      <c r="C40" s="12">
        <v>2.2000000000000002</v>
      </c>
      <c r="D40" s="12">
        <v>5.3</v>
      </c>
      <c r="E40" s="12">
        <v>0</v>
      </c>
      <c r="F40" s="12">
        <f t="shared" si="2"/>
        <v>7.7</v>
      </c>
    </row>
    <row r="41" spans="1:18" s="6" customFormat="1" x14ac:dyDescent="0.2">
      <c r="A41" s="42" t="s">
        <v>35</v>
      </c>
      <c r="B41" s="44">
        <f>AVERAGE(B32:B40)</f>
        <v>0.35555555555555557</v>
      </c>
      <c r="C41" s="44">
        <f>AVERAGE(C32:C40)</f>
        <v>3.933333333333334</v>
      </c>
      <c r="D41" s="44">
        <f>AVERAGE(D32:D40)</f>
        <v>4.9033333333333324</v>
      </c>
      <c r="E41" s="44">
        <f>AVERAGE(E32:E40)</f>
        <v>0</v>
      </c>
      <c r="F41" s="44">
        <f>AVERAGE(F32:F40)</f>
        <v>9.1922222222222221</v>
      </c>
    </row>
    <row r="42" spans="1:18" x14ac:dyDescent="0.2">
      <c r="A42" s="46" t="s">
        <v>36</v>
      </c>
      <c r="B42" s="47">
        <f>AVERAGE(B4:B11,B13:B23,B25:B26,B28:B30,B32:B40)</f>
        <v>0.27878787878787875</v>
      </c>
      <c r="C42" s="47">
        <f>AVERAGE(C4:C11,C13:C23,C25:C26,C28:C30,C32:C40)</f>
        <v>9.6878787878787858</v>
      </c>
      <c r="D42" s="47">
        <f>AVERAGE(D4:D11,D13:D23,D25:D26,D28:D30,D32:D40)</f>
        <v>7.751212121212121</v>
      </c>
      <c r="E42" s="47">
        <f>AVERAGE(E4:E11,E13:E23,E25:E26,E28:E30,E32:E40)</f>
        <v>0</v>
      </c>
      <c r="F42" s="47">
        <f>AVERAGE(F4:F11,F13:F23,F25:F26,F28:F30,F32:F40)</f>
        <v>17.717878787878796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zoomScale="95" workbookViewId="0">
      <selection activeCell="F44" sqref="F44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9" t="s">
        <v>102</v>
      </c>
      <c r="B1" s="129"/>
      <c r="C1" s="129"/>
      <c r="D1" s="129"/>
      <c r="E1" s="129"/>
      <c r="F1" s="129"/>
      <c r="G1" s="58"/>
      <c r="H1" s="58"/>
      <c r="I1" s="58"/>
      <c r="J1" s="58"/>
    </row>
    <row r="2" spans="1:19" x14ac:dyDescent="0.2">
      <c r="A2" s="49"/>
      <c r="B2" s="6"/>
      <c r="G2" s="64"/>
      <c r="H2" s="64"/>
      <c r="I2" s="77"/>
      <c r="J2" s="64"/>
      <c r="L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64"/>
      <c r="H3" s="64"/>
      <c r="I3" s="77"/>
      <c r="J3" s="77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0.8</v>
      </c>
      <c r="C4" s="12">
        <v>4.4000000000000004</v>
      </c>
      <c r="D4" s="12">
        <v>4.4000000000000004</v>
      </c>
      <c r="E4" s="12">
        <v>2.2000000000000002</v>
      </c>
      <c r="F4" s="12">
        <f t="shared" ref="F4:F11" si="0">B4+C4+D4+E4</f>
        <v>11.8</v>
      </c>
      <c r="G4" s="64"/>
      <c r="H4" s="64"/>
      <c r="I4" s="77"/>
      <c r="J4" s="77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1.7</v>
      </c>
      <c r="C5" s="12">
        <v>4</v>
      </c>
      <c r="D5" s="12">
        <v>3</v>
      </c>
      <c r="E5" s="12">
        <v>2.2000000000000002</v>
      </c>
      <c r="F5" s="12">
        <f t="shared" si="0"/>
        <v>10.899999999999999</v>
      </c>
      <c r="G5" s="64"/>
      <c r="H5" s="64"/>
      <c r="I5" s="77"/>
      <c r="J5" s="77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1.3</v>
      </c>
      <c r="C6" s="12">
        <v>2.4</v>
      </c>
      <c r="D6" s="12">
        <v>2.8</v>
      </c>
      <c r="E6" s="12">
        <v>6.6</v>
      </c>
      <c r="F6" s="12">
        <f t="shared" si="0"/>
        <v>13.1</v>
      </c>
      <c r="G6" s="64"/>
      <c r="H6" s="64"/>
      <c r="I6" s="77"/>
      <c r="J6" s="77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0.4</v>
      </c>
      <c r="C7" s="12">
        <v>2.2000000000000002</v>
      </c>
      <c r="D7" s="12">
        <v>1.8</v>
      </c>
      <c r="E7" s="12">
        <v>3.8</v>
      </c>
      <c r="F7" s="12">
        <f t="shared" si="0"/>
        <v>8.1999999999999993</v>
      </c>
      <c r="G7" s="64"/>
      <c r="H7" s="64"/>
      <c r="I7" s="77"/>
      <c r="J7" s="77"/>
      <c r="K7" s="41"/>
      <c r="L7" s="41"/>
      <c r="M7" s="41"/>
      <c r="N7" s="63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0.4</v>
      </c>
      <c r="C8" s="12">
        <v>3.4</v>
      </c>
      <c r="D8" s="12">
        <v>2.8</v>
      </c>
      <c r="E8" s="12">
        <v>1.2</v>
      </c>
      <c r="F8" s="12">
        <f t="shared" si="0"/>
        <v>7.8</v>
      </c>
      <c r="G8" s="64"/>
      <c r="H8" s="64"/>
      <c r="I8" s="77"/>
      <c r="J8" s="77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0.6</v>
      </c>
      <c r="C9" s="12">
        <v>3.2</v>
      </c>
      <c r="D9" s="12">
        <v>1.2</v>
      </c>
      <c r="E9" s="12">
        <v>1.6</v>
      </c>
      <c r="F9" s="12">
        <f t="shared" si="0"/>
        <v>6.6</v>
      </c>
      <c r="G9" s="64"/>
      <c r="H9" s="64"/>
      <c r="I9" s="77"/>
      <c r="J9" s="77"/>
      <c r="K9" s="41"/>
      <c r="L9" s="41"/>
      <c r="M9" s="41"/>
      <c r="N9" s="63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1.1299999999999999</v>
      </c>
      <c r="C10" s="12">
        <v>2.86</v>
      </c>
      <c r="D10" s="12">
        <v>2.5</v>
      </c>
      <c r="E10" s="12">
        <v>4.2</v>
      </c>
      <c r="F10" s="12">
        <f t="shared" si="0"/>
        <v>10.690000000000001</v>
      </c>
      <c r="G10" s="64"/>
      <c r="H10" s="64"/>
      <c r="I10" s="77"/>
      <c r="J10" s="77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1.8</v>
      </c>
      <c r="C11" s="12">
        <v>4.2</v>
      </c>
      <c r="D11" s="12">
        <v>3.3</v>
      </c>
      <c r="E11" s="12">
        <v>3.3</v>
      </c>
      <c r="F11" s="12">
        <f t="shared" si="0"/>
        <v>12.600000000000001</v>
      </c>
      <c r="G11" s="64"/>
      <c r="H11" s="64"/>
      <c r="I11" s="77"/>
      <c r="J11" s="77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1.0162500000000001</v>
      </c>
      <c r="C12" s="43">
        <f>AVERAGE(C4:C11)</f>
        <v>3.3324999999999996</v>
      </c>
      <c r="D12" s="43">
        <f>AVERAGE(D4:D11)</f>
        <v>2.7250000000000001</v>
      </c>
      <c r="E12" s="43">
        <f>AVERAGE(E4:E11)</f>
        <v>3.1375000000000002</v>
      </c>
      <c r="F12" s="43">
        <f>AVERAGE(F4:F11)</f>
        <v>10.21125</v>
      </c>
      <c r="G12" s="62"/>
      <c r="H12" s="64"/>
      <c r="I12" s="77"/>
      <c r="J12" s="77"/>
      <c r="K12" s="41"/>
      <c r="L12" s="41"/>
      <c r="M12" s="41"/>
      <c r="N12" s="63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2.2000000000000002</v>
      </c>
      <c r="C13" s="12">
        <v>4</v>
      </c>
      <c r="D13" s="12">
        <v>2</v>
      </c>
      <c r="E13" s="12">
        <v>4.2</v>
      </c>
      <c r="F13" s="12">
        <f t="shared" ref="F13:F23" si="1">B13+C13+D13+E13</f>
        <v>12.399999999999999</v>
      </c>
      <c r="G13" s="64"/>
      <c r="H13" s="64"/>
      <c r="I13" s="77"/>
      <c r="J13" s="77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1.6</v>
      </c>
      <c r="C14" s="12">
        <v>2.25</v>
      </c>
      <c r="D14" s="12">
        <v>2.9</v>
      </c>
      <c r="E14" s="12">
        <v>6.2</v>
      </c>
      <c r="F14" s="12">
        <f t="shared" si="1"/>
        <v>12.95</v>
      </c>
      <c r="G14" s="64"/>
      <c r="H14" s="64"/>
      <c r="I14" s="77"/>
      <c r="J14" s="77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0.6</v>
      </c>
      <c r="C15" s="12">
        <v>1.2</v>
      </c>
      <c r="D15" s="12">
        <v>2.4</v>
      </c>
      <c r="E15" s="12">
        <v>6.4</v>
      </c>
      <c r="F15" s="12">
        <f t="shared" si="1"/>
        <v>10.6</v>
      </c>
      <c r="G15" s="64"/>
      <c r="H15" s="64"/>
      <c r="I15" s="77"/>
      <c r="J15" s="77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0.6</v>
      </c>
      <c r="C16" s="12">
        <v>1</v>
      </c>
      <c r="D16" s="12">
        <v>2.8</v>
      </c>
      <c r="E16" s="12">
        <v>4.5</v>
      </c>
      <c r="F16" s="12">
        <f t="shared" si="1"/>
        <v>8.9</v>
      </c>
      <c r="G16" s="64"/>
      <c r="H16" s="64"/>
      <c r="I16" s="77"/>
      <c r="J16" s="77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1</v>
      </c>
      <c r="C17" s="12">
        <v>3.2</v>
      </c>
      <c r="D17" s="12">
        <v>4.3</v>
      </c>
      <c r="E17" s="12">
        <v>5</v>
      </c>
      <c r="F17" s="12">
        <f t="shared" si="1"/>
        <v>13.5</v>
      </c>
      <c r="G17" s="64"/>
      <c r="H17" s="64"/>
      <c r="I17" s="77"/>
      <c r="J17" s="77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1.6</v>
      </c>
      <c r="C18" s="12">
        <v>2.6</v>
      </c>
      <c r="D18" s="12">
        <v>1.8</v>
      </c>
      <c r="E18" s="12">
        <v>2.8</v>
      </c>
      <c r="F18" s="12">
        <f t="shared" si="1"/>
        <v>8.8000000000000007</v>
      </c>
      <c r="G18" s="64"/>
      <c r="H18" s="64"/>
      <c r="I18" s="77"/>
      <c r="J18" s="77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1.2</v>
      </c>
      <c r="C19" s="12">
        <v>2</v>
      </c>
      <c r="D19" s="12">
        <v>3</v>
      </c>
      <c r="E19" s="12">
        <v>6.2</v>
      </c>
      <c r="F19" s="12">
        <f t="shared" si="1"/>
        <v>12.4</v>
      </c>
      <c r="G19" s="64"/>
      <c r="H19" s="64"/>
      <c r="I19" s="77"/>
      <c r="J19" s="77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2</v>
      </c>
      <c r="C20" s="12">
        <v>2.5</v>
      </c>
      <c r="D20" s="12">
        <v>2.7</v>
      </c>
      <c r="E20" s="12">
        <v>6.2</v>
      </c>
      <c r="F20" s="12">
        <f t="shared" si="1"/>
        <v>13.4</v>
      </c>
      <c r="G20" s="64"/>
      <c r="H20" s="64"/>
      <c r="I20" s="77"/>
      <c r="J20" s="77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0.8</v>
      </c>
      <c r="C21" s="12">
        <v>1.4</v>
      </c>
      <c r="D21" s="12">
        <v>3.4</v>
      </c>
      <c r="E21" s="12">
        <v>4.4000000000000004</v>
      </c>
      <c r="F21" s="12">
        <f t="shared" si="1"/>
        <v>10</v>
      </c>
      <c r="G21" s="64"/>
      <c r="H21" s="64"/>
      <c r="I21" s="77"/>
      <c r="J21" s="77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1.2</v>
      </c>
      <c r="D22" s="12">
        <v>3.1</v>
      </c>
      <c r="E22" s="12">
        <v>4.5</v>
      </c>
      <c r="F22" s="12">
        <f t="shared" si="1"/>
        <v>8.8000000000000007</v>
      </c>
      <c r="G22" s="64"/>
      <c r="H22" s="64"/>
      <c r="I22" s="77"/>
      <c r="J22" s="77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1.5</v>
      </c>
      <c r="C23" s="12">
        <v>3.5</v>
      </c>
      <c r="D23" s="12">
        <v>2.7</v>
      </c>
      <c r="E23" s="12">
        <v>3.6</v>
      </c>
      <c r="F23" s="12">
        <f t="shared" si="1"/>
        <v>11.3</v>
      </c>
      <c r="G23" s="64"/>
      <c r="H23" s="64"/>
      <c r="I23" s="77"/>
      <c r="J23" s="77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1.1909090909090909</v>
      </c>
      <c r="C24" s="44">
        <f>AVERAGE(C13:C23)</f>
        <v>2.2590909090909088</v>
      </c>
      <c r="D24" s="44">
        <f>AVERAGE(D13:D23)</f>
        <v>2.8272727272727276</v>
      </c>
      <c r="E24" s="44">
        <f>AVERAGE(E13:E23)</f>
        <v>4.9090909090909101</v>
      </c>
      <c r="F24" s="44">
        <f>AVERAGE(F13:F23)</f>
        <v>11.186363636363636</v>
      </c>
      <c r="G24" s="64"/>
      <c r="H24" s="64"/>
      <c r="I24" s="77"/>
      <c r="J24" s="77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0.8</v>
      </c>
      <c r="C25" s="12">
        <v>4.8</v>
      </c>
      <c r="D25" s="12">
        <v>9</v>
      </c>
      <c r="E25" s="12">
        <v>2</v>
      </c>
      <c r="F25" s="12">
        <f>B25+C25+D25+E25</f>
        <v>16.600000000000001</v>
      </c>
      <c r="G25" s="64"/>
      <c r="H25" s="64"/>
      <c r="I25" s="77"/>
      <c r="J25" s="77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1.2</v>
      </c>
      <c r="C26" s="12">
        <v>4.5999999999999996</v>
      </c>
      <c r="D26" s="12">
        <v>3.4</v>
      </c>
      <c r="E26" s="12">
        <v>2.4</v>
      </c>
      <c r="F26" s="12">
        <f>B26+C26+D26+E26</f>
        <v>11.6</v>
      </c>
      <c r="G26" s="64"/>
      <c r="H26" s="64"/>
      <c r="I26" s="77"/>
      <c r="J26" s="77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1</v>
      </c>
      <c r="C27" s="43">
        <f>AVERAGE(C25:C26)</f>
        <v>4.6999999999999993</v>
      </c>
      <c r="D27" s="43">
        <f>AVERAGE(D25:D26)</f>
        <v>6.2</v>
      </c>
      <c r="E27" s="43">
        <f>AVERAGE(E25:E26)</f>
        <v>2.2000000000000002</v>
      </c>
      <c r="F27" s="44">
        <f>AVERAGE(F25:F26)</f>
        <v>14.100000000000001</v>
      </c>
      <c r="G27" s="64"/>
      <c r="H27" s="64"/>
      <c r="I27" s="77"/>
      <c r="J27" s="77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0.6</v>
      </c>
      <c r="C28" s="12">
        <v>2.8</v>
      </c>
      <c r="D28" s="12">
        <v>12.1</v>
      </c>
      <c r="E28" s="12">
        <v>2</v>
      </c>
      <c r="F28" s="12">
        <f>B28+C28+D28+E28</f>
        <v>17.5</v>
      </c>
      <c r="G28" s="64"/>
      <c r="H28" s="64"/>
      <c r="I28" s="77"/>
      <c r="J28" s="77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0.6</v>
      </c>
      <c r="C29" s="12">
        <v>4.2</v>
      </c>
      <c r="D29" s="12">
        <v>4.4000000000000004</v>
      </c>
      <c r="E29" s="12">
        <v>1.2</v>
      </c>
      <c r="F29" s="12">
        <f>B29+C29+D29+E29</f>
        <v>10.399999999999999</v>
      </c>
      <c r="G29" s="64"/>
      <c r="H29" s="64"/>
      <c r="I29" s="77"/>
      <c r="J29" s="77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0.8</v>
      </c>
      <c r="C30" s="12">
        <v>4</v>
      </c>
      <c r="D30" s="12">
        <v>12</v>
      </c>
      <c r="E30" s="12">
        <v>1.2</v>
      </c>
      <c r="F30" s="12">
        <f>B30+C30+D30+E30</f>
        <v>18</v>
      </c>
      <c r="G30" s="64"/>
      <c r="H30" s="64"/>
      <c r="I30" s="77"/>
      <c r="J30" s="77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0.66666666666666663</v>
      </c>
      <c r="C31" s="43">
        <f>AVERAGE(C28:C30)</f>
        <v>3.6666666666666665</v>
      </c>
      <c r="D31" s="43">
        <f>AVERAGE(D28:D30)</f>
        <v>9.5</v>
      </c>
      <c r="E31" s="43">
        <f>AVERAGE(E28:E30)</f>
        <v>1.4666666666666668</v>
      </c>
      <c r="F31" s="44">
        <f>AVERAGE(F28:F30)</f>
        <v>15.299999999999999</v>
      </c>
      <c r="G31" s="64"/>
      <c r="H31" s="64"/>
      <c r="I31" s="77"/>
      <c r="J31" s="77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0.4</v>
      </c>
      <c r="C32" s="12">
        <v>1.8</v>
      </c>
      <c r="D32" s="12">
        <v>8.1999999999999993</v>
      </c>
      <c r="E32" s="12">
        <v>3</v>
      </c>
      <c r="F32" s="12">
        <f t="shared" ref="F32:F40" si="2">B32+C32+D32+E32</f>
        <v>13.399999999999999</v>
      </c>
      <c r="G32" s="64"/>
      <c r="H32" s="64"/>
      <c r="I32" s="77"/>
      <c r="J32" s="77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0.2</v>
      </c>
      <c r="C33" s="12">
        <v>2</v>
      </c>
      <c r="D33" s="12">
        <v>11.8</v>
      </c>
      <c r="E33" s="12">
        <v>4.2</v>
      </c>
      <c r="F33" s="12">
        <f t="shared" si="2"/>
        <v>18.2</v>
      </c>
      <c r="G33" s="64"/>
      <c r="H33" s="64"/>
      <c r="I33" s="77"/>
      <c r="J33" s="77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1.2</v>
      </c>
      <c r="C34" s="12">
        <v>2.2000000000000002</v>
      </c>
      <c r="D34" s="12">
        <v>8.1999999999999993</v>
      </c>
      <c r="E34" s="12">
        <v>4.7</v>
      </c>
      <c r="F34" s="12">
        <f t="shared" si="2"/>
        <v>16.3</v>
      </c>
      <c r="G34" s="64"/>
      <c r="H34" s="64"/>
      <c r="I34" s="77"/>
      <c r="J34" s="77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1.2</v>
      </c>
      <c r="C35" s="12">
        <v>4.5999999999999996</v>
      </c>
      <c r="D35" s="12">
        <v>3.6</v>
      </c>
      <c r="E35" s="12">
        <v>2.6</v>
      </c>
      <c r="F35" s="12">
        <f t="shared" si="2"/>
        <v>12</v>
      </c>
      <c r="G35" s="64"/>
      <c r="H35" s="64"/>
      <c r="I35" s="77"/>
      <c r="J35" s="77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0.8</v>
      </c>
      <c r="C36" s="12">
        <v>6</v>
      </c>
      <c r="D36" s="12">
        <v>6</v>
      </c>
      <c r="E36" s="12">
        <v>2</v>
      </c>
      <c r="F36" s="12">
        <f t="shared" si="2"/>
        <v>14.8</v>
      </c>
      <c r="G36" s="64"/>
      <c r="H36" s="64"/>
      <c r="I36" s="77"/>
      <c r="J36" s="64"/>
    </row>
    <row r="37" spans="1:19" x14ac:dyDescent="0.2">
      <c r="A37" s="16" t="s">
        <v>32</v>
      </c>
      <c r="B37" s="12">
        <v>1</v>
      </c>
      <c r="C37" s="12">
        <v>1.6</v>
      </c>
      <c r="D37" s="12">
        <v>12.4</v>
      </c>
      <c r="E37" s="12">
        <v>4.4000000000000004</v>
      </c>
      <c r="F37" s="12">
        <f t="shared" si="2"/>
        <v>19.399999999999999</v>
      </c>
      <c r="G37" s="64"/>
      <c r="H37" s="64"/>
      <c r="I37" s="77"/>
      <c r="J37" s="64"/>
    </row>
    <row r="38" spans="1:19" x14ac:dyDescent="0.2">
      <c r="A38" s="16" t="s">
        <v>33</v>
      </c>
      <c r="B38" s="12">
        <v>0</v>
      </c>
      <c r="C38" s="12">
        <v>6.2</v>
      </c>
      <c r="D38" s="12">
        <v>10.6</v>
      </c>
      <c r="E38" s="12">
        <v>1.8</v>
      </c>
      <c r="F38" s="12">
        <f t="shared" si="2"/>
        <v>18.600000000000001</v>
      </c>
      <c r="G38" s="64"/>
      <c r="H38" s="64"/>
      <c r="I38" s="77"/>
      <c r="J38" s="64"/>
    </row>
    <row r="39" spans="1:19" s="6" customFormat="1" x14ac:dyDescent="0.2">
      <c r="A39" s="16" t="s">
        <v>44</v>
      </c>
      <c r="B39" s="12">
        <v>0.5</v>
      </c>
      <c r="C39" s="12">
        <v>3</v>
      </c>
      <c r="D39" s="12">
        <v>9.6</v>
      </c>
      <c r="E39" s="12">
        <v>7.4</v>
      </c>
      <c r="F39" s="12">
        <f t="shared" si="2"/>
        <v>20.5</v>
      </c>
      <c r="G39" s="64"/>
      <c r="H39" s="60"/>
      <c r="I39" s="77"/>
      <c r="J39" s="60"/>
    </row>
    <row r="40" spans="1:19" s="6" customFormat="1" x14ac:dyDescent="0.2">
      <c r="A40" s="16" t="s">
        <v>88</v>
      </c>
      <c r="B40" s="12">
        <v>0.4</v>
      </c>
      <c r="C40" s="12">
        <v>1.8</v>
      </c>
      <c r="D40" s="12">
        <v>6.7</v>
      </c>
      <c r="E40" s="12">
        <v>3.7</v>
      </c>
      <c r="F40" s="12">
        <f t="shared" si="2"/>
        <v>12.600000000000001</v>
      </c>
      <c r="G40" s="64"/>
      <c r="H40" s="60"/>
      <c r="I40" s="77"/>
      <c r="J40" s="60"/>
    </row>
    <row r="41" spans="1:19" x14ac:dyDescent="0.2">
      <c r="A41" s="42" t="s">
        <v>35</v>
      </c>
      <c r="B41" s="44">
        <f>AVERAGE(B32:B40)</f>
        <v>0.6333333333333333</v>
      </c>
      <c r="C41" s="44">
        <f>AVERAGE(C32:C40)</f>
        <v>3.2444444444444449</v>
      </c>
      <c r="D41" s="44">
        <f>AVERAGE(D32:D40)</f>
        <v>8.5666666666666664</v>
      </c>
      <c r="E41" s="44">
        <f>AVERAGE(E32:E40)</f>
        <v>3.755555555555556</v>
      </c>
      <c r="F41" s="44">
        <f>AVERAGE(F32:F40)</f>
        <v>16.2</v>
      </c>
      <c r="G41" s="64"/>
      <c r="H41" s="64"/>
      <c r="I41" s="77"/>
      <c r="J41" s="64"/>
    </row>
    <row r="42" spans="1:19" x14ac:dyDescent="0.2">
      <c r="A42" s="46" t="s">
        <v>36</v>
      </c>
      <c r="B42" s="47">
        <f>AVERAGE(B4:B11,B13:B23,B25:B26,B28:B30,B32:B40)</f>
        <v>0.93727272727272726</v>
      </c>
      <c r="C42" s="47">
        <f>AVERAGE(C4:C11,C13:C23,C25:C26,C28:C30,C32:C40)</f>
        <v>3.0639393939393935</v>
      </c>
      <c r="D42" s="47">
        <f>AVERAGE(D4:D11,D13:D23,D25:D26,D28:D30,D32:D40)</f>
        <v>5.1787878787878778</v>
      </c>
      <c r="E42" s="47">
        <f>AVERAGE(E4:E11,E13:E23,E25:E26,E28:E30,E32:E40)</f>
        <v>3.6878787878787884</v>
      </c>
      <c r="F42" s="47">
        <f>AVERAGE(F4:F11,F13:F23,F25:F26,F28:F30,F32:F40)</f>
        <v>12.867878787878789</v>
      </c>
    </row>
    <row r="44" spans="1:19" x14ac:dyDescent="0.2">
      <c r="F44" s="57"/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33</vt:i4>
      </vt:variant>
      <vt:variant>
        <vt:lpstr>Gráficos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40" baseType="lpstr">
      <vt:lpstr>total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clima</vt:lpstr>
      <vt:lpstr>1995-2018</vt:lpstr>
      <vt:lpstr>dias</vt:lpstr>
      <vt:lpstr>acumulado</vt:lpstr>
      <vt:lpstr>subs</vt:lpstr>
      <vt:lpstr>zonas</vt:lpstr>
      <vt:lpstr>'15'!Area_de_impressao</vt:lpstr>
      <vt:lpstr>'19'!Area_de_impressao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Hassan</cp:lastModifiedBy>
  <cp:lastPrinted>2011-03-09T13:38:21Z</cp:lastPrinted>
  <dcterms:created xsi:type="dcterms:W3CDTF">2010-05-28T17:26:50Z</dcterms:created>
  <dcterms:modified xsi:type="dcterms:W3CDTF">2018-12-26T19:32:57Z</dcterms:modified>
</cp:coreProperties>
</file>