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GE\indices_pluviometricos\indice_pluviom_2018\"/>
    </mc:Choice>
  </mc:AlternateContent>
  <bookViews>
    <workbookView xWindow="0" yWindow="0" windowWidth="28800" windowHeight="1243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clima" sheetId="33" r:id="rId32"/>
    <sheet name="1995-2018" sheetId="35" r:id="rId33"/>
    <sheet name="dias" sheetId="36" r:id="rId34"/>
    <sheet name="acumulado" sheetId="38" r:id="rId35"/>
    <sheet name="subs" sheetId="39" r:id="rId36"/>
    <sheet name="zonas" sheetId="40" r:id="rId37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AF46" i="1" l="1"/>
  <c r="E42" i="13" l="1"/>
  <c r="D42" i="13"/>
  <c r="C42" i="13"/>
  <c r="B42" i="13"/>
  <c r="E41" i="13"/>
  <c r="D41" i="13"/>
  <c r="C41" i="13"/>
  <c r="B41" i="13"/>
  <c r="F40" i="13"/>
  <c r="F39" i="13"/>
  <c r="F38" i="13"/>
  <c r="F37" i="13"/>
  <c r="F36" i="13"/>
  <c r="F35" i="13"/>
  <c r="F34" i="13"/>
  <c r="F33" i="13"/>
  <c r="F32" i="13"/>
  <c r="E31" i="13"/>
  <c r="D31" i="13"/>
  <c r="C31" i="13"/>
  <c r="B31" i="13"/>
  <c r="F30" i="13"/>
  <c r="F29" i="13"/>
  <c r="F28" i="13"/>
  <c r="E27" i="13"/>
  <c r="D27" i="13"/>
  <c r="C27" i="13"/>
  <c r="B27" i="13"/>
  <c r="F26" i="13"/>
  <c r="F25" i="13"/>
  <c r="E24" i="13"/>
  <c r="D24" i="13"/>
  <c r="C24" i="13"/>
  <c r="B24" i="13"/>
  <c r="F23" i="13"/>
  <c r="F22" i="13"/>
  <c r="F21" i="13"/>
  <c r="F20" i="13"/>
  <c r="F19" i="13"/>
  <c r="F18" i="13"/>
  <c r="F17" i="13"/>
  <c r="F16" i="13"/>
  <c r="F15" i="13"/>
  <c r="F14" i="13"/>
  <c r="F13" i="13"/>
  <c r="E12" i="13"/>
  <c r="D12" i="13"/>
  <c r="C12" i="13"/>
  <c r="B12" i="13"/>
  <c r="F11" i="13"/>
  <c r="F10" i="13"/>
  <c r="F9" i="13"/>
  <c r="F8" i="13"/>
  <c r="F7" i="13"/>
  <c r="F6" i="13"/>
  <c r="F5" i="13"/>
  <c r="F4" i="13"/>
  <c r="F31" i="13" l="1"/>
  <c r="F42" i="13"/>
  <c r="F24" i="13"/>
  <c r="F27" i="13"/>
  <c r="F41" i="13"/>
  <c r="F12" i="13"/>
  <c r="M21" i="33"/>
  <c r="AD17" i="33" s="1"/>
  <c r="AB17" i="33" l="1"/>
  <c r="AC17" i="33"/>
  <c r="E24" i="25"/>
  <c r="AF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D11" i="33"/>
  <c r="I25" i="33"/>
  <c r="C33" i="33"/>
  <c r="F4" i="21"/>
  <c r="F5" i="21"/>
  <c r="F6" i="21"/>
  <c r="F7" i="21"/>
  <c r="U11" i="1" s="1"/>
  <c r="F8" i="21"/>
  <c r="F9" i="21"/>
  <c r="F10" i="21"/>
  <c r="F11" i="21"/>
  <c r="U15" i="1" s="1"/>
  <c r="B12" i="21"/>
  <c r="C12" i="21"/>
  <c r="F13" i="21"/>
  <c r="F14" i="21"/>
  <c r="F15" i="21"/>
  <c r="F16" i="21"/>
  <c r="F17" i="21"/>
  <c r="F18" i="21"/>
  <c r="F19" i="21"/>
  <c r="F20" i="21"/>
  <c r="F21" i="21"/>
  <c r="F22" i="21"/>
  <c r="F23" i="21"/>
  <c r="B24" i="21"/>
  <c r="C24" i="21"/>
  <c r="F25" i="21"/>
  <c r="U29" i="1" s="1"/>
  <c r="F26" i="21"/>
  <c r="B27" i="21"/>
  <c r="C27" i="21"/>
  <c r="F27" i="21"/>
  <c r="F28" i="21"/>
  <c r="F29" i="21"/>
  <c r="F30" i="21"/>
  <c r="B31" i="21"/>
  <c r="C31" i="21"/>
  <c r="F32" i="21"/>
  <c r="F33" i="21"/>
  <c r="F34" i="21"/>
  <c r="F35" i="21"/>
  <c r="F36" i="21"/>
  <c r="F37" i="21"/>
  <c r="F38" i="21"/>
  <c r="F39" i="21"/>
  <c r="F40" i="2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 s="1"/>
  <c r="F4" i="15"/>
  <c r="O8" i="1" s="1"/>
  <c r="F9" i="15"/>
  <c r="O13" i="1" s="1"/>
  <c r="F40" i="7"/>
  <c r="G44" i="1" s="1"/>
  <c r="F40" i="3"/>
  <c r="C44" i="1" s="1"/>
  <c r="F40" i="4"/>
  <c r="D44" i="1" s="1"/>
  <c r="F40" i="9"/>
  <c r="I44" i="1" s="1"/>
  <c r="F40" i="10"/>
  <c r="J44" i="1" s="1"/>
  <c r="F40" i="11"/>
  <c r="K44" i="1" s="1"/>
  <c r="F40" i="2"/>
  <c r="B44" i="1" s="1"/>
  <c r="F40" i="5"/>
  <c r="E44" i="1" s="1"/>
  <c r="F40" i="6"/>
  <c r="F44" i="1" s="1"/>
  <c r="F40" i="8"/>
  <c r="H44" i="1" s="1"/>
  <c r="F40" i="12"/>
  <c r="L44" i="1" s="1"/>
  <c r="M44" i="1"/>
  <c r="F40" i="14"/>
  <c r="N44" i="1" s="1"/>
  <c r="F40" i="15"/>
  <c r="O44" i="1" s="1"/>
  <c r="F40" i="16"/>
  <c r="P44" i="1" s="1"/>
  <c r="F40" i="17"/>
  <c r="Q44" i="1" s="1"/>
  <c r="F40" i="18"/>
  <c r="R44" i="1" s="1"/>
  <c r="F40" i="19"/>
  <c r="S44" i="1" s="1"/>
  <c r="F40" i="20"/>
  <c r="T44" i="1" s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32" i="3"/>
  <c r="C36" i="1" s="1"/>
  <c r="F33" i="3"/>
  <c r="C37" i="1" s="1"/>
  <c r="F34" i="3"/>
  <c r="C38" i="1"/>
  <c r="F35" i="3"/>
  <c r="C39" i="1" s="1"/>
  <c r="F36" i="3"/>
  <c r="C40" i="1" s="1"/>
  <c r="F37" i="3"/>
  <c r="C41" i="1" s="1"/>
  <c r="F38" i="3"/>
  <c r="C42" i="1" s="1"/>
  <c r="F39" i="3"/>
  <c r="C43" i="1" s="1"/>
  <c r="F28" i="3"/>
  <c r="C32" i="1" s="1"/>
  <c r="F29" i="3"/>
  <c r="C33" i="1" s="1"/>
  <c r="F30" i="3"/>
  <c r="C34" i="1" s="1"/>
  <c r="F25" i="3"/>
  <c r="C29" i="1" s="1"/>
  <c r="F26" i="3"/>
  <c r="C30" i="1" s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 s="1"/>
  <c r="F8" i="3"/>
  <c r="C12" i="1" s="1"/>
  <c r="F9" i="3"/>
  <c r="C13" i="1" s="1"/>
  <c r="F10" i="3"/>
  <c r="C14" i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 s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 s="1"/>
  <c r="F5" i="7"/>
  <c r="G9" i="1" s="1"/>
  <c r="F6" i="7"/>
  <c r="G10" i="1" s="1"/>
  <c r="F7" i="7"/>
  <c r="G11" i="1" s="1"/>
  <c r="F8" i="7"/>
  <c r="G12" i="1" s="1"/>
  <c r="F9" i="7"/>
  <c r="G13" i="1"/>
  <c r="F10" i="7"/>
  <c r="G14" i="1" s="1"/>
  <c r="F11" i="7"/>
  <c r="G15" i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 s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 s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 s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M37" i="1"/>
  <c r="M38" i="1"/>
  <c r="M39" i="1"/>
  <c r="M40" i="1"/>
  <c r="M41" i="1"/>
  <c r="M42" i="1"/>
  <c r="M43" i="1"/>
  <c r="M32" i="1"/>
  <c r="M33" i="1"/>
  <c r="M34" i="1"/>
  <c r="M29" i="1"/>
  <c r="M30" i="1"/>
  <c r="M17" i="1"/>
  <c r="M18" i="1"/>
  <c r="M19" i="1"/>
  <c r="M20" i="1"/>
  <c r="M21" i="1"/>
  <c r="M22" i="1"/>
  <c r="M23" i="1"/>
  <c r="M24" i="1"/>
  <c r="M25" i="1"/>
  <c r="M26" i="1"/>
  <c r="M27" i="1"/>
  <c r="M8" i="1"/>
  <c r="M9" i="1"/>
  <c r="M10" i="1"/>
  <c r="M11" i="1"/>
  <c r="M12" i="1"/>
  <c r="M13" i="1"/>
  <c r="M14" i="1"/>
  <c r="M15" i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 s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 s="1"/>
  <c r="F28" i="18"/>
  <c r="R32" i="1" s="1"/>
  <c r="F29" i="18"/>
  <c r="R33" i="1" s="1"/>
  <c r="F30" i="18"/>
  <c r="R34" i="1" s="1"/>
  <c r="F25" i="18"/>
  <c r="R29" i="1" s="1"/>
  <c r="F26" i="18"/>
  <c r="R30" i="1" s="1"/>
  <c r="F13" i="18"/>
  <c r="R17" i="1" s="1"/>
  <c r="F14" i="18"/>
  <c r="R18" i="1" s="1"/>
  <c r="F15" i="18"/>
  <c r="R19" i="1" s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/>
  <c r="F4" i="18"/>
  <c r="R8" i="1" s="1"/>
  <c r="F5" i="18"/>
  <c r="R9" i="1" s="1"/>
  <c r="F6" i="18"/>
  <c r="R10" i="1" s="1"/>
  <c r="F7" i="18"/>
  <c r="R11" i="1" s="1"/>
  <c r="F8" i="18"/>
  <c r="R12" i="1" s="1"/>
  <c r="F9" i="18"/>
  <c r="R13" i="1" s="1"/>
  <c r="F10" i="18"/>
  <c r="R14" i="1" s="1"/>
  <c r="F11" i="18"/>
  <c r="R15" i="1" s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 s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 s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T18" i="1" s="1"/>
  <c r="F15" i="20"/>
  <c r="T19" i="1" s="1"/>
  <c r="F16" i="20"/>
  <c r="T20" i="1" s="1"/>
  <c r="F17" i="20"/>
  <c r="T21" i="1" s="1"/>
  <c r="F18" i="20"/>
  <c r="T22" i="1"/>
  <c r="F19" i="20"/>
  <c r="T23" i="1" s="1"/>
  <c r="F20" i="20"/>
  <c r="T24" i="1" s="1"/>
  <c r="F21" i="20"/>
  <c r="T25" i="1" s="1"/>
  <c r="F22" i="20"/>
  <c r="T26" i="1" s="1"/>
  <c r="F23" i="20"/>
  <c r="T27" i="1" s="1"/>
  <c r="F4" i="20"/>
  <c r="T8" i="1" s="1"/>
  <c r="F5" i="20"/>
  <c r="T9" i="1" s="1"/>
  <c r="F6" i="20"/>
  <c r="T10" i="1" s="1"/>
  <c r="F7" i="20"/>
  <c r="T11" i="1" s="1"/>
  <c r="F8" i="20"/>
  <c r="T12" i="1" s="1"/>
  <c r="F9" i="20"/>
  <c r="T13" i="1" s="1"/>
  <c r="F10" i="20"/>
  <c r="T14" i="1" s="1"/>
  <c r="F11" i="20"/>
  <c r="T15" i="1" s="1"/>
  <c r="U36" i="1"/>
  <c r="U37" i="1"/>
  <c r="U38" i="1"/>
  <c r="U39" i="1"/>
  <c r="U40" i="1"/>
  <c r="U41" i="1"/>
  <c r="U42" i="1"/>
  <c r="U43" i="1"/>
  <c r="U32" i="1"/>
  <c r="U33" i="1"/>
  <c r="U34" i="1"/>
  <c r="U30" i="1"/>
  <c r="U17" i="1"/>
  <c r="U18" i="1"/>
  <c r="U19" i="1"/>
  <c r="U20" i="1"/>
  <c r="U21" i="1"/>
  <c r="U22" i="1"/>
  <c r="U23" i="1"/>
  <c r="U24" i="1"/>
  <c r="U25" i="1"/>
  <c r="U26" i="1"/>
  <c r="U27" i="1"/>
  <c r="U8" i="1"/>
  <c r="U9" i="1"/>
  <c r="U10" i="1"/>
  <c r="U12" i="1"/>
  <c r="U13" i="1"/>
  <c r="U14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6" i="23"/>
  <c r="W30" i="1" s="1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 s="1"/>
  <c r="F11" i="23"/>
  <c r="W15" i="1" s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 s="1"/>
  <c r="F21" i="26"/>
  <c r="Z25" i="1" s="1"/>
  <c r="F22" i="26"/>
  <c r="Z26" i="1" s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 s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 s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 s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2"/>
  <c r="D41" i="3"/>
  <c r="D41" i="4"/>
  <c r="D41" i="5"/>
  <c r="D41" i="6"/>
  <c r="D41" i="7"/>
  <c r="D41" i="8"/>
  <c r="D41" i="9"/>
  <c r="D41" i="10"/>
  <c r="D41" i="11"/>
  <c r="D41" i="12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2"/>
  <c r="C41" i="3"/>
  <c r="C41" i="4"/>
  <c r="C41" i="5"/>
  <c r="C41" i="6"/>
  <c r="C41" i="7"/>
  <c r="C41" i="8"/>
  <c r="C41" i="9"/>
  <c r="C41" i="10"/>
  <c r="C41" i="11"/>
  <c r="C41" i="12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2"/>
  <c r="B41" i="3"/>
  <c r="B41" i="4"/>
  <c r="B41" i="5"/>
  <c r="B41" i="6"/>
  <c r="B41" i="7"/>
  <c r="B41" i="8"/>
  <c r="B41" i="9"/>
  <c r="B41" i="10"/>
  <c r="B41" i="11"/>
  <c r="B41" i="12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2"/>
  <c r="E42" i="3"/>
  <c r="E42" i="4"/>
  <c r="E42" i="5"/>
  <c r="E42" i="6"/>
  <c r="E42" i="7"/>
  <c r="E42" i="8"/>
  <c r="E42" i="9"/>
  <c r="E42" i="10"/>
  <c r="E42" i="11"/>
  <c r="E42" i="12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2"/>
  <c r="D42" i="3"/>
  <c r="D42" i="4"/>
  <c r="D42" i="5"/>
  <c r="D42" i="6"/>
  <c r="D42" i="7"/>
  <c r="D42" i="8"/>
  <c r="D42" i="9"/>
  <c r="D42" i="10"/>
  <c r="D42" i="11"/>
  <c r="D42" i="12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2"/>
  <c r="C42" i="3"/>
  <c r="C42" i="4"/>
  <c r="C42" i="5"/>
  <c r="C42" i="6"/>
  <c r="C42" i="7"/>
  <c r="C42" i="8"/>
  <c r="C42" i="9"/>
  <c r="C42" i="10"/>
  <c r="C42" i="11"/>
  <c r="C42" i="12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2"/>
  <c r="B42" i="3"/>
  <c r="B42" i="4"/>
  <c r="B42" i="5"/>
  <c r="B42" i="6"/>
  <c r="B42" i="7"/>
  <c r="B42" i="8"/>
  <c r="B42" i="9"/>
  <c r="B42" i="10"/>
  <c r="B42" i="11"/>
  <c r="B42" i="12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2"/>
  <c r="F41" i="19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2"/>
  <c r="E31" i="11"/>
  <c r="E31" i="10"/>
  <c r="E31" i="9"/>
  <c r="E31" i="8"/>
  <c r="E31" i="7"/>
  <c r="E31" i="6"/>
  <c r="E31" i="3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D31" i="30"/>
  <c r="C31" i="30"/>
  <c r="B31" i="30"/>
  <c r="F27" i="30"/>
  <c r="AD31" i="1" s="1"/>
  <c r="E27" i="30"/>
  <c r="D27" i="30"/>
  <c r="C27" i="30"/>
  <c r="B27" i="30"/>
  <c r="E24" i="30"/>
  <c r="D24" i="30"/>
  <c r="C24" i="30"/>
  <c r="B24" i="30"/>
  <c r="E12" i="30"/>
  <c r="D12" i="30"/>
  <c r="C12" i="30"/>
  <c r="B12" i="30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Z35" i="1" s="1"/>
  <c r="D31" i="26"/>
  <c r="C31" i="26"/>
  <c r="B31" i="26"/>
  <c r="E27" i="26"/>
  <c r="D27" i="26"/>
  <c r="C27" i="26"/>
  <c r="B27" i="26"/>
  <c r="E24" i="26"/>
  <c r="D24" i="26"/>
  <c r="C24" i="26"/>
  <c r="B24" i="26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C31" i="22"/>
  <c r="B31" i="22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D31" i="19"/>
  <c r="C31" i="19"/>
  <c r="B31" i="19"/>
  <c r="D27" i="19"/>
  <c r="C27" i="19"/>
  <c r="B27" i="19"/>
  <c r="E24" i="19"/>
  <c r="D24" i="19"/>
  <c r="C24" i="19"/>
  <c r="B24" i="19"/>
  <c r="E12" i="19"/>
  <c r="D12" i="19"/>
  <c r="C12" i="19"/>
  <c r="B12" i="19"/>
  <c r="D31" i="18"/>
  <c r="C31" i="18"/>
  <c r="B31" i="18"/>
  <c r="E27" i="18"/>
  <c r="D27" i="18"/>
  <c r="C27" i="18"/>
  <c r="B27" i="18"/>
  <c r="E24" i="18"/>
  <c r="D24" i="18"/>
  <c r="C24" i="18"/>
  <c r="B24" i="18"/>
  <c r="E12" i="18"/>
  <c r="D12" i="18"/>
  <c r="C12" i="18"/>
  <c r="B12" i="18"/>
  <c r="D31" i="17"/>
  <c r="C31" i="17"/>
  <c r="B31" i="17"/>
  <c r="E27" i="17"/>
  <c r="D27" i="17"/>
  <c r="C27" i="17"/>
  <c r="B27" i="17"/>
  <c r="E24" i="17"/>
  <c r="D24" i="17"/>
  <c r="C24" i="17"/>
  <c r="B24" i="17"/>
  <c r="E12" i="17"/>
  <c r="D12" i="17"/>
  <c r="C12" i="17"/>
  <c r="B12" i="17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D31" i="4"/>
  <c r="C31" i="4"/>
  <c r="B31" i="4"/>
  <c r="F27" i="4"/>
  <c r="E27" i="4"/>
  <c r="D27" i="4"/>
  <c r="C27" i="4"/>
  <c r="B27" i="4"/>
  <c r="E24" i="4"/>
  <c r="D24" i="4"/>
  <c r="C24" i="4"/>
  <c r="B24" i="4"/>
  <c r="E12" i="4"/>
  <c r="D12" i="4"/>
  <c r="C12" i="4"/>
  <c r="B12" i="4"/>
  <c r="D31" i="3"/>
  <c r="C31" i="3"/>
  <c r="B31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F27" i="2"/>
  <c r="B31" i="1" s="1"/>
  <c r="D31" i="1"/>
  <c r="U31" i="1"/>
  <c r="AE31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B8" i="1"/>
  <c r="F12" i="29"/>
  <c r="AC16" i="1" s="1"/>
  <c r="F24" i="21"/>
  <c r="U28" i="1" s="1"/>
  <c r="F12" i="21"/>
  <c r="U16" i="1"/>
  <c r="F42" i="21"/>
  <c r="C44" i="33"/>
  <c r="C40" i="33"/>
  <c r="C36" i="33"/>
  <c r="C46" i="33"/>
  <c r="C42" i="33"/>
  <c r="C38" i="33"/>
  <c r="F31" i="3"/>
  <c r="C35" i="1" s="1"/>
  <c r="F41" i="5"/>
  <c r="F38" i="1"/>
  <c r="F24" i="18" l="1"/>
  <c r="R28" i="1" s="1"/>
  <c r="F27" i="19"/>
  <c r="S31" i="1" s="1"/>
  <c r="F27" i="20"/>
  <c r="T31" i="1" s="1"/>
  <c r="F12" i="22"/>
  <c r="V16" i="1" s="1"/>
  <c r="F31" i="30"/>
  <c r="AD35" i="1" s="1"/>
  <c r="F42" i="18"/>
  <c r="F27" i="18"/>
  <c r="R31" i="1" s="1"/>
  <c r="U45" i="1"/>
  <c r="F24" i="26"/>
  <c r="Z28" i="1" s="1"/>
  <c r="F27" i="7"/>
  <c r="G31" i="1" s="1"/>
  <c r="F27" i="3"/>
  <c r="C31" i="1" s="1"/>
  <c r="F12" i="7"/>
  <c r="G16" i="1" s="1"/>
  <c r="F27" i="6"/>
  <c r="F31" i="1" s="1"/>
  <c r="F24" i="16"/>
  <c r="P28" i="1" s="1"/>
  <c r="F31" i="16"/>
  <c r="P35" i="1" s="1"/>
  <c r="F31" i="18"/>
  <c r="R35" i="1" s="1"/>
  <c r="F41" i="18"/>
  <c r="F27" i="23"/>
  <c r="W31" i="1" s="1"/>
  <c r="F27" i="22"/>
  <c r="V31" i="1" s="1"/>
  <c r="F12" i="4"/>
  <c r="D16" i="1" s="1"/>
  <c r="F27" i="14"/>
  <c r="N31" i="1" s="1"/>
  <c r="F27" i="17"/>
  <c r="Q31" i="1" s="1"/>
  <c r="F12" i="18"/>
  <c r="R16" i="1" s="1"/>
  <c r="F24" i="19"/>
  <c r="S28" i="1" s="1"/>
  <c r="F31" i="19"/>
  <c r="S35" i="1" s="1"/>
  <c r="F31" i="29"/>
  <c r="AC35" i="1" s="1"/>
  <c r="F41" i="16"/>
  <c r="F31" i="21"/>
  <c r="U35" i="1" s="1"/>
  <c r="F31" i="4"/>
  <c r="D35" i="1" s="1"/>
  <c r="F31" i="9"/>
  <c r="I35" i="1" s="1"/>
  <c r="F24" i="20"/>
  <c r="T28" i="1" s="1"/>
  <c r="F31" i="22"/>
  <c r="V35" i="1" s="1"/>
  <c r="F12" i="26"/>
  <c r="Z16" i="1" s="1"/>
  <c r="F12" i="30"/>
  <c r="AD16" i="1" s="1"/>
  <c r="F41" i="30"/>
  <c r="F42" i="30"/>
  <c r="F41" i="21"/>
  <c r="F31" i="2"/>
  <c r="B35" i="1" s="1"/>
  <c r="F31" i="25"/>
  <c r="Y35" i="1" s="1"/>
  <c r="G30" i="1"/>
  <c r="AD45" i="1"/>
  <c r="U46" i="1"/>
  <c r="S45" i="1"/>
  <c r="R45" i="1"/>
  <c r="F12" i="16"/>
  <c r="P16" i="1" s="1"/>
  <c r="F27" i="10"/>
  <c r="J31" i="1" s="1"/>
  <c r="F31" i="31"/>
  <c r="AE35" i="1" s="1"/>
  <c r="F27" i="28"/>
  <c r="AB31" i="1" s="1"/>
  <c r="V29" i="1"/>
  <c r="F41" i="20"/>
  <c r="R46" i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B30" i="33" s="1"/>
  <c r="F24" i="31"/>
  <c r="AE28" i="1" s="1"/>
  <c r="F12" i="31"/>
  <c r="AE16" i="1" s="1"/>
  <c r="F42" i="31"/>
  <c r="AE32" i="1"/>
  <c r="AE46" i="1" s="1"/>
  <c r="AE45" i="1"/>
  <c r="AD46" i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F41" i="25"/>
  <c r="F24" i="25"/>
  <c r="Y28" i="1" s="1"/>
  <c r="F12" i="25"/>
  <c r="Y16" i="1" s="1"/>
  <c r="F42" i="25"/>
  <c r="F27" i="25"/>
  <c r="Y31" i="1" s="1"/>
  <c r="Y43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 s="1"/>
  <c r="F12" i="17"/>
  <c r="Q16" i="1" s="1"/>
  <c r="F42" i="17"/>
  <c r="F31" i="17"/>
  <c r="Q35" i="1" s="1"/>
  <c r="Q34" i="1"/>
  <c r="Q46" i="1" s="1"/>
  <c r="Q4" i="33" s="1"/>
  <c r="Q45" i="1"/>
  <c r="F42" i="16"/>
  <c r="P13" i="1"/>
  <c r="P46" i="1" s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M36" i="1"/>
  <c r="M45" i="1" s="1"/>
  <c r="F31" i="11"/>
  <c r="K35" i="1" s="1"/>
  <c r="F24" i="9"/>
  <c r="I28" i="1" s="1"/>
  <c r="I17" i="1"/>
  <c r="AF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F24" i="7"/>
  <c r="G28" i="1" s="1"/>
  <c r="F42" i="7"/>
  <c r="F41" i="7"/>
  <c r="G46" i="1"/>
  <c r="G45" i="1"/>
  <c r="F12" i="6"/>
  <c r="F16" i="1" s="1"/>
  <c r="F31" i="6"/>
  <c r="F35" i="1" s="1"/>
  <c r="F41" i="6"/>
  <c r="F33" i="1"/>
  <c r="F46" i="1" s="1"/>
  <c r="F40" i="1"/>
  <c r="F45" i="1" s="1"/>
  <c r="F42" i="6"/>
  <c r="F12" i="5"/>
  <c r="E16" i="1" s="1"/>
  <c r="F42" i="5"/>
  <c r="E45" i="1"/>
  <c r="D27" i="1"/>
  <c r="D46" i="1" s="1"/>
  <c r="D4" i="33" s="1"/>
  <c r="D45" i="1"/>
  <c r="F12" i="3"/>
  <c r="C16" i="1" s="1"/>
  <c r="F41" i="3"/>
  <c r="C45" i="1"/>
  <c r="C10" i="1"/>
  <c r="C46" i="1" s="1"/>
  <c r="C4" i="33" s="1"/>
  <c r="F42" i="3"/>
  <c r="F41" i="14"/>
  <c r="F24" i="14"/>
  <c r="N28" i="1" s="1"/>
  <c r="F41" i="11"/>
  <c r="K33" i="1"/>
  <c r="K46" i="1" s="1"/>
  <c r="F31" i="10"/>
  <c r="J35" i="1" s="1"/>
  <c r="J29" i="1"/>
  <c r="F24" i="6"/>
  <c r="F28" i="1" s="1"/>
  <c r="E46" i="1"/>
  <c r="F24" i="3"/>
  <c r="C28" i="1" s="1"/>
  <c r="F24" i="2"/>
  <c r="B28" i="1" s="1"/>
  <c r="B45" i="1"/>
  <c r="F41" i="2"/>
  <c r="B46" i="1"/>
  <c r="B4" i="33" s="1"/>
  <c r="B9" i="33" s="1"/>
  <c r="F42" i="2"/>
  <c r="F12" i="2"/>
  <c r="B16" i="1" s="1"/>
  <c r="F42" i="14"/>
  <c r="N10" i="1"/>
  <c r="N46" i="1" s="1"/>
  <c r="F12" i="14"/>
  <c r="N16" i="1" s="1"/>
  <c r="N45" i="1"/>
  <c r="M35" i="1"/>
  <c r="AF12" i="1"/>
  <c r="B19" i="33" s="1"/>
  <c r="M28" i="1"/>
  <c r="M31" i="1"/>
  <c r="F27" i="12"/>
  <c r="L31" i="1" s="1"/>
  <c r="M16" i="1"/>
  <c r="F31" i="12"/>
  <c r="L35" i="1" s="1"/>
  <c r="AF9" i="1"/>
  <c r="B16" i="33" s="1"/>
  <c r="L30" i="1"/>
  <c r="AF23" i="1"/>
  <c r="B29" i="33" s="1"/>
  <c r="AF25" i="1"/>
  <c r="B31" i="33" s="1"/>
  <c r="L33" i="1"/>
  <c r="F24" i="12"/>
  <c r="L28" i="1" s="1"/>
  <c r="AF19" i="1"/>
  <c r="B25" i="33" s="1"/>
  <c r="F12" i="12"/>
  <c r="L16" i="1" s="1"/>
  <c r="F42" i="12"/>
  <c r="L38" i="1"/>
  <c r="L45" i="1" s="1"/>
  <c r="F41" i="12"/>
  <c r="F12" i="11"/>
  <c r="K16" i="1" s="1"/>
  <c r="AF15" i="1"/>
  <c r="B22" i="33" s="1"/>
  <c r="AF42" i="1"/>
  <c r="B45" i="33" s="1"/>
  <c r="AF11" i="1"/>
  <c r="B18" i="33" s="1"/>
  <c r="AF41" i="1"/>
  <c r="B44" i="33" s="1"/>
  <c r="AF14" i="1"/>
  <c r="B21" i="33" s="1"/>
  <c r="AF22" i="1"/>
  <c r="B28" i="33" s="1"/>
  <c r="F24" i="11"/>
  <c r="K28" i="1" s="1"/>
  <c r="AF21" i="1"/>
  <c r="B27" i="33" s="1"/>
  <c r="AF18" i="1"/>
  <c r="B24" i="33" s="1"/>
  <c r="AF44" i="1"/>
  <c r="B47" i="33" s="1"/>
  <c r="AF37" i="1"/>
  <c r="B40" i="33" s="1"/>
  <c r="K45" i="1"/>
  <c r="F42" i="11"/>
  <c r="J34" i="1"/>
  <c r="AF20" i="1"/>
  <c r="F24" i="10"/>
  <c r="J28" i="1" s="1"/>
  <c r="AF39" i="1"/>
  <c r="B42" i="33" s="1"/>
  <c r="F41" i="10"/>
  <c r="F12" i="10"/>
  <c r="J16" i="1" s="1"/>
  <c r="F42" i="10"/>
  <c r="J43" i="1"/>
  <c r="I45" i="1"/>
  <c r="I46" i="1"/>
  <c r="F42" i="9"/>
  <c r="F41" i="9"/>
  <c r="AF13" i="1" l="1"/>
  <c r="B20" i="33" s="1"/>
  <c r="AF34" i="1"/>
  <c r="B38" i="33" s="1"/>
  <c r="AF8" i="1"/>
  <c r="B15" i="33" s="1"/>
  <c r="Y46" i="1"/>
  <c r="T46" i="1"/>
  <c r="AF27" i="1"/>
  <c r="B33" i="33" s="1"/>
  <c r="AF29" i="1"/>
  <c r="B34" i="33" s="1"/>
  <c r="AF30" i="1"/>
  <c r="Y45" i="1"/>
  <c r="AF36" i="1"/>
  <c r="B39" i="33" s="1"/>
  <c r="J46" i="1"/>
  <c r="M46" i="1"/>
  <c r="AB46" i="1"/>
  <c r="AC46" i="1"/>
  <c r="AB45" i="1"/>
  <c r="AA46" i="1"/>
  <c r="AF26" i="1"/>
  <c r="B32" i="33" s="1"/>
  <c r="AF32" i="1"/>
  <c r="B36" i="33" s="1"/>
  <c r="W46" i="1"/>
  <c r="AF33" i="1"/>
  <c r="B37" i="33" s="1"/>
  <c r="O46" i="1"/>
  <c r="O4" i="33" s="1"/>
  <c r="AF40" i="1"/>
  <c r="B43" i="33" s="1"/>
  <c r="AF10" i="1"/>
  <c r="B17" i="33" s="1"/>
  <c r="C9" i="33"/>
  <c r="D9" i="33" s="1"/>
  <c r="E9" i="33" s="1"/>
  <c r="F9" i="33" s="1"/>
  <c r="G9" i="33" s="1"/>
  <c r="H9" i="33" s="1"/>
  <c r="AF38" i="1"/>
  <c r="B41" i="33" s="1"/>
  <c r="L46" i="1"/>
  <c r="B26" i="33"/>
  <c r="J45" i="1"/>
  <c r="AF43" i="1"/>
  <c r="B46" i="33" s="1"/>
  <c r="AF31" i="1" l="1"/>
  <c r="H23" i="33" s="1"/>
  <c r="AF28" i="1"/>
  <c r="H22" i="33" s="1"/>
  <c r="B35" i="33"/>
  <c r="AF35" i="1"/>
  <c r="H24" i="33" s="1"/>
  <c r="AF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45" i="1"/>
  <c r="H25" i="33" s="1"/>
  <c r="AD16" i="33"/>
</calcChain>
</file>

<file path=xl/sharedStrings.xml><?xml version="1.0" encoding="utf-8"?>
<sst xmlns="http://schemas.openxmlformats.org/spreadsheetml/2006/main" count="1476" uniqueCount="127">
  <si>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</si>
  <si>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</si>
  <si>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</si>
  <si>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</si>
  <si>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</si>
  <si>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</si>
  <si>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</si>
  <si>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</si>
  <si>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</si>
  <si>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</si>
  <si>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</si>
  <si>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</si>
  <si>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</si>
  <si>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</si>
  <si>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</si>
  <si>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</si>
  <si>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</si>
  <si>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</si>
  <si>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</si>
  <si>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</si>
  <si>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</si>
  <si>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</si>
  <si>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</si>
  <si>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</si>
  <si>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</si>
  <si>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</si>
  <si>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</si>
  <si>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</si>
  <si>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</si>
  <si>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</si>
  <si>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</si>
  <si>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</si>
  <si>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</si>
  <si>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</si>
  <si>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</si>
  <si>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</si>
  <si>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</si>
  <si>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</si>
  <si>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</si>
  <si>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</si>
  <si>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</si>
  <si>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</si>
  <si>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</si>
  <si>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</si>
  <si>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</si>
  <si>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</si>
  <si>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</si>
  <si>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</si>
  <si>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</si>
  <si>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</si>
  <si>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</si>
  <si>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</si>
  <si>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</si>
  <si>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</si>
  <si>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</si>
  <si>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</si>
  <si>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</si>
  <si>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</si>
  <si>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</si>
  <si>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</si>
  <si>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</si>
  <si>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</si>
  <si>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</si>
  <si>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</si>
  <si>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</si>
  <si>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</si>
  <si>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</si>
  <si>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</si>
  <si>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</si>
  <si>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</si>
  <si>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</si>
  <si>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</si>
  <si>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</si>
  <si>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</si>
  <si>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</si>
  <si>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</si>
  <si>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</si>
  <si>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</si>
  <si>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</si>
  <si>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</si>
  <si>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</si>
  <si>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</si>
  <si>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</si>
  <si>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</si>
  <si>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</si>
  <si>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</si>
  <si>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</si>
  <si>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</si>
  <si>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</si>
  <si>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</si>
  <si>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</si>
  <si>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</si>
  <si>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</si>
  <si>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SMSO - Secretaria Municipal de Serviços e Obras</t>
  </si>
  <si>
    <t>Precipitação por mês de 1995 a 2018</t>
  </si>
  <si>
    <t>BOLETIM PLUVIOMÉTRICO MENSAL - ABRIL - 2018</t>
  </si>
  <si>
    <t>São Paulo 01 de abril de 2018</t>
  </si>
  <si>
    <t>São Paulo 02 de abril de 2018</t>
  </si>
  <si>
    <t>São Paulo 03 de abril de 2018</t>
  </si>
  <si>
    <t>São Paulo 04 de abril de 2018</t>
  </si>
  <si>
    <t>São Paulo 05 de abril de 2018</t>
  </si>
  <si>
    <t>São Paulo 06 de abril de 2018</t>
  </si>
  <si>
    <t>São Paulo 07 de abril de 2018</t>
  </si>
  <si>
    <t>São Paulo 08 de abril de 2018</t>
  </si>
  <si>
    <t>São Paulo 09 de abril de 2018</t>
  </si>
  <si>
    <t>São Paulo 10 de abril de 2018</t>
  </si>
  <si>
    <t>São Paulo 11 de abril de 2018</t>
  </si>
  <si>
    <t>São Paulo 12 de abril de 2018</t>
  </si>
  <si>
    <t>São Paulo 13 de abril de 2018</t>
  </si>
  <si>
    <t>São Paulo 14 de abril de 2018</t>
  </si>
  <si>
    <t>São Paulo 15 de abril de 2018</t>
  </si>
  <si>
    <t>São Paulo 16 de abril de 2018</t>
  </si>
  <si>
    <t>São Paulo 17 de abril de 2018</t>
  </si>
  <si>
    <t>São Paulo 18 de abril de 2018</t>
  </si>
  <si>
    <t>São Paulo 19 de abril de 2018</t>
  </si>
  <si>
    <t>São Paulo 20 de abril de 2018</t>
  </si>
  <si>
    <t>São Paulo 21 de abril de 2018</t>
  </si>
  <si>
    <t>São Paulo 22 de abril de 2018</t>
  </si>
  <si>
    <t>São Paulo 23 de abril de 2018</t>
  </si>
  <si>
    <t>São Paulo 24 de abril de 2018</t>
  </si>
  <si>
    <t>São Paulo 25 de abril de 2018</t>
  </si>
  <si>
    <t>São Paulo 26 de abril de 2018</t>
  </si>
  <si>
    <t>São Paulo 27 de abril de 2018</t>
  </si>
  <si>
    <t>São Paulo 28 de abril de 2018</t>
  </si>
  <si>
    <t>São Paulo 29 de abril de 2018</t>
  </si>
  <si>
    <t>São Paulo 30 de abril de 2018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</si>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</sst>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0" fontId="5" fillId="15" borderId="1" xfId="0" applyFont="1" applyFill="1" applyBorder="1"/>
    <xf numFmtId="0" fontId="5" fillId="16" borderId="1" xfId="0" applyFont="1" applyFill="1" applyBorder="1"/>
    <xf numFmtId="164" fontId="0" fillId="16" borderId="1" xfId="0" applyNumberFormat="1" applyFont="1" applyFill="1" applyBorder="1" applyAlignment="1">
      <alignment horizontal="center"/>
    </xf>
    <xf numFmtId="0" fontId="5" fillId="16" borderId="2" xfId="0" applyFont="1" applyFill="1" applyBorder="1"/>
    <xf numFmtId="164" fontId="0" fillId="17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hartsheet" Target="chartsheets/sheet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5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(1995-2018) - Abril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clima!$G$16:$AD$16</c:f>
              <c:numCache>
                <c:formatCode>0.0</c:formatCode>
                <c:ptCount val="24"/>
                <c:pt idx="0">
                  <c:v>65.5</c:v>
                </c:pt>
                <c:pt idx="1">
                  <c:v>41.9</c:v>
                </c:pt>
                <c:pt idx="2">
                  <c:v>32.6</c:v>
                </c:pt>
                <c:pt idx="3">
                  <c:v>64.599999999999994</c:v>
                </c:pt>
                <c:pt idx="4">
                  <c:v>44.5</c:v>
                </c:pt>
                <c:pt idx="5">
                  <c:v>3.5</c:v>
                </c:pt>
                <c:pt idx="6">
                  <c:v>33.4</c:v>
                </c:pt>
                <c:pt idx="7">
                  <c:v>41.9</c:v>
                </c:pt>
                <c:pt idx="8">
                  <c:v>46.4</c:v>
                </c:pt>
                <c:pt idx="9">
                  <c:v>127.3</c:v>
                </c:pt>
                <c:pt idx="10">
                  <c:v>81</c:v>
                </c:pt>
                <c:pt idx="11">
                  <c:v>43.5</c:v>
                </c:pt>
                <c:pt idx="12">
                  <c:v>70.7</c:v>
                </c:pt>
                <c:pt idx="13">
                  <c:v>93.1</c:v>
                </c:pt>
                <c:pt idx="14">
                  <c:v>46.2</c:v>
                </c:pt>
                <c:pt idx="15">
                  <c:v>104</c:v>
                </c:pt>
                <c:pt idx="16">
                  <c:v>101.4</c:v>
                </c:pt>
                <c:pt idx="17">
                  <c:v>145.30000000000001</c:v>
                </c:pt>
                <c:pt idx="18">
                  <c:v>80.599999999999994</c:v>
                </c:pt>
                <c:pt idx="19">
                  <c:v>72</c:v>
                </c:pt>
                <c:pt idx="20">
                  <c:v>59</c:v>
                </c:pt>
                <c:pt idx="21">
                  <c:v>3.2</c:v>
                </c:pt>
                <c:pt idx="22">
                  <c:v>119.4</c:v>
                </c:pt>
                <c:pt idx="23">
                  <c:v>31.100909090909099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102176"/>
        <c:axId val="590106488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clima!$G$17:$AD$17</c:f>
              <c:numCache>
                <c:formatCode>0.0</c:formatCode>
                <c:ptCount val="24"/>
                <c:pt idx="0">
                  <c:v>66.130434782608702</c:v>
                </c:pt>
                <c:pt idx="1">
                  <c:v>66.130434782608702</c:v>
                </c:pt>
                <c:pt idx="2">
                  <c:v>66.130434782608702</c:v>
                </c:pt>
                <c:pt idx="3">
                  <c:v>66.130434782608702</c:v>
                </c:pt>
                <c:pt idx="4">
                  <c:v>66.130434782608702</c:v>
                </c:pt>
                <c:pt idx="5">
                  <c:v>66.130434782608702</c:v>
                </c:pt>
                <c:pt idx="6">
                  <c:v>66.130434782608702</c:v>
                </c:pt>
                <c:pt idx="7">
                  <c:v>66.130434782608702</c:v>
                </c:pt>
                <c:pt idx="8">
                  <c:v>66.130434782608702</c:v>
                </c:pt>
                <c:pt idx="9">
                  <c:v>66.130434782608702</c:v>
                </c:pt>
                <c:pt idx="10">
                  <c:v>66.130434782608702</c:v>
                </c:pt>
                <c:pt idx="11">
                  <c:v>66.130434782608702</c:v>
                </c:pt>
                <c:pt idx="12">
                  <c:v>66.130434782608702</c:v>
                </c:pt>
                <c:pt idx="13">
                  <c:v>66.130434782608702</c:v>
                </c:pt>
                <c:pt idx="14">
                  <c:v>66.130434782608702</c:v>
                </c:pt>
                <c:pt idx="15">
                  <c:v>66.130434782608702</c:v>
                </c:pt>
                <c:pt idx="16">
                  <c:v>66.130434782608702</c:v>
                </c:pt>
                <c:pt idx="17">
                  <c:v>66.130434782608702</c:v>
                </c:pt>
                <c:pt idx="18">
                  <c:v>66.130434782608702</c:v>
                </c:pt>
                <c:pt idx="19">
                  <c:v>66.130434782608702</c:v>
                </c:pt>
                <c:pt idx="20">
                  <c:v>66.130434782608702</c:v>
                </c:pt>
                <c:pt idx="21">
                  <c:v>66.130434782608702</c:v>
                </c:pt>
                <c:pt idx="22">
                  <c:v>66.130434782608702</c:v>
                </c:pt>
                <c:pt idx="23">
                  <c:v>66.130434782608702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102176"/>
        <c:axId val="590106488"/>
      </c:lineChart>
      <c:catAx>
        <c:axId val="59010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90106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0106488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90102176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Abril 2018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23"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clima!$B$3:$AE$3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clima!$B$4:$AE$4</c:f>
              <c:numCache>
                <c:formatCode>0.0</c:formatCode>
                <c:ptCount val="30"/>
                <c:pt idx="0">
                  <c:v>1.7636363636363637</c:v>
                </c:pt>
                <c:pt idx="1">
                  <c:v>0.75090909090909075</c:v>
                </c:pt>
                <c:pt idx="2">
                  <c:v>8.9636363636363665</c:v>
                </c:pt>
                <c:pt idx="13">
                  <c:v>0.16969696969696968</c:v>
                </c:pt>
                <c:pt idx="14">
                  <c:v>16.540909090909096</c:v>
                </c:pt>
                <c:pt idx="15">
                  <c:v>2.851515151515152</c:v>
                </c:pt>
                <c:pt idx="22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5D-4CED-BEAD-AE3FE5A4A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100216"/>
        <c:axId val="590104528"/>
      </c:barChart>
      <c:catAx>
        <c:axId val="590100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90104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0104528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90100216"/>
        <c:crosses val="autoZero"/>
        <c:crossBetween val="between"/>
        <c:majorUnit val="8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2017 x 2018 - Abril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clima!$B$10:$AE$10</c:f>
              <c:numCache>
                <c:formatCode>0.0</c:formatCode>
                <c:ptCount val="30"/>
                <c:pt idx="0">
                  <c:v>0.39696969696969692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54.366666666666667</c:v>
                </c:pt>
                <c:pt idx="6">
                  <c:v>74.397878787878795</c:v>
                </c:pt>
                <c:pt idx="7">
                  <c:v>75.064545454545467</c:v>
                </c:pt>
                <c:pt idx="8">
                  <c:v>75.082727272727283</c:v>
                </c:pt>
                <c:pt idx="9">
                  <c:v>77.24636363636364</c:v>
                </c:pt>
                <c:pt idx="10">
                  <c:v>77.264545454545456</c:v>
                </c:pt>
                <c:pt idx="11">
                  <c:v>79.88272727272728</c:v>
                </c:pt>
                <c:pt idx="12">
                  <c:v>80.776666666666671</c:v>
                </c:pt>
                <c:pt idx="13">
                  <c:v>80.776666666666671</c:v>
                </c:pt>
                <c:pt idx="14">
                  <c:v>80.776666666666671</c:v>
                </c:pt>
                <c:pt idx="15">
                  <c:v>80.776666666666671</c:v>
                </c:pt>
                <c:pt idx="16">
                  <c:v>81.234242424242424</c:v>
                </c:pt>
                <c:pt idx="17">
                  <c:v>81.837272727272733</c:v>
                </c:pt>
                <c:pt idx="18">
                  <c:v>81.837272727272733</c:v>
                </c:pt>
                <c:pt idx="19">
                  <c:v>81.837272727272733</c:v>
                </c:pt>
                <c:pt idx="20">
                  <c:v>103.26151515151516</c:v>
                </c:pt>
                <c:pt idx="21">
                  <c:v>105.77060606060607</c:v>
                </c:pt>
                <c:pt idx="22">
                  <c:v>106.87060606060606</c:v>
                </c:pt>
                <c:pt idx="23">
                  <c:v>106.87060606060606</c:v>
                </c:pt>
                <c:pt idx="24">
                  <c:v>106.87060606060606</c:v>
                </c:pt>
                <c:pt idx="25">
                  <c:v>118.97969696969697</c:v>
                </c:pt>
                <c:pt idx="26">
                  <c:v>119.35545454545455</c:v>
                </c:pt>
                <c:pt idx="27">
                  <c:v>119.4009090909091</c:v>
                </c:pt>
                <c:pt idx="28">
                  <c:v>119.4039393939394</c:v>
                </c:pt>
                <c:pt idx="29">
                  <c:v>119.4039393939394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115896"/>
        <c:axId val="590112760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clima!$B$9:$AE$9</c:f>
              <c:numCache>
                <c:formatCode>0.0</c:formatCode>
                <c:ptCount val="30"/>
                <c:pt idx="0">
                  <c:v>1.7636363636363637</c:v>
                </c:pt>
                <c:pt idx="1">
                  <c:v>2.5145454545454546</c:v>
                </c:pt>
                <c:pt idx="2">
                  <c:v>11.47818181818182</c:v>
                </c:pt>
                <c:pt idx="3">
                  <c:v>11.47818181818182</c:v>
                </c:pt>
                <c:pt idx="4">
                  <c:v>11.47818181818182</c:v>
                </c:pt>
                <c:pt idx="5">
                  <c:v>11.47818181818182</c:v>
                </c:pt>
                <c:pt idx="6">
                  <c:v>11.47818181818182</c:v>
                </c:pt>
                <c:pt idx="7">
                  <c:v>11.47818181818182</c:v>
                </c:pt>
                <c:pt idx="8">
                  <c:v>11.47818181818182</c:v>
                </c:pt>
                <c:pt idx="9">
                  <c:v>11.47818181818182</c:v>
                </c:pt>
                <c:pt idx="10">
                  <c:v>11.47818181818182</c:v>
                </c:pt>
                <c:pt idx="11">
                  <c:v>11.47818181818182</c:v>
                </c:pt>
                <c:pt idx="12">
                  <c:v>11.47818181818182</c:v>
                </c:pt>
                <c:pt idx="13">
                  <c:v>11.64787878787879</c:v>
                </c:pt>
                <c:pt idx="14">
                  <c:v>28.188787878787885</c:v>
                </c:pt>
                <c:pt idx="15">
                  <c:v>31.040303030303036</c:v>
                </c:pt>
                <c:pt idx="16">
                  <c:v>31.040303030303036</c:v>
                </c:pt>
                <c:pt idx="17">
                  <c:v>31.040303030303036</c:v>
                </c:pt>
                <c:pt idx="18">
                  <c:v>31.040303030303036</c:v>
                </c:pt>
                <c:pt idx="19">
                  <c:v>31.040303030303036</c:v>
                </c:pt>
                <c:pt idx="20">
                  <c:v>31.040303030303036</c:v>
                </c:pt>
                <c:pt idx="21">
                  <c:v>31.040303030303036</c:v>
                </c:pt>
                <c:pt idx="22">
                  <c:v>31.140303030303038</c:v>
                </c:pt>
                <c:pt idx="23">
                  <c:v>31.140303030303038</c:v>
                </c:pt>
                <c:pt idx="24">
                  <c:v>31.140303030303038</c:v>
                </c:pt>
                <c:pt idx="25">
                  <c:v>31.140303030303038</c:v>
                </c:pt>
                <c:pt idx="26">
                  <c:v>31.140303030303038</c:v>
                </c:pt>
                <c:pt idx="27">
                  <c:v>31.140303030303038</c:v>
                </c:pt>
                <c:pt idx="28">
                  <c:v>31.140303030303038</c:v>
                </c:pt>
                <c:pt idx="29">
                  <c:v>31.140303030303038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4AA-435E-A0F7-DC183E9432D5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clima!$B$11:$AE$11</c:f>
              <c:numCache>
                <c:formatCode>0.0</c:formatCode>
                <c:ptCount val="30"/>
                <c:pt idx="0">
                  <c:v>66.130434782608702</c:v>
                </c:pt>
                <c:pt idx="1">
                  <c:v>66.130434782608702</c:v>
                </c:pt>
                <c:pt idx="2">
                  <c:v>66.130434782608702</c:v>
                </c:pt>
                <c:pt idx="3">
                  <c:v>66.130434782608702</c:v>
                </c:pt>
                <c:pt idx="4">
                  <c:v>66.130434782608702</c:v>
                </c:pt>
                <c:pt idx="5">
                  <c:v>66.130434782608702</c:v>
                </c:pt>
                <c:pt idx="6">
                  <c:v>66.130434782608702</c:v>
                </c:pt>
                <c:pt idx="7">
                  <c:v>66.130434782608702</c:v>
                </c:pt>
                <c:pt idx="8">
                  <c:v>66.130434782608702</c:v>
                </c:pt>
                <c:pt idx="9">
                  <c:v>66.130434782608702</c:v>
                </c:pt>
                <c:pt idx="10">
                  <c:v>66.130434782608702</c:v>
                </c:pt>
                <c:pt idx="11">
                  <c:v>66.130434782608702</c:v>
                </c:pt>
                <c:pt idx="12">
                  <c:v>66.130434782608702</c:v>
                </c:pt>
                <c:pt idx="13">
                  <c:v>66.130434782608702</c:v>
                </c:pt>
                <c:pt idx="14">
                  <c:v>66.130434782608702</c:v>
                </c:pt>
                <c:pt idx="15">
                  <c:v>66.130434782608702</c:v>
                </c:pt>
                <c:pt idx="16">
                  <c:v>66.130434782608702</c:v>
                </c:pt>
                <c:pt idx="17">
                  <c:v>66.130434782608702</c:v>
                </c:pt>
                <c:pt idx="18">
                  <c:v>66.130434782608702</c:v>
                </c:pt>
                <c:pt idx="19">
                  <c:v>66.130434782608702</c:v>
                </c:pt>
                <c:pt idx="20">
                  <c:v>66.130434782608702</c:v>
                </c:pt>
                <c:pt idx="21">
                  <c:v>66.130434782608702</c:v>
                </c:pt>
                <c:pt idx="22">
                  <c:v>66.130434782608702</c:v>
                </c:pt>
                <c:pt idx="23">
                  <c:v>66.130434782608702</c:v>
                </c:pt>
                <c:pt idx="24">
                  <c:v>66.130434782608702</c:v>
                </c:pt>
                <c:pt idx="25">
                  <c:v>66.130434782608702</c:v>
                </c:pt>
                <c:pt idx="26">
                  <c:v>66.130434782608702</c:v>
                </c:pt>
                <c:pt idx="27">
                  <c:v>66.130434782608702</c:v>
                </c:pt>
                <c:pt idx="28">
                  <c:v>66.130434782608702</c:v>
                </c:pt>
                <c:pt idx="29">
                  <c:v>66.130434782608702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114720"/>
        <c:axId val="590116288"/>
      </c:lineChart>
      <c:catAx>
        <c:axId val="590115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0112760"/>
        <c:crosses val="autoZero"/>
        <c:auto val="0"/>
        <c:lblAlgn val="ctr"/>
        <c:lblOffset val="100"/>
        <c:noMultiLvlLbl val="0"/>
      </c:catAx>
      <c:valAx>
        <c:axId val="59011276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590115896"/>
        <c:crosses val="autoZero"/>
        <c:crossBetween val="between"/>
      </c:valAx>
      <c:catAx>
        <c:axId val="59011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90116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0116288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9011472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Abril 2018</a:t>
            </a:r>
          </a:p>
        </c:rich>
      </c:tx>
      <c:layout>
        <c:manualLayout>
          <c:xMode val="edge"/>
          <c:yMode val="edge"/>
          <c:x val="0.1188019915824777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14.700000000000001</c:v>
                </c:pt>
                <c:pt idx="1">
                  <c:v>11.6</c:v>
                </c:pt>
                <c:pt idx="2">
                  <c:v>37.5</c:v>
                </c:pt>
                <c:pt idx="3">
                  <c:v>18.8</c:v>
                </c:pt>
                <c:pt idx="4">
                  <c:v>8.8999999999999986</c:v>
                </c:pt>
                <c:pt idx="5">
                  <c:v>13.4</c:v>
                </c:pt>
                <c:pt idx="6">
                  <c:v>16.329999999999998</c:v>
                </c:pt>
                <c:pt idx="7">
                  <c:v>18.900000000000002</c:v>
                </c:pt>
                <c:pt idx="8">
                  <c:v>33.200000000000003</c:v>
                </c:pt>
                <c:pt idx="9">
                  <c:v>23.150000000000002</c:v>
                </c:pt>
                <c:pt idx="10">
                  <c:v>45.7</c:v>
                </c:pt>
                <c:pt idx="11">
                  <c:v>38.700000000000003</c:v>
                </c:pt>
                <c:pt idx="12">
                  <c:v>28.400000000000002</c:v>
                </c:pt>
                <c:pt idx="13">
                  <c:v>22.200000000000003</c:v>
                </c:pt>
                <c:pt idx="14">
                  <c:v>30.5</c:v>
                </c:pt>
                <c:pt idx="15">
                  <c:v>23.7</c:v>
                </c:pt>
                <c:pt idx="16">
                  <c:v>43.8</c:v>
                </c:pt>
                <c:pt idx="17">
                  <c:v>42.85</c:v>
                </c:pt>
                <c:pt idx="18">
                  <c:v>31.3</c:v>
                </c:pt>
                <c:pt idx="19">
                  <c:v>25.1</c:v>
                </c:pt>
                <c:pt idx="20">
                  <c:v>19.8</c:v>
                </c:pt>
                <c:pt idx="21">
                  <c:v>28.099999999999998</c:v>
                </c:pt>
                <c:pt idx="22">
                  <c:v>16.099999999999998</c:v>
                </c:pt>
                <c:pt idx="23">
                  <c:v>22.099999999999998</c:v>
                </c:pt>
                <c:pt idx="24">
                  <c:v>38.099999999999994</c:v>
                </c:pt>
                <c:pt idx="25">
                  <c:v>57.3</c:v>
                </c:pt>
                <c:pt idx="26">
                  <c:v>36.200000000000003</c:v>
                </c:pt>
                <c:pt idx="27">
                  <c:v>26.8</c:v>
                </c:pt>
                <c:pt idx="28">
                  <c:v>63.099999999999994</c:v>
                </c:pt>
                <c:pt idx="29">
                  <c:v>54.3</c:v>
                </c:pt>
                <c:pt idx="30">
                  <c:v>23</c:v>
                </c:pt>
                <c:pt idx="31">
                  <c:v>68.7</c:v>
                </c:pt>
                <c:pt idx="32">
                  <c:v>44.000000000000007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096296"/>
        <c:axId val="590095120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66.130434782608702</c:v>
                </c:pt>
                <c:pt idx="1">
                  <c:v>66.130434782608702</c:v>
                </c:pt>
                <c:pt idx="2">
                  <c:v>66.130434782608702</c:v>
                </c:pt>
                <c:pt idx="3">
                  <c:v>66.130434782608702</c:v>
                </c:pt>
                <c:pt idx="4">
                  <c:v>66.130434782608702</c:v>
                </c:pt>
                <c:pt idx="5">
                  <c:v>66.130434782608702</c:v>
                </c:pt>
                <c:pt idx="6">
                  <c:v>66.130434782608702</c:v>
                </c:pt>
                <c:pt idx="7">
                  <c:v>66.130434782608702</c:v>
                </c:pt>
                <c:pt idx="8">
                  <c:v>66.130434782608702</c:v>
                </c:pt>
                <c:pt idx="9">
                  <c:v>66.130434782608702</c:v>
                </c:pt>
                <c:pt idx="10">
                  <c:v>66.130434782608702</c:v>
                </c:pt>
                <c:pt idx="11">
                  <c:v>66.130434782608702</c:v>
                </c:pt>
                <c:pt idx="12">
                  <c:v>66.130434782608702</c:v>
                </c:pt>
                <c:pt idx="13">
                  <c:v>66.130434782608702</c:v>
                </c:pt>
                <c:pt idx="14">
                  <c:v>66.130434782608702</c:v>
                </c:pt>
                <c:pt idx="15">
                  <c:v>66.130434782608702</c:v>
                </c:pt>
                <c:pt idx="16">
                  <c:v>66.130434782608702</c:v>
                </c:pt>
                <c:pt idx="17">
                  <c:v>66.130434782608702</c:v>
                </c:pt>
                <c:pt idx="18">
                  <c:v>66.130434782608702</c:v>
                </c:pt>
                <c:pt idx="19">
                  <c:v>66.130434782608702</c:v>
                </c:pt>
                <c:pt idx="20">
                  <c:v>66.130434782608702</c:v>
                </c:pt>
                <c:pt idx="21">
                  <c:v>66.130434782608702</c:v>
                </c:pt>
                <c:pt idx="22">
                  <c:v>66.130434782608702</c:v>
                </c:pt>
                <c:pt idx="23">
                  <c:v>66.130434782608702</c:v>
                </c:pt>
                <c:pt idx="24">
                  <c:v>66.130434782608702</c:v>
                </c:pt>
                <c:pt idx="25">
                  <c:v>66.130434782608702</c:v>
                </c:pt>
                <c:pt idx="26">
                  <c:v>66.130434782608702</c:v>
                </c:pt>
                <c:pt idx="27">
                  <c:v>66.130434782608702</c:v>
                </c:pt>
                <c:pt idx="28">
                  <c:v>66.130434782608702</c:v>
                </c:pt>
                <c:pt idx="29">
                  <c:v>66.130434782608702</c:v>
                </c:pt>
                <c:pt idx="30">
                  <c:v>66.130434782608702</c:v>
                </c:pt>
                <c:pt idx="31">
                  <c:v>66.130434782608702</c:v>
                </c:pt>
                <c:pt idx="32">
                  <c:v>66.130434782608702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096296"/>
        <c:axId val="590095120"/>
      </c:lineChart>
      <c:catAx>
        <c:axId val="590096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90095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0095120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90096296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Abril 2018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17.516249999999999</c:v>
                </c:pt>
                <c:pt idx="1">
                  <c:v>33.045454545454554</c:v>
                </c:pt>
                <c:pt idx="2">
                  <c:v>22.450000000000003</c:v>
                </c:pt>
                <c:pt idx="3">
                  <c:v>22.099999999999998</c:v>
                </c:pt>
                <c:pt idx="4">
                  <c:v>45.722222222222221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085712"/>
        <c:axId val="590093160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66.130434782608702</c:v>
                </c:pt>
                <c:pt idx="1">
                  <c:v>66.130434782608702</c:v>
                </c:pt>
                <c:pt idx="2">
                  <c:v>66.130434782608702</c:v>
                </c:pt>
                <c:pt idx="3">
                  <c:v>66.130434782608702</c:v>
                </c:pt>
                <c:pt idx="4">
                  <c:v>66.130434782608702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085712"/>
        <c:axId val="590093160"/>
      </c:lineChart>
      <c:catAx>
        <c:axId val="59008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90093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0093160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9008571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140677</xdr:colOff>
      <xdr:row>0</xdr:row>
      <xdr:rowOff>91467</xdr:rowOff>
    </xdr:from>
    <xdr:to>
      <xdr:col>25</xdr:col>
      <xdr:colOff>334960</xdr:colOff>
      <xdr:row>2</xdr:row>
      <xdr:rowOff>190500</xdr:rowOff>
    </xdr:to>
    <xdr:pic>
      <xdr:nvPicPr>
        <xdr:cNvPr id="97859" name="Graphics 1">
          <a:extLst>
            <a:ext uri="{FF2B5EF4-FFF2-40B4-BE49-F238E27FC236}">
              <a16:creationId xmlns="" xmlns:a16="http://schemas.microsoft.com/office/drawing/2014/main" id="{00000000-0008-0000-0000-0000437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05139" y="91467"/>
          <a:ext cx="2011359" cy="5972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>
          <a:extLst>
            <a:ext uri="{FF2B5EF4-FFF2-40B4-BE49-F238E27FC236}">
              <a16:creationId xmlns="" xmlns:a16="http://schemas.microsoft.com/office/drawing/2014/main" id="{00000000-0008-0000-0000-0000447E0100}"/>
            </a:ext>
          </a:extLst>
        </xdr:cNvPr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>
            <a:extLst>
              <a:ext uri="{FF2B5EF4-FFF2-40B4-BE49-F238E27FC236}">
                <a16:creationId xmlns="" xmlns:a16="http://schemas.microsoft.com/office/drawing/2014/main" id="{00000000-0008-0000-0000-0000457E0100}"/>
              </a:ext>
            </a:extLst>
          </xdr:cNvPr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>
              <a:extLst>
                <a:ext uri="{FF2B5EF4-FFF2-40B4-BE49-F238E27FC236}">
                  <a16:creationId xmlns="" xmlns:a16="http://schemas.microsoft.com/office/drawing/2014/main" id="{00000000-0008-0000-0000-000015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>
              <a:extLst>
                <a:ext uri="{FF2B5EF4-FFF2-40B4-BE49-F238E27FC236}">
                  <a16:creationId xmlns="" xmlns:a16="http://schemas.microsoft.com/office/drawing/2014/main" id="{00000000-0008-0000-0000-000016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>
              <a:extLst>
                <a:ext uri="{FF2B5EF4-FFF2-40B4-BE49-F238E27FC236}">
                  <a16:creationId xmlns="" xmlns:a16="http://schemas.microsoft.com/office/drawing/2014/main" id="{00000000-0008-0000-0000-000017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>
              <a:extLst>
                <a:ext uri="{FF2B5EF4-FFF2-40B4-BE49-F238E27FC236}">
                  <a16:creationId xmlns="" xmlns:a16="http://schemas.microsoft.com/office/drawing/2014/main" id="{00000000-0008-0000-0000-000018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>
              <a:extLst>
                <a:ext uri="{FF2B5EF4-FFF2-40B4-BE49-F238E27FC236}">
                  <a16:creationId xmlns="" xmlns:a16="http://schemas.microsoft.com/office/drawing/2014/main" id="{00000000-0008-0000-0000-000019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>
              <a:extLst>
                <a:ext uri="{FF2B5EF4-FFF2-40B4-BE49-F238E27FC236}">
                  <a16:creationId xmlns="" xmlns:a16="http://schemas.microsoft.com/office/drawing/2014/main" id="{00000000-0008-0000-0000-00001A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>
              <a:extLst>
                <a:ext uri="{FF2B5EF4-FFF2-40B4-BE49-F238E27FC236}">
                  <a16:creationId xmlns="" xmlns:a16="http://schemas.microsoft.com/office/drawing/2014/main" id="{00000000-0008-0000-0000-00001B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>
              <a:extLst>
                <a:ext uri="{FF2B5EF4-FFF2-40B4-BE49-F238E27FC236}">
                  <a16:creationId xmlns="" xmlns:a16="http://schemas.microsoft.com/office/drawing/2014/main" id="{00000000-0008-0000-0000-00001C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>
              <a:extLst>
                <a:ext uri="{FF2B5EF4-FFF2-40B4-BE49-F238E27FC236}">
                  <a16:creationId xmlns="" xmlns:a16="http://schemas.microsoft.com/office/drawing/2014/main" id="{00000000-0008-0000-0000-00001D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>
              <a:extLst>
                <a:ext uri="{FF2B5EF4-FFF2-40B4-BE49-F238E27FC236}">
                  <a16:creationId xmlns="" xmlns:a16="http://schemas.microsoft.com/office/drawing/2014/main" id="{00000000-0008-0000-0000-00001E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>
              <a:extLst>
                <a:ext uri="{FF2B5EF4-FFF2-40B4-BE49-F238E27FC236}">
                  <a16:creationId xmlns="" xmlns:a16="http://schemas.microsoft.com/office/drawing/2014/main" id="{00000000-0008-0000-0000-00001F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>
              <a:extLst>
                <a:ext uri="{FF2B5EF4-FFF2-40B4-BE49-F238E27FC236}">
                  <a16:creationId xmlns="" xmlns:a16="http://schemas.microsoft.com/office/drawing/2014/main" id="{00000000-0008-0000-0000-000020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>
              <a:extLst>
                <a:ext uri="{FF2B5EF4-FFF2-40B4-BE49-F238E27FC236}">
                  <a16:creationId xmlns="" xmlns:a16="http://schemas.microsoft.com/office/drawing/2014/main" id="{00000000-0008-0000-0000-000021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>
              <a:extLst>
                <a:ext uri="{FF2B5EF4-FFF2-40B4-BE49-F238E27FC236}">
                  <a16:creationId xmlns="" xmlns:a16="http://schemas.microsoft.com/office/drawing/2014/main" id="{00000000-0008-0000-0000-000022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>
              <a:extLst>
                <a:ext uri="{FF2B5EF4-FFF2-40B4-BE49-F238E27FC236}">
                  <a16:creationId xmlns="" xmlns:a16="http://schemas.microsoft.com/office/drawing/2014/main" id="{00000000-0008-0000-0000-000023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>
              <a:extLst>
                <a:ext uri="{FF2B5EF4-FFF2-40B4-BE49-F238E27FC236}">
                  <a16:creationId xmlns="" xmlns:a16="http://schemas.microsoft.com/office/drawing/2014/main" id="{00000000-0008-0000-0000-000024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>
              <a:extLst>
                <a:ext uri="{FF2B5EF4-FFF2-40B4-BE49-F238E27FC236}">
                  <a16:creationId xmlns="" xmlns:a16="http://schemas.microsoft.com/office/drawing/2014/main" id="{00000000-0008-0000-0000-000025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>
              <a:extLst>
                <a:ext uri="{FF2B5EF4-FFF2-40B4-BE49-F238E27FC236}">
                  <a16:creationId xmlns="" xmlns:a16="http://schemas.microsoft.com/office/drawing/2014/main" id="{00000000-0008-0000-0000-000026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>
              <a:extLst>
                <a:ext uri="{FF2B5EF4-FFF2-40B4-BE49-F238E27FC236}">
                  <a16:creationId xmlns="" xmlns:a16="http://schemas.microsoft.com/office/drawing/2014/main" id="{00000000-0008-0000-0000-000027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>
              <a:extLst>
                <a:ext uri="{FF2B5EF4-FFF2-40B4-BE49-F238E27FC236}">
                  <a16:creationId xmlns="" xmlns:a16="http://schemas.microsoft.com/office/drawing/2014/main" id="{00000000-0008-0000-0000-000028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>
              <a:extLst>
                <a:ext uri="{FF2B5EF4-FFF2-40B4-BE49-F238E27FC236}">
                  <a16:creationId xmlns="" xmlns:a16="http://schemas.microsoft.com/office/drawing/2014/main" id="{00000000-0008-0000-0000-000029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>
              <a:extLst>
                <a:ext uri="{FF2B5EF4-FFF2-40B4-BE49-F238E27FC236}">
                  <a16:creationId xmlns="" xmlns:a16="http://schemas.microsoft.com/office/drawing/2014/main" id="{00000000-0008-0000-0000-00002A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>
              <a:extLst>
                <a:ext uri="{FF2B5EF4-FFF2-40B4-BE49-F238E27FC236}">
                  <a16:creationId xmlns="" xmlns:a16="http://schemas.microsoft.com/office/drawing/2014/main" id="{00000000-0008-0000-0000-00002B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>
              <a:extLst>
                <a:ext uri="{FF2B5EF4-FFF2-40B4-BE49-F238E27FC236}">
                  <a16:creationId xmlns="" xmlns:a16="http://schemas.microsoft.com/office/drawing/2014/main" id="{00000000-0008-0000-0000-00002C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>
              <a:extLst>
                <a:ext uri="{FF2B5EF4-FFF2-40B4-BE49-F238E27FC236}">
                  <a16:creationId xmlns="" xmlns:a16="http://schemas.microsoft.com/office/drawing/2014/main" id="{00000000-0008-0000-0000-00002D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>
              <a:extLst>
                <a:ext uri="{FF2B5EF4-FFF2-40B4-BE49-F238E27FC236}">
                  <a16:creationId xmlns="" xmlns:a16="http://schemas.microsoft.com/office/drawing/2014/main" id="{00000000-0008-0000-0000-00002E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>
              <a:extLst>
                <a:ext uri="{FF2B5EF4-FFF2-40B4-BE49-F238E27FC236}">
                  <a16:creationId xmlns="" xmlns:a16="http://schemas.microsoft.com/office/drawing/2014/main" id="{00000000-0008-0000-0000-00002F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>
              <a:extLst>
                <a:ext uri="{FF2B5EF4-FFF2-40B4-BE49-F238E27FC236}">
                  <a16:creationId xmlns="" xmlns:a16="http://schemas.microsoft.com/office/drawing/2014/main" id="{00000000-0008-0000-0000-000030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>
              <a:extLst>
                <a:ext uri="{FF2B5EF4-FFF2-40B4-BE49-F238E27FC236}">
                  <a16:creationId xmlns="" xmlns:a16="http://schemas.microsoft.com/office/drawing/2014/main" id="{00000000-0008-0000-0000-000031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>
              <a:extLst>
                <a:ext uri="{FF2B5EF4-FFF2-40B4-BE49-F238E27FC236}">
                  <a16:creationId xmlns="" xmlns:a16="http://schemas.microsoft.com/office/drawing/2014/main" id="{00000000-0008-0000-0000-000032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>
              <a:extLst>
                <a:ext uri="{FF2B5EF4-FFF2-40B4-BE49-F238E27FC236}">
                  <a16:creationId xmlns="" xmlns:a16="http://schemas.microsoft.com/office/drawing/2014/main" id="{00000000-0008-0000-0000-000033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>
              <a:extLst>
                <a:ext uri="{FF2B5EF4-FFF2-40B4-BE49-F238E27FC236}">
                  <a16:creationId xmlns="" xmlns:a16="http://schemas.microsoft.com/office/drawing/2014/main" id="{00000000-0008-0000-0000-000034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>
              <a:extLst>
                <a:ext uri="{FF2B5EF4-FFF2-40B4-BE49-F238E27FC236}">
                  <a16:creationId xmlns="" xmlns:a16="http://schemas.microsoft.com/office/drawing/2014/main" id="{00000000-0008-0000-0000-000035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>
              <a:extLst>
                <a:ext uri="{FF2B5EF4-FFF2-40B4-BE49-F238E27FC236}">
                  <a16:creationId xmlns="" xmlns:a16="http://schemas.microsoft.com/office/drawing/2014/main" id="{00000000-0008-0000-0000-000036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>
              <a:extLst>
                <a:ext uri="{FF2B5EF4-FFF2-40B4-BE49-F238E27FC236}">
                  <a16:creationId xmlns="" xmlns:a16="http://schemas.microsoft.com/office/drawing/2014/main" id="{00000000-0008-0000-0000-000037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>
              <a:extLst>
                <a:ext uri="{FF2B5EF4-FFF2-40B4-BE49-F238E27FC236}">
                  <a16:creationId xmlns="" xmlns:a16="http://schemas.microsoft.com/office/drawing/2014/main" id="{00000000-0008-0000-0000-000038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>
              <a:extLst>
                <a:ext uri="{FF2B5EF4-FFF2-40B4-BE49-F238E27FC236}">
                  <a16:creationId xmlns="" xmlns:a16="http://schemas.microsoft.com/office/drawing/2014/main" id="{00000000-0008-0000-0000-000039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>
              <a:extLst>
                <a:ext uri="{FF2B5EF4-FFF2-40B4-BE49-F238E27FC236}">
                  <a16:creationId xmlns="" xmlns:a16="http://schemas.microsoft.com/office/drawing/2014/main" id="{00000000-0008-0000-0000-00003A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>
              <a:extLst>
                <a:ext uri="{FF2B5EF4-FFF2-40B4-BE49-F238E27FC236}">
                  <a16:creationId xmlns="" xmlns:a16="http://schemas.microsoft.com/office/drawing/2014/main" id="{00000000-0008-0000-0000-00003B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>
              <a:extLst>
                <a:ext uri="{FF2B5EF4-FFF2-40B4-BE49-F238E27FC236}">
                  <a16:creationId xmlns="" xmlns:a16="http://schemas.microsoft.com/office/drawing/2014/main" id="{00000000-0008-0000-0000-00003C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>
              <a:extLst>
                <a:ext uri="{FF2B5EF4-FFF2-40B4-BE49-F238E27FC236}">
                  <a16:creationId xmlns="" xmlns:a16="http://schemas.microsoft.com/office/drawing/2014/main" id="{00000000-0008-0000-0000-00003D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>
              <a:extLst>
                <a:ext uri="{FF2B5EF4-FFF2-40B4-BE49-F238E27FC236}">
                  <a16:creationId xmlns="" xmlns:a16="http://schemas.microsoft.com/office/drawing/2014/main" id="{00000000-0008-0000-0000-00003E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>
              <a:extLst>
                <a:ext uri="{FF2B5EF4-FFF2-40B4-BE49-F238E27FC236}">
                  <a16:creationId xmlns="" xmlns:a16="http://schemas.microsoft.com/office/drawing/2014/main" id="{00000000-0008-0000-0000-00003F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>
              <a:extLst>
                <a:ext uri="{FF2B5EF4-FFF2-40B4-BE49-F238E27FC236}">
                  <a16:creationId xmlns="" xmlns:a16="http://schemas.microsoft.com/office/drawing/2014/main" id="{00000000-0008-0000-0000-000040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>
              <a:extLst>
                <a:ext uri="{FF2B5EF4-FFF2-40B4-BE49-F238E27FC236}">
                  <a16:creationId xmlns="" xmlns:a16="http://schemas.microsoft.com/office/drawing/2014/main" id="{00000000-0008-0000-0000-000041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>
              <a:extLst>
                <a:ext uri="{FF2B5EF4-FFF2-40B4-BE49-F238E27FC236}">
                  <a16:creationId xmlns="" xmlns:a16="http://schemas.microsoft.com/office/drawing/2014/main" id="{00000000-0008-0000-0000-000042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>
              <a:extLst>
                <a:ext uri="{FF2B5EF4-FFF2-40B4-BE49-F238E27FC236}">
                  <a16:creationId xmlns="" xmlns:a16="http://schemas.microsoft.com/office/drawing/2014/main" id="{00000000-0008-0000-0000-000043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>
              <a:extLst>
                <a:ext uri="{FF2B5EF4-FFF2-40B4-BE49-F238E27FC236}">
                  <a16:creationId xmlns="" xmlns:a16="http://schemas.microsoft.com/office/drawing/2014/main" id="{00000000-0008-0000-0000-000044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>
              <a:extLst>
                <a:ext uri="{FF2B5EF4-FFF2-40B4-BE49-F238E27FC236}">
                  <a16:creationId xmlns="" xmlns:a16="http://schemas.microsoft.com/office/drawing/2014/main" id="{00000000-0008-0000-0000-000045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>
              <a:extLst>
                <a:ext uri="{FF2B5EF4-FFF2-40B4-BE49-F238E27FC236}">
                  <a16:creationId xmlns="" xmlns:a16="http://schemas.microsoft.com/office/drawing/2014/main" id="{00000000-0008-0000-0000-000046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>
              <a:extLst>
                <a:ext uri="{FF2B5EF4-FFF2-40B4-BE49-F238E27FC236}">
                  <a16:creationId xmlns="" xmlns:a16="http://schemas.microsoft.com/office/drawing/2014/main" id="{00000000-0008-0000-0000-000047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>
              <a:extLst>
                <a:ext uri="{FF2B5EF4-FFF2-40B4-BE49-F238E27FC236}">
                  <a16:creationId xmlns="" xmlns:a16="http://schemas.microsoft.com/office/drawing/2014/main" id="{00000000-0008-0000-0000-000048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>
              <a:extLst>
                <a:ext uri="{FF2B5EF4-FFF2-40B4-BE49-F238E27FC236}">
                  <a16:creationId xmlns="" xmlns:a16="http://schemas.microsoft.com/office/drawing/2014/main" id="{00000000-0008-0000-0000-000049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>
              <a:extLst>
                <a:ext uri="{FF2B5EF4-FFF2-40B4-BE49-F238E27FC236}">
                  <a16:creationId xmlns="" xmlns:a16="http://schemas.microsoft.com/office/drawing/2014/main" id="{00000000-0008-0000-0000-00004A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>
              <a:extLst>
                <a:ext uri="{FF2B5EF4-FFF2-40B4-BE49-F238E27FC236}">
                  <a16:creationId xmlns="" xmlns:a16="http://schemas.microsoft.com/office/drawing/2014/main" id="{00000000-0008-0000-0000-00004B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>
              <a:extLst>
                <a:ext uri="{FF2B5EF4-FFF2-40B4-BE49-F238E27FC236}">
                  <a16:creationId xmlns="" xmlns:a16="http://schemas.microsoft.com/office/drawing/2014/main" id="{00000000-0008-0000-0000-00004C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>
              <a:extLst>
                <a:ext uri="{FF2B5EF4-FFF2-40B4-BE49-F238E27FC236}">
                  <a16:creationId xmlns="" xmlns:a16="http://schemas.microsoft.com/office/drawing/2014/main" id="{00000000-0008-0000-0000-00004D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>
              <a:extLst>
                <a:ext uri="{FF2B5EF4-FFF2-40B4-BE49-F238E27FC236}">
                  <a16:creationId xmlns="" xmlns:a16="http://schemas.microsoft.com/office/drawing/2014/main" id="{00000000-0008-0000-0000-00004E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>
              <a:extLst>
                <a:ext uri="{FF2B5EF4-FFF2-40B4-BE49-F238E27FC236}">
                  <a16:creationId xmlns="" xmlns:a16="http://schemas.microsoft.com/office/drawing/2014/main" id="{00000000-0008-0000-0000-00004F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>
              <a:extLst>
                <a:ext uri="{FF2B5EF4-FFF2-40B4-BE49-F238E27FC236}">
                  <a16:creationId xmlns="" xmlns:a16="http://schemas.microsoft.com/office/drawing/2014/main" id="{00000000-0008-0000-0000-000050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>
              <a:extLst>
                <a:ext uri="{FF2B5EF4-FFF2-40B4-BE49-F238E27FC236}">
                  <a16:creationId xmlns="" xmlns:a16="http://schemas.microsoft.com/office/drawing/2014/main" id="{00000000-0008-0000-0000-000051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>
              <a:extLst>
                <a:ext uri="{FF2B5EF4-FFF2-40B4-BE49-F238E27FC236}">
                  <a16:creationId xmlns="" xmlns:a16="http://schemas.microsoft.com/office/drawing/2014/main" id="{00000000-0008-0000-0000-000052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>
              <a:extLst>
                <a:ext uri="{FF2B5EF4-FFF2-40B4-BE49-F238E27FC236}">
                  <a16:creationId xmlns="" xmlns:a16="http://schemas.microsoft.com/office/drawing/2014/main" id="{00000000-0008-0000-0000-000053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>
              <a:extLst>
                <a:ext uri="{FF2B5EF4-FFF2-40B4-BE49-F238E27FC236}">
                  <a16:creationId xmlns="" xmlns:a16="http://schemas.microsoft.com/office/drawing/2014/main" id="{00000000-0008-0000-0000-000054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>
              <a:extLst>
                <a:ext uri="{FF2B5EF4-FFF2-40B4-BE49-F238E27FC236}">
                  <a16:creationId xmlns="" xmlns:a16="http://schemas.microsoft.com/office/drawing/2014/main" id="{00000000-0008-0000-0000-000055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>
              <a:extLst>
                <a:ext uri="{FF2B5EF4-FFF2-40B4-BE49-F238E27FC236}">
                  <a16:creationId xmlns="" xmlns:a16="http://schemas.microsoft.com/office/drawing/2014/main" id="{00000000-0008-0000-0000-000056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>
              <a:extLst>
                <a:ext uri="{FF2B5EF4-FFF2-40B4-BE49-F238E27FC236}">
                  <a16:creationId xmlns="" xmlns:a16="http://schemas.microsoft.com/office/drawing/2014/main" id="{00000000-0008-0000-0000-000057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>
              <a:extLst>
                <a:ext uri="{FF2B5EF4-FFF2-40B4-BE49-F238E27FC236}">
                  <a16:creationId xmlns="" xmlns:a16="http://schemas.microsoft.com/office/drawing/2014/main" id="{00000000-0008-0000-0000-000058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>
              <a:extLst>
                <a:ext uri="{FF2B5EF4-FFF2-40B4-BE49-F238E27FC236}">
                  <a16:creationId xmlns="" xmlns:a16="http://schemas.microsoft.com/office/drawing/2014/main" id="{00000000-0008-0000-0000-000059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>
              <a:extLst>
                <a:ext uri="{FF2B5EF4-FFF2-40B4-BE49-F238E27FC236}">
                  <a16:creationId xmlns="" xmlns:a16="http://schemas.microsoft.com/office/drawing/2014/main" id="{00000000-0008-0000-0000-00005A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>
              <a:extLst>
                <a:ext uri="{FF2B5EF4-FFF2-40B4-BE49-F238E27FC236}">
                  <a16:creationId xmlns="" xmlns:a16="http://schemas.microsoft.com/office/drawing/2014/main" id="{00000000-0008-0000-0000-00005B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>
              <a:extLst>
                <a:ext uri="{FF2B5EF4-FFF2-40B4-BE49-F238E27FC236}">
                  <a16:creationId xmlns="" xmlns:a16="http://schemas.microsoft.com/office/drawing/2014/main" id="{00000000-0008-0000-0000-00005C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>
              <a:extLst>
                <a:ext uri="{FF2B5EF4-FFF2-40B4-BE49-F238E27FC236}">
                  <a16:creationId xmlns="" xmlns:a16="http://schemas.microsoft.com/office/drawing/2014/main" id="{00000000-0008-0000-0000-00005D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>
              <a:extLst>
                <a:ext uri="{FF2B5EF4-FFF2-40B4-BE49-F238E27FC236}">
                  <a16:creationId xmlns="" xmlns:a16="http://schemas.microsoft.com/office/drawing/2014/main" id="{00000000-0008-0000-0000-00005E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>
              <a:extLst>
                <a:ext uri="{FF2B5EF4-FFF2-40B4-BE49-F238E27FC236}">
                  <a16:creationId xmlns="" xmlns:a16="http://schemas.microsoft.com/office/drawing/2014/main" id="{00000000-0008-0000-0000-00005F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>
              <a:extLst>
                <a:ext uri="{FF2B5EF4-FFF2-40B4-BE49-F238E27FC236}">
                  <a16:creationId xmlns="" xmlns:a16="http://schemas.microsoft.com/office/drawing/2014/main" id="{00000000-0008-0000-0000-000060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>
              <a:extLst>
                <a:ext uri="{FF2B5EF4-FFF2-40B4-BE49-F238E27FC236}">
                  <a16:creationId xmlns="" xmlns:a16="http://schemas.microsoft.com/office/drawing/2014/main" id="{00000000-0008-0000-0000-000061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>
              <a:extLst>
                <a:ext uri="{FF2B5EF4-FFF2-40B4-BE49-F238E27FC236}">
                  <a16:creationId xmlns="" xmlns:a16="http://schemas.microsoft.com/office/drawing/2014/main" id="{00000000-0008-0000-0000-000062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>
              <a:extLst>
                <a:ext uri="{FF2B5EF4-FFF2-40B4-BE49-F238E27FC236}">
                  <a16:creationId xmlns="" xmlns:a16="http://schemas.microsoft.com/office/drawing/2014/main" id="{00000000-0008-0000-0000-000063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>
              <a:extLst>
                <a:ext uri="{FF2B5EF4-FFF2-40B4-BE49-F238E27FC236}">
                  <a16:creationId xmlns="" xmlns:a16="http://schemas.microsoft.com/office/drawing/2014/main" id="{00000000-0008-0000-0000-000064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>
              <a:extLst>
                <a:ext uri="{FF2B5EF4-FFF2-40B4-BE49-F238E27FC236}">
                  <a16:creationId xmlns="" xmlns:a16="http://schemas.microsoft.com/office/drawing/2014/main" id="{00000000-0008-0000-0000-000065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>
              <a:extLst>
                <a:ext uri="{FF2B5EF4-FFF2-40B4-BE49-F238E27FC236}">
                  <a16:creationId xmlns="" xmlns:a16="http://schemas.microsoft.com/office/drawing/2014/main" id="{00000000-0008-0000-0000-000066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>
              <a:extLst>
                <a:ext uri="{FF2B5EF4-FFF2-40B4-BE49-F238E27FC236}">
                  <a16:creationId xmlns="" xmlns:a16="http://schemas.microsoft.com/office/drawing/2014/main" id="{00000000-0008-0000-0000-000067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>
              <a:extLst>
                <a:ext uri="{FF2B5EF4-FFF2-40B4-BE49-F238E27FC236}">
                  <a16:creationId xmlns="" xmlns:a16="http://schemas.microsoft.com/office/drawing/2014/main" id="{00000000-0008-0000-0000-000068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>
              <a:extLst>
                <a:ext uri="{FF2B5EF4-FFF2-40B4-BE49-F238E27FC236}">
                  <a16:creationId xmlns="" xmlns:a16="http://schemas.microsoft.com/office/drawing/2014/main" id="{00000000-0008-0000-0000-000069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>
              <a:extLst>
                <a:ext uri="{FF2B5EF4-FFF2-40B4-BE49-F238E27FC236}">
                  <a16:creationId xmlns="" xmlns:a16="http://schemas.microsoft.com/office/drawing/2014/main" id="{00000000-0008-0000-0000-00006A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>
              <a:extLst>
                <a:ext uri="{FF2B5EF4-FFF2-40B4-BE49-F238E27FC236}">
                  <a16:creationId xmlns="" xmlns:a16="http://schemas.microsoft.com/office/drawing/2014/main" id="{00000000-0008-0000-0000-00006B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>
              <a:extLst>
                <a:ext uri="{FF2B5EF4-FFF2-40B4-BE49-F238E27FC236}">
                  <a16:creationId xmlns="" xmlns:a16="http://schemas.microsoft.com/office/drawing/2014/main" id="{00000000-0008-0000-0000-00006C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>
              <a:extLst>
                <a:ext uri="{FF2B5EF4-FFF2-40B4-BE49-F238E27FC236}">
                  <a16:creationId xmlns="" xmlns:a16="http://schemas.microsoft.com/office/drawing/2014/main" id="{00000000-0008-0000-0000-00006D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>
              <a:extLst>
                <a:ext uri="{FF2B5EF4-FFF2-40B4-BE49-F238E27FC236}">
                  <a16:creationId xmlns="" xmlns:a16="http://schemas.microsoft.com/office/drawing/2014/main" id="{00000000-0008-0000-0000-00006E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>
              <a:extLst>
                <a:ext uri="{FF2B5EF4-FFF2-40B4-BE49-F238E27FC236}">
                  <a16:creationId xmlns="" xmlns:a16="http://schemas.microsoft.com/office/drawing/2014/main" id="{00000000-0008-0000-0000-00006F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>
              <a:extLst>
                <a:ext uri="{FF2B5EF4-FFF2-40B4-BE49-F238E27FC236}">
                  <a16:creationId xmlns="" xmlns:a16="http://schemas.microsoft.com/office/drawing/2014/main" id="{00000000-0008-0000-0000-000070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>
              <a:extLst>
                <a:ext uri="{FF2B5EF4-FFF2-40B4-BE49-F238E27FC236}">
                  <a16:creationId xmlns="" xmlns:a16="http://schemas.microsoft.com/office/drawing/2014/main" id="{00000000-0008-0000-0000-000071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>
              <a:extLst>
                <a:ext uri="{FF2B5EF4-FFF2-40B4-BE49-F238E27FC236}">
                  <a16:creationId xmlns="" xmlns:a16="http://schemas.microsoft.com/office/drawing/2014/main" id="{00000000-0008-0000-0000-000072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>
              <a:extLst>
                <a:ext uri="{FF2B5EF4-FFF2-40B4-BE49-F238E27FC236}">
                  <a16:creationId xmlns="" xmlns:a16="http://schemas.microsoft.com/office/drawing/2014/main" id="{00000000-0008-0000-0000-000073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>
              <a:extLst>
                <a:ext uri="{FF2B5EF4-FFF2-40B4-BE49-F238E27FC236}">
                  <a16:creationId xmlns="" xmlns:a16="http://schemas.microsoft.com/office/drawing/2014/main" id="{00000000-0008-0000-0000-000074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>
              <a:extLst>
                <a:ext uri="{FF2B5EF4-FFF2-40B4-BE49-F238E27FC236}">
                  <a16:creationId xmlns="" xmlns:a16="http://schemas.microsoft.com/office/drawing/2014/main" id="{00000000-0008-0000-0000-000075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>
              <a:extLst>
                <a:ext uri="{FF2B5EF4-FFF2-40B4-BE49-F238E27FC236}">
                  <a16:creationId xmlns="" xmlns:a16="http://schemas.microsoft.com/office/drawing/2014/main" id="{00000000-0008-0000-0000-000076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>
              <a:extLst>
                <a:ext uri="{FF2B5EF4-FFF2-40B4-BE49-F238E27FC236}">
                  <a16:creationId xmlns="" xmlns:a16="http://schemas.microsoft.com/office/drawing/2014/main" id="{00000000-0008-0000-0000-000077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>
              <a:extLst>
                <a:ext uri="{FF2B5EF4-FFF2-40B4-BE49-F238E27FC236}">
                  <a16:creationId xmlns="" xmlns:a16="http://schemas.microsoft.com/office/drawing/2014/main" id="{00000000-0008-0000-0000-000078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>
              <a:extLst>
                <a:ext uri="{FF2B5EF4-FFF2-40B4-BE49-F238E27FC236}">
                  <a16:creationId xmlns="" xmlns:a16="http://schemas.microsoft.com/office/drawing/2014/main" id="{00000000-0008-0000-0000-000079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>
              <a:extLst>
                <a:ext uri="{FF2B5EF4-FFF2-40B4-BE49-F238E27FC236}">
                  <a16:creationId xmlns="" xmlns:a16="http://schemas.microsoft.com/office/drawing/2014/main" id="{00000000-0008-0000-0000-00007A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>
              <a:extLst>
                <a:ext uri="{FF2B5EF4-FFF2-40B4-BE49-F238E27FC236}">
                  <a16:creationId xmlns="" xmlns:a16="http://schemas.microsoft.com/office/drawing/2014/main" id="{00000000-0008-0000-0000-00007B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>
              <a:extLst>
                <a:ext uri="{FF2B5EF4-FFF2-40B4-BE49-F238E27FC236}">
                  <a16:creationId xmlns="" xmlns:a16="http://schemas.microsoft.com/office/drawing/2014/main" id="{00000000-0008-0000-0000-00007C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>
              <a:extLst>
                <a:ext uri="{FF2B5EF4-FFF2-40B4-BE49-F238E27FC236}">
                  <a16:creationId xmlns="" xmlns:a16="http://schemas.microsoft.com/office/drawing/2014/main" id="{00000000-0008-0000-0000-00007D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>
              <a:extLst>
                <a:ext uri="{FF2B5EF4-FFF2-40B4-BE49-F238E27FC236}">
                  <a16:creationId xmlns="" xmlns:a16="http://schemas.microsoft.com/office/drawing/2014/main" id="{00000000-0008-0000-0000-00007E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>
              <a:extLst>
                <a:ext uri="{FF2B5EF4-FFF2-40B4-BE49-F238E27FC236}">
                  <a16:creationId xmlns="" xmlns:a16="http://schemas.microsoft.com/office/drawing/2014/main" id="{00000000-0008-0000-0000-00007F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>
              <a:extLst>
                <a:ext uri="{FF2B5EF4-FFF2-40B4-BE49-F238E27FC236}">
                  <a16:creationId xmlns="" xmlns:a16="http://schemas.microsoft.com/office/drawing/2014/main" id="{00000000-0008-0000-0000-000080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>
              <a:extLst>
                <a:ext uri="{FF2B5EF4-FFF2-40B4-BE49-F238E27FC236}">
                  <a16:creationId xmlns="" xmlns:a16="http://schemas.microsoft.com/office/drawing/2014/main" id="{00000000-0008-0000-0000-000081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>
              <a:extLst>
                <a:ext uri="{FF2B5EF4-FFF2-40B4-BE49-F238E27FC236}">
                  <a16:creationId xmlns="" xmlns:a16="http://schemas.microsoft.com/office/drawing/2014/main" id="{00000000-0008-0000-0000-0000827F01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>
              <a:extLst>
                <a:ext uri="{FF2B5EF4-FFF2-40B4-BE49-F238E27FC236}">
                  <a16:creationId xmlns="" xmlns:a16="http://schemas.microsoft.com/office/drawing/2014/main" id="{00000000-0008-0000-0000-000083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>
              <a:extLst>
                <a:ext uri="{FF2B5EF4-FFF2-40B4-BE49-F238E27FC236}">
                  <a16:creationId xmlns="" xmlns:a16="http://schemas.microsoft.com/office/drawing/2014/main" id="{00000000-0008-0000-0000-000084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>
              <a:extLst>
                <a:ext uri="{FF2B5EF4-FFF2-40B4-BE49-F238E27FC236}">
                  <a16:creationId xmlns="" xmlns:a16="http://schemas.microsoft.com/office/drawing/2014/main" id="{00000000-0008-0000-0000-000085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>
              <a:extLst>
                <a:ext uri="{FF2B5EF4-FFF2-40B4-BE49-F238E27FC236}">
                  <a16:creationId xmlns="" xmlns:a16="http://schemas.microsoft.com/office/drawing/2014/main" id="{00000000-0008-0000-0000-000086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>
              <a:extLst>
                <a:ext uri="{FF2B5EF4-FFF2-40B4-BE49-F238E27FC236}">
                  <a16:creationId xmlns="" xmlns:a16="http://schemas.microsoft.com/office/drawing/2014/main" id="{00000000-0008-0000-0000-000087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>
              <a:extLst>
                <a:ext uri="{FF2B5EF4-FFF2-40B4-BE49-F238E27FC236}">
                  <a16:creationId xmlns="" xmlns:a16="http://schemas.microsoft.com/office/drawing/2014/main" id="{00000000-0008-0000-0000-000088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>
              <a:extLst>
                <a:ext uri="{FF2B5EF4-FFF2-40B4-BE49-F238E27FC236}">
                  <a16:creationId xmlns="" xmlns:a16="http://schemas.microsoft.com/office/drawing/2014/main" id="{00000000-0008-0000-0000-000089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>
              <a:extLst>
                <a:ext uri="{FF2B5EF4-FFF2-40B4-BE49-F238E27FC236}">
                  <a16:creationId xmlns="" xmlns:a16="http://schemas.microsoft.com/office/drawing/2014/main" id="{00000000-0008-0000-0000-00008A7F01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>
              <a:extLst>
                <a:ext uri="{FF2B5EF4-FFF2-40B4-BE49-F238E27FC236}">
                  <a16:creationId xmlns="" xmlns:a16="http://schemas.microsoft.com/office/drawing/2014/main" id="{00000000-0008-0000-0000-00008B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>
              <a:extLst>
                <a:ext uri="{FF2B5EF4-FFF2-40B4-BE49-F238E27FC236}">
                  <a16:creationId xmlns="" xmlns:a16="http://schemas.microsoft.com/office/drawing/2014/main" id="{00000000-0008-0000-0000-00008C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>
              <a:extLst>
                <a:ext uri="{FF2B5EF4-FFF2-40B4-BE49-F238E27FC236}">
                  <a16:creationId xmlns="" xmlns:a16="http://schemas.microsoft.com/office/drawing/2014/main" id="{00000000-0008-0000-0000-00008D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>
              <a:extLst>
                <a:ext uri="{FF2B5EF4-FFF2-40B4-BE49-F238E27FC236}">
                  <a16:creationId xmlns="" xmlns:a16="http://schemas.microsoft.com/office/drawing/2014/main" id="{00000000-0008-0000-0000-00008E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>
              <a:extLst>
                <a:ext uri="{FF2B5EF4-FFF2-40B4-BE49-F238E27FC236}">
                  <a16:creationId xmlns="" xmlns:a16="http://schemas.microsoft.com/office/drawing/2014/main" id="{00000000-0008-0000-0000-00008F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>
              <a:extLst>
                <a:ext uri="{FF2B5EF4-FFF2-40B4-BE49-F238E27FC236}">
                  <a16:creationId xmlns="" xmlns:a16="http://schemas.microsoft.com/office/drawing/2014/main" id="{00000000-0008-0000-0000-000090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>
              <a:extLst>
                <a:ext uri="{FF2B5EF4-FFF2-40B4-BE49-F238E27FC236}">
                  <a16:creationId xmlns="" xmlns:a16="http://schemas.microsoft.com/office/drawing/2014/main" id="{00000000-0008-0000-0000-000091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>
              <a:extLst>
                <a:ext uri="{FF2B5EF4-FFF2-40B4-BE49-F238E27FC236}">
                  <a16:creationId xmlns="" xmlns:a16="http://schemas.microsoft.com/office/drawing/2014/main" id="{00000000-0008-0000-0000-000092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>
              <a:extLst>
                <a:ext uri="{FF2B5EF4-FFF2-40B4-BE49-F238E27FC236}">
                  <a16:creationId xmlns="" xmlns:a16="http://schemas.microsoft.com/office/drawing/2014/main" id="{00000000-0008-0000-0000-000093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>
              <a:extLst>
                <a:ext uri="{FF2B5EF4-FFF2-40B4-BE49-F238E27FC236}">
                  <a16:creationId xmlns="" xmlns:a16="http://schemas.microsoft.com/office/drawing/2014/main" id="{00000000-0008-0000-0000-000094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>
              <a:extLst>
                <a:ext uri="{FF2B5EF4-FFF2-40B4-BE49-F238E27FC236}">
                  <a16:creationId xmlns="" xmlns:a16="http://schemas.microsoft.com/office/drawing/2014/main" id="{00000000-0008-0000-0000-000095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>
              <a:extLst>
                <a:ext uri="{FF2B5EF4-FFF2-40B4-BE49-F238E27FC236}">
                  <a16:creationId xmlns="" xmlns:a16="http://schemas.microsoft.com/office/drawing/2014/main" id="{00000000-0008-0000-0000-000096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>
              <a:extLst>
                <a:ext uri="{FF2B5EF4-FFF2-40B4-BE49-F238E27FC236}">
                  <a16:creationId xmlns="" xmlns:a16="http://schemas.microsoft.com/office/drawing/2014/main" id="{00000000-0008-0000-0000-000097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>
              <a:extLst>
                <a:ext uri="{FF2B5EF4-FFF2-40B4-BE49-F238E27FC236}">
                  <a16:creationId xmlns="" xmlns:a16="http://schemas.microsoft.com/office/drawing/2014/main" id="{00000000-0008-0000-0000-000098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>
              <a:extLst>
                <a:ext uri="{FF2B5EF4-FFF2-40B4-BE49-F238E27FC236}">
                  <a16:creationId xmlns="" xmlns:a16="http://schemas.microsoft.com/office/drawing/2014/main" id="{00000000-0008-0000-0000-000099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>
              <a:extLst>
                <a:ext uri="{FF2B5EF4-FFF2-40B4-BE49-F238E27FC236}">
                  <a16:creationId xmlns="" xmlns:a16="http://schemas.microsoft.com/office/drawing/2014/main" id="{00000000-0008-0000-0000-00009A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>
              <a:extLst>
                <a:ext uri="{FF2B5EF4-FFF2-40B4-BE49-F238E27FC236}">
                  <a16:creationId xmlns="" xmlns:a16="http://schemas.microsoft.com/office/drawing/2014/main" id="{00000000-0008-0000-0000-00009B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>
              <a:extLst>
                <a:ext uri="{FF2B5EF4-FFF2-40B4-BE49-F238E27FC236}">
                  <a16:creationId xmlns="" xmlns:a16="http://schemas.microsoft.com/office/drawing/2014/main" id="{00000000-0008-0000-0000-00009C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>
              <a:extLst>
                <a:ext uri="{FF2B5EF4-FFF2-40B4-BE49-F238E27FC236}">
                  <a16:creationId xmlns="" xmlns:a16="http://schemas.microsoft.com/office/drawing/2014/main" id="{00000000-0008-0000-0000-00009D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>
              <a:extLst>
                <a:ext uri="{FF2B5EF4-FFF2-40B4-BE49-F238E27FC236}">
                  <a16:creationId xmlns="" xmlns:a16="http://schemas.microsoft.com/office/drawing/2014/main" id="{00000000-0008-0000-0000-00009E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>
              <a:extLst>
                <a:ext uri="{FF2B5EF4-FFF2-40B4-BE49-F238E27FC236}">
                  <a16:creationId xmlns="" xmlns:a16="http://schemas.microsoft.com/office/drawing/2014/main" id="{00000000-0008-0000-0000-00009F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>
              <a:extLst>
                <a:ext uri="{FF2B5EF4-FFF2-40B4-BE49-F238E27FC236}">
                  <a16:creationId xmlns="" xmlns:a16="http://schemas.microsoft.com/office/drawing/2014/main" id="{00000000-0008-0000-0000-0000A0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>
              <a:extLst>
                <a:ext uri="{FF2B5EF4-FFF2-40B4-BE49-F238E27FC236}">
                  <a16:creationId xmlns="" xmlns:a16="http://schemas.microsoft.com/office/drawing/2014/main" id="{00000000-0008-0000-0000-0000A1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>
              <a:extLst>
                <a:ext uri="{FF2B5EF4-FFF2-40B4-BE49-F238E27FC236}">
                  <a16:creationId xmlns="" xmlns:a16="http://schemas.microsoft.com/office/drawing/2014/main" id="{00000000-0008-0000-0000-0000A2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>
              <a:extLst>
                <a:ext uri="{FF2B5EF4-FFF2-40B4-BE49-F238E27FC236}">
                  <a16:creationId xmlns="" xmlns:a16="http://schemas.microsoft.com/office/drawing/2014/main" id="{00000000-0008-0000-0000-0000A3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>
              <a:extLst>
                <a:ext uri="{FF2B5EF4-FFF2-40B4-BE49-F238E27FC236}">
                  <a16:creationId xmlns="" xmlns:a16="http://schemas.microsoft.com/office/drawing/2014/main" id="{00000000-0008-0000-0000-0000A4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>
              <a:extLst>
                <a:ext uri="{FF2B5EF4-FFF2-40B4-BE49-F238E27FC236}">
                  <a16:creationId xmlns="" xmlns:a16="http://schemas.microsoft.com/office/drawing/2014/main" id="{00000000-0008-0000-0000-0000A5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>
              <a:extLst>
                <a:ext uri="{FF2B5EF4-FFF2-40B4-BE49-F238E27FC236}">
                  <a16:creationId xmlns="" xmlns:a16="http://schemas.microsoft.com/office/drawing/2014/main" id="{00000000-0008-0000-0000-0000A6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>
              <a:extLst>
                <a:ext uri="{FF2B5EF4-FFF2-40B4-BE49-F238E27FC236}">
                  <a16:creationId xmlns="" xmlns:a16="http://schemas.microsoft.com/office/drawing/2014/main" id="{00000000-0008-0000-0000-0000A7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>
              <a:extLst>
                <a:ext uri="{FF2B5EF4-FFF2-40B4-BE49-F238E27FC236}">
                  <a16:creationId xmlns="" xmlns:a16="http://schemas.microsoft.com/office/drawing/2014/main" id="{00000000-0008-0000-0000-0000A8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>
              <a:extLst>
                <a:ext uri="{FF2B5EF4-FFF2-40B4-BE49-F238E27FC236}">
                  <a16:creationId xmlns="" xmlns:a16="http://schemas.microsoft.com/office/drawing/2014/main" id="{00000000-0008-0000-0000-0000A9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>
              <a:extLst>
                <a:ext uri="{FF2B5EF4-FFF2-40B4-BE49-F238E27FC236}">
                  <a16:creationId xmlns="" xmlns:a16="http://schemas.microsoft.com/office/drawing/2014/main" id="{00000000-0008-0000-0000-0000AA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>
              <a:extLst>
                <a:ext uri="{FF2B5EF4-FFF2-40B4-BE49-F238E27FC236}">
                  <a16:creationId xmlns="" xmlns:a16="http://schemas.microsoft.com/office/drawing/2014/main" id="{00000000-0008-0000-0000-0000AB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>
              <a:extLst>
                <a:ext uri="{FF2B5EF4-FFF2-40B4-BE49-F238E27FC236}">
                  <a16:creationId xmlns="" xmlns:a16="http://schemas.microsoft.com/office/drawing/2014/main" id="{00000000-0008-0000-0000-0000AC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>
              <a:extLst>
                <a:ext uri="{FF2B5EF4-FFF2-40B4-BE49-F238E27FC236}">
                  <a16:creationId xmlns="" xmlns:a16="http://schemas.microsoft.com/office/drawing/2014/main" id="{00000000-0008-0000-0000-0000AD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>
              <a:extLst>
                <a:ext uri="{FF2B5EF4-FFF2-40B4-BE49-F238E27FC236}">
                  <a16:creationId xmlns="" xmlns:a16="http://schemas.microsoft.com/office/drawing/2014/main" id="{00000000-0008-0000-0000-0000AE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>
              <a:extLst>
                <a:ext uri="{FF2B5EF4-FFF2-40B4-BE49-F238E27FC236}">
                  <a16:creationId xmlns="" xmlns:a16="http://schemas.microsoft.com/office/drawing/2014/main" id="{00000000-0008-0000-0000-0000AF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>
              <a:extLst>
                <a:ext uri="{FF2B5EF4-FFF2-40B4-BE49-F238E27FC236}">
                  <a16:creationId xmlns="" xmlns:a16="http://schemas.microsoft.com/office/drawing/2014/main" id="{00000000-0008-0000-0000-0000B0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>
              <a:extLst>
                <a:ext uri="{FF2B5EF4-FFF2-40B4-BE49-F238E27FC236}">
                  <a16:creationId xmlns="" xmlns:a16="http://schemas.microsoft.com/office/drawing/2014/main" id="{00000000-0008-0000-0000-0000B1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>
              <a:extLst>
                <a:ext uri="{FF2B5EF4-FFF2-40B4-BE49-F238E27FC236}">
                  <a16:creationId xmlns="" xmlns:a16="http://schemas.microsoft.com/office/drawing/2014/main" id="{00000000-0008-0000-0000-0000B2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>
              <a:extLst>
                <a:ext uri="{FF2B5EF4-FFF2-40B4-BE49-F238E27FC236}">
                  <a16:creationId xmlns="" xmlns:a16="http://schemas.microsoft.com/office/drawing/2014/main" id="{00000000-0008-0000-0000-0000B3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>
              <a:extLst>
                <a:ext uri="{FF2B5EF4-FFF2-40B4-BE49-F238E27FC236}">
                  <a16:creationId xmlns="" xmlns:a16="http://schemas.microsoft.com/office/drawing/2014/main" id="{00000000-0008-0000-0000-0000B4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>
              <a:extLst>
                <a:ext uri="{FF2B5EF4-FFF2-40B4-BE49-F238E27FC236}">
                  <a16:creationId xmlns="" xmlns:a16="http://schemas.microsoft.com/office/drawing/2014/main" id="{00000000-0008-0000-0000-0000B5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>
              <a:extLst>
                <a:ext uri="{FF2B5EF4-FFF2-40B4-BE49-F238E27FC236}">
                  <a16:creationId xmlns="" xmlns:a16="http://schemas.microsoft.com/office/drawing/2014/main" id="{00000000-0008-0000-0000-0000B6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>
              <a:extLst>
                <a:ext uri="{FF2B5EF4-FFF2-40B4-BE49-F238E27FC236}">
                  <a16:creationId xmlns="" xmlns:a16="http://schemas.microsoft.com/office/drawing/2014/main" id="{00000000-0008-0000-0000-0000B7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>
              <a:extLst>
                <a:ext uri="{FF2B5EF4-FFF2-40B4-BE49-F238E27FC236}">
                  <a16:creationId xmlns="" xmlns:a16="http://schemas.microsoft.com/office/drawing/2014/main" id="{00000000-0008-0000-0000-0000B8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>
              <a:extLst>
                <a:ext uri="{FF2B5EF4-FFF2-40B4-BE49-F238E27FC236}">
                  <a16:creationId xmlns="" xmlns:a16="http://schemas.microsoft.com/office/drawing/2014/main" id="{00000000-0008-0000-0000-0000B9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>
              <a:extLst>
                <a:ext uri="{FF2B5EF4-FFF2-40B4-BE49-F238E27FC236}">
                  <a16:creationId xmlns="" xmlns:a16="http://schemas.microsoft.com/office/drawing/2014/main" id="{00000000-0008-0000-0000-0000BA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>
              <a:extLst>
                <a:ext uri="{FF2B5EF4-FFF2-40B4-BE49-F238E27FC236}">
                  <a16:creationId xmlns="" xmlns:a16="http://schemas.microsoft.com/office/drawing/2014/main" id="{00000000-0008-0000-0000-0000BB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>
              <a:extLst>
                <a:ext uri="{FF2B5EF4-FFF2-40B4-BE49-F238E27FC236}">
                  <a16:creationId xmlns="" xmlns:a16="http://schemas.microsoft.com/office/drawing/2014/main" id="{00000000-0008-0000-0000-0000BC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>
              <a:extLst>
                <a:ext uri="{FF2B5EF4-FFF2-40B4-BE49-F238E27FC236}">
                  <a16:creationId xmlns="" xmlns:a16="http://schemas.microsoft.com/office/drawing/2014/main" id="{00000000-0008-0000-0000-0000BD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>
              <a:extLst>
                <a:ext uri="{FF2B5EF4-FFF2-40B4-BE49-F238E27FC236}">
                  <a16:creationId xmlns="" xmlns:a16="http://schemas.microsoft.com/office/drawing/2014/main" id="{00000000-0008-0000-0000-0000BE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>
              <a:extLst>
                <a:ext uri="{FF2B5EF4-FFF2-40B4-BE49-F238E27FC236}">
                  <a16:creationId xmlns="" xmlns:a16="http://schemas.microsoft.com/office/drawing/2014/main" id="{00000000-0008-0000-0000-0000BF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>
              <a:extLst>
                <a:ext uri="{FF2B5EF4-FFF2-40B4-BE49-F238E27FC236}">
                  <a16:creationId xmlns="" xmlns:a16="http://schemas.microsoft.com/office/drawing/2014/main" id="{00000000-0008-0000-0000-0000C0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>
              <a:extLst>
                <a:ext uri="{FF2B5EF4-FFF2-40B4-BE49-F238E27FC236}">
                  <a16:creationId xmlns="" xmlns:a16="http://schemas.microsoft.com/office/drawing/2014/main" id="{00000000-0008-0000-0000-0000C1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>
            <a:extLst>
              <a:ext uri="{FF2B5EF4-FFF2-40B4-BE49-F238E27FC236}">
                <a16:creationId xmlns="" xmlns:a16="http://schemas.microsoft.com/office/drawing/2014/main" id="{00000000-0008-0000-0000-0000467E0100}"/>
              </a:ext>
            </a:extLst>
          </xdr:cNvPr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>
              <a:extLst>
                <a:ext uri="{FF2B5EF4-FFF2-40B4-BE49-F238E27FC236}">
                  <a16:creationId xmlns="" xmlns:a16="http://schemas.microsoft.com/office/drawing/2014/main" id="{00000000-0008-0000-0000-00005B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>
              <a:extLst>
                <a:ext uri="{FF2B5EF4-FFF2-40B4-BE49-F238E27FC236}">
                  <a16:creationId xmlns="" xmlns:a16="http://schemas.microsoft.com/office/drawing/2014/main" id="{00000000-0008-0000-0000-00005C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>
              <a:extLst>
                <a:ext uri="{FF2B5EF4-FFF2-40B4-BE49-F238E27FC236}">
                  <a16:creationId xmlns="" xmlns:a16="http://schemas.microsoft.com/office/drawing/2014/main" id="{00000000-0008-0000-0000-00005D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>
              <a:extLst>
                <a:ext uri="{FF2B5EF4-FFF2-40B4-BE49-F238E27FC236}">
                  <a16:creationId xmlns="" xmlns:a16="http://schemas.microsoft.com/office/drawing/2014/main" id="{00000000-0008-0000-0000-00005E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>
              <a:extLst>
                <a:ext uri="{FF2B5EF4-FFF2-40B4-BE49-F238E27FC236}">
                  <a16:creationId xmlns="" xmlns:a16="http://schemas.microsoft.com/office/drawing/2014/main" id="{00000000-0008-0000-0000-00005F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>
              <a:extLst>
                <a:ext uri="{FF2B5EF4-FFF2-40B4-BE49-F238E27FC236}">
                  <a16:creationId xmlns="" xmlns:a16="http://schemas.microsoft.com/office/drawing/2014/main" id="{00000000-0008-0000-0000-000060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>
              <a:extLst>
                <a:ext uri="{FF2B5EF4-FFF2-40B4-BE49-F238E27FC236}">
                  <a16:creationId xmlns="" xmlns:a16="http://schemas.microsoft.com/office/drawing/2014/main" id="{00000000-0008-0000-0000-000061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>
              <a:extLst>
                <a:ext uri="{FF2B5EF4-FFF2-40B4-BE49-F238E27FC236}">
                  <a16:creationId xmlns="" xmlns:a16="http://schemas.microsoft.com/office/drawing/2014/main" id="{00000000-0008-0000-0000-000062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>
              <a:extLst>
                <a:ext uri="{FF2B5EF4-FFF2-40B4-BE49-F238E27FC236}">
                  <a16:creationId xmlns="" xmlns:a16="http://schemas.microsoft.com/office/drawing/2014/main" id="{00000000-0008-0000-0000-000063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>
              <a:extLst>
                <a:ext uri="{FF2B5EF4-FFF2-40B4-BE49-F238E27FC236}">
                  <a16:creationId xmlns="" xmlns:a16="http://schemas.microsoft.com/office/drawing/2014/main" id="{00000000-0008-0000-0000-000064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>
              <a:extLst>
                <a:ext uri="{FF2B5EF4-FFF2-40B4-BE49-F238E27FC236}">
                  <a16:creationId xmlns="" xmlns:a16="http://schemas.microsoft.com/office/drawing/2014/main" id="{00000000-0008-0000-0000-000065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>
              <a:extLst>
                <a:ext uri="{FF2B5EF4-FFF2-40B4-BE49-F238E27FC236}">
                  <a16:creationId xmlns="" xmlns:a16="http://schemas.microsoft.com/office/drawing/2014/main" id="{00000000-0008-0000-0000-000066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>
              <a:extLst>
                <a:ext uri="{FF2B5EF4-FFF2-40B4-BE49-F238E27FC236}">
                  <a16:creationId xmlns="" xmlns:a16="http://schemas.microsoft.com/office/drawing/2014/main" id="{00000000-0008-0000-0000-000067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>
              <a:extLst>
                <a:ext uri="{FF2B5EF4-FFF2-40B4-BE49-F238E27FC236}">
                  <a16:creationId xmlns="" xmlns:a16="http://schemas.microsoft.com/office/drawing/2014/main" id="{00000000-0008-0000-0000-000068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>
              <a:extLst>
                <a:ext uri="{FF2B5EF4-FFF2-40B4-BE49-F238E27FC236}">
                  <a16:creationId xmlns="" xmlns:a16="http://schemas.microsoft.com/office/drawing/2014/main" id="{00000000-0008-0000-0000-000069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>
              <a:extLst>
                <a:ext uri="{FF2B5EF4-FFF2-40B4-BE49-F238E27FC236}">
                  <a16:creationId xmlns="" xmlns:a16="http://schemas.microsoft.com/office/drawing/2014/main" id="{00000000-0008-0000-0000-00006A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>
              <a:extLst>
                <a:ext uri="{FF2B5EF4-FFF2-40B4-BE49-F238E27FC236}">
                  <a16:creationId xmlns="" xmlns:a16="http://schemas.microsoft.com/office/drawing/2014/main" id="{00000000-0008-0000-0000-00006B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>
              <a:extLst>
                <a:ext uri="{FF2B5EF4-FFF2-40B4-BE49-F238E27FC236}">
                  <a16:creationId xmlns="" xmlns:a16="http://schemas.microsoft.com/office/drawing/2014/main" id="{00000000-0008-0000-0000-00006C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>
              <a:extLst>
                <a:ext uri="{FF2B5EF4-FFF2-40B4-BE49-F238E27FC236}">
                  <a16:creationId xmlns="" xmlns:a16="http://schemas.microsoft.com/office/drawing/2014/main" id="{00000000-0008-0000-0000-00006D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>
              <a:extLst>
                <a:ext uri="{FF2B5EF4-FFF2-40B4-BE49-F238E27FC236}">
                  <a16:creationId xmlns="" xmlns:a16="http://schemas.microsoft.com/office/drawing/2014/main" id="{00000000-0008-0000-0000-00006E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>
              <a:extLst>
                <a:ext uri="{FF2B5EF4-FFF2-40B4-BE49-F238E27FC236}">
                  <a16:creationId xmlns="" xmlns:a16="http://schemas.microsoft.com/office/drawing/2014/main" id="{00000000-0008-0000-0000-00006F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>
              <a:extLst>
                <a:ext uri="{FF2B5EF4-FFF2-40B4-BE49-F238E27FC236}">
                  <a16:creationId xmlns="" xmlns:a16="http://schemas.microsoft.com/office/drawing/2014/main" id="{00000000-0008-0000-0000-000070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>
              <a:extLst>
                <a:ext uri="{FF2B5EF4-FFF2-40B4-BE49-F238E27FC236}">
                  <a16:creationId xmlns="" xmlns:a16="http://schemas.microsoft.com/office/drawing/2014/main" id="{00000000-0008-0000-0000-000071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>
              <a:extLst>
                <a:ext uri="{FF2B5EF4-FFF2-40B4-BE49-F238E27FC236}">
                  <a16:creationId xmlns="" xmlns:a16="http://schemas.microsoft.com/office/drawing/2014/main" id="{00000000-0008-0000-0000-000072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>
              <a:extLst>
                <a:ext uri="{FF2B5EF4-FFF2-40B4-BE49-F238E27FC236}">
                  <a16:creationId xmlns="" xmlns:a16="http://schemas.microsoft.com/office/drawing/2014/main" id="{00000000-0008-0000-0000-000073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>
              <a:extLst>
                <a:ext uri="{FF2B5EF4-FFF2-40B4-BE49-F238E27FC236}">
                  <a16:creationId xmlns="" xmlns:a16="http://schemas.microsoft.com/office/drawing/2014/main" id="{00000000-0008-0000-0000-000074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>
              <a:extLst>
                <a:ext uri="{FF2B5EF4-FFF2-40B4-BE49-F238E27FC236}">
                  <a16:creationId xmlns="" xmlns:a16="http://schemas.microsoft.com/office/drawing/2014/main" id="{00000000-0008-0000-0000-000075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>
              <a:extLst>
                <a:ext uri="{FF2B5EF4-FFF2-40B4-BE49-F238E27FC236}">
                  <a16:creationId xmlns="" xmlns:a16="http://schemas.microsoft.com/office/drawing/2014/main" id="{00000000-0008-0000-0000-000076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>
              <a:extLst>
                <a:ext uri="{FF2B5EF4-FFF2-40B4-BE49-F238E27FC236}">
                  <a16:creationId xmlns="" xmlns:a16="http://schemas.microsoft.com/office/drawing/2014/main" id="{00000000-0008-0000-0000-000077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>
              <a:extLst>
                <a:ext uri="{FF2B5EF4-FFF2-40B4-BE49-F238E27FC236}">
                  <a16:creationId xmlns="" xmlns:a16="http://schemas.microsoft.com/office/drawing/2014/main" id="{00000000-0008-0000-0000-000078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>
              <a:extLst>
                <a:ext uri="{FF2B5EF4-FFF2-40B4-BE49-F238E27FC236}">
                  <a16:creationId xmlns="" xmlns:a16="http://schemas.microsoft.com/office/drawing/2014/main" id="{00000000-0008-0000-0000-000079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>
              <a:extLst>
                <a:ext uri="{FF2B5EF4-FFF2-40B4-BE49-F238E27FC236}">
                  <a16:creationId xmlns="" xmlns:a16="http://schemas.microsoft.com/office/drawing/2014/main" id="{00000000-0008-0000-0000-00007A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>
              <a:extLst>
                <a:ext uri="{FF2B5EF4-FFF2-40B4-BE49-F238E27FC236}">
                  <a16:creationId xmlns="" xmlns:a16="http://schemas.microsoft.com/office/drawing/2014/main" id="{00000000-0008-0000-0000-00007B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>
              <a:extLst>
                <a:ext uri="{FF2B5EF4-FFF2-40B4-BE49-F238E27FC236}">
                  <a16:creationId xmlns="" xmlns:a16="http://schemas.microsoft.com/office/drawing/2014/main" id="{00000000-0008-0000-0000-00007C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>
              <a:extLst>
                <a:ext uri="{FF2B5EF4-FFF2-40B4-BE49-F238E27FC236}">
                  <a16:creationId xmlns="" xmlns:a16="http://schemas.microsoft.com/office/drawing/2014/main" id="{00000000-0008-0000-0000-00007D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>
              <a:extLst>
                <a:ext uri="{FF2B5EF4-FFF2-40B4-BE49-F238E27FC236}">
                  <a16:creationId xmlns="" xmlns:a16="http://schemas.microsoft.com/office/drawing/2014/main" id="{00000000-0008-0000-0000-00007E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>
              <a:extLst>
                <a:ext uri="{FF2B5EF4-FFF2-40B4-BE49-F238E27FC236}">
                  <a16:creationId xmlns="" xmlns:a16="http://schemas.microsoft.com/office/drawing/2014/main" id="{00000000-0008-0000-0000-00007F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>
              <a:extLst>
                <a:ext uri="{FF2B5EF4-FFF2-40B4-BE49-F238E27FC236}">
                  <a16:creationId xmlns="" xmlns:a16="http://schemas.microsoft.com/office/drawing/2014/main" id="{00000000-0008-0000-0000-000080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>
              <a:extLst>
                <a:ext uri="{FF2B5EF4-FFF2-40B4-BE49-F238E27FC236}">
                  <a16:creationId xmlns="" xmlns:a16="http://schemas.microsoft.com/office/drawing/2014/main" id="{00000000-0008-0000-0000-000081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>
              <a:extLst>
                <a:ext uri="{FF2B5EF4-FFF2-40B4-BE49-F238E27FC236}">
                  <a16:creationId xmlns="" xmlns:a16="http://schemas.microsoft.com/office/drawing/2014/main" id="{00000000-0008-0000-0000-000082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>
              <a:extLst>
                <a:ext uri="{FF2B5EF4-FFF2-40B4-BE49-F238E27FC236}">
                  <a16:creationId xmlns="" xmlns:a16="http://schemas.microsoft.com/office/drawing/2014/main" id="{00000000-0008-0000-0000-000083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>
              <a:extLst>
                <a:ext uri="{FF2B5EF4-FFF2-40B4-BE49-F238E27FC236}">
                  <a16:creationId xmlns="" xmlns:a16="http://schemas.microsoft.com/office/drawing/2014/main" id="{00000000-0008-0000-0000-000084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>
              <a:extLst>
                <a:ext uri="{FF2B5EF4-FFF2-40B4-BE49-F238E27FC236}">
                  <a16:creationId xmlns="" xmlns:a16="http://schemas.microsoft.com/office/drawing/2014/main" id="{00000000-0008-0000-0000-000085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>
              <a:extLst>
                <a:ext uri="{FF2B5EF4-FFF2-40B4-BE49-F238E27FC236}">
                  <a16:creationId xmlns="" xmlns:a16="http://schemas.microsoft.com/office/drawing/2014/main" id="{00000000-0008-0000-0000-000086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>
              <a:extLst>
                <a:ext uri="{FF2B5EF4-FFF2-40B4-BE49-F238E27FC236}">
                  <a16:creationId xmlns="" xmlns:a16="http://schemas.microsoft.com/office/drawing/2014/main" id="{00000000-0008-0000-0000-000087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>
              <a:extLst>
                <a:ext uri="{FF2B5EF4-FFF2-40B4-BE49-F238E27FC236}">
                  <a16:creationId xmlns="" xmlns:a16="http://schemas.microsoft.com/office/drawing/2014/main" id="{00000000-0008-0000-0000-000088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>
              <a:extLst>
                <a:ext uri="{FF2B5EF4-FFF2-40B4-BE49-F238E27FC236}">
                  <a16:creationId xmlns="" xmlns:a16="http://schemas.microsoft.com/office/drawing/2014/main" id="{00000000-0008-0000-0000-000089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>
              <a:extLst>
                <a:ext uri="{FF2B5EF4-FFF2-40B4-BE49-F238E27FC236}">
                  <a16:creationId xmlns="" xmlns:a16="http://schemas.microsoft.com/office/drawing/2014/main" id="{00000000-0008-0000-0000-00008A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>
              <a:extLst>
                <a:ext uri="{FF2B5EF4-FFF2-40B4-BE49-F238E27FC236}">
                  <a16:creationId xmlns="" xmlns:a16="http://schemas.microsoft.com/office/drawing/2014/main" id="{00000000-0008-0000-0000-00008B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>
              <a:extLst>
                <a:ext uri="{FF2B5EF4-FFF2-40B4-BE49-F238E27FC236}">
                  <a16:creationId xmlns="" xmlns:a16="http://schemas.microsoft.com/office/drawing/2014/main" id="{00000000-0008-0000-0000-00008C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>
              <a:extLst>
                <a:ext uri="{FF2B5EF4-FFF2-40B4-BE49-F238E27FC236}">
                  <a16:creationId xmlns="" xmlns:a16="http://schemas.microsoft.com/office/drawing/2014/main" id="{00000000-0008-0000-0000-00008D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>
              <a:extLst>
                <a:ext uri="{FF2B5EF4-FFF2-40B4-BE49-F238E27FC236}">
                  <a16:creationId xmlns="" xmlns:a16="http://schemas.microsoft.com/office/drawing/2014/main" id="{00000000-0008-0000-0000-00008E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>
              <a:extLst>
                <a:ext uri="{FF2B5EF4-FFF2-40B4-BE49-F238E27FC236}">
                  <a16:creationId xmlns="" xmlns:a16="http://schemas.microsoft.com/office/drawing/2014/main" id="{00000000-0008-0000-0000-00008F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>
              <a:extLst>
                <a:ext uri="{FF2B5EF4-FFF2-40B4-BE49-F238E27FC236}">
                  <a16:creationId xmlns="" xmlns:a16="http://schemas.microsoft.com/office/drawing/2014/main" id="{00000000-0008-0000-0000-000090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>
              <a:extLst>
                <a:ext uri="{FF2B5EF4-FFF2-40B4-BE49-F238E27FC236}">
                  <a16:creationId xmlns="" xmlns:a16="http://schemas.microsoft.com/office/drawing/2014/main" id="{00000000-0008-0000-0000-000091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>
              <a:extLst>
                <a:ext uri="{FF2B5EF4-FFF2-40B4-BE49-F238E27FC236}">
                  <a16:creationId xmlns="" xmlns:a16="http://schemas.microsoft.com/office/drawing/2014/main" id="{00000000-0008-0000-0000-000092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>
              <a:extLst>
                <a:ext uri="{FF2B5EF4-FFF2-40B4-BE49-F238E27FC236}">
                  <a16:creationId xmlns="" xmlns:a16="http://schemas.microsoft.com/office/drawing/2014/main" id="{00000000-0008-0000-0000-000093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>
              <a:extLst>
                <a:ext uri="{FF2B5EF4-FFF2-40B4-BE49-F238E27FC236}">
                  <a16:creationId xmlns="" xmlns:a16="http://schemas.microsoft.com/office/drawing/2014/main" id="{00000000-0008-0000-0000-000094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>
              <a:extLst>
                <a:ext uri="{FF2B5EF4-FFF2-40B4-BE49-F238E27FC236}">
                  <a16:creationId xmlns="" xmlns:a16="http://schemas.microsoft.com/office/drawing/2014/main" id="{00000000-0008-0000-0000-000095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>
              <a:extLst>
                <a:ext uri="{FF2B5EF4-FFF2-40B4-BE49-F238E27FC236}">
                  <a16:creationId xmlns="" xmlns:a16="http://schemas.microsoft.com/office/drawing/2014/main" id="{00000000-0008-0000-0000-000096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>
              <a:extLst>
                <a:ext uri="{FF2B5EF4-FFF2-40B4-BE49-F238E27FC236}">
                  <a16:creationId xmlns="" xmlns:a16="http://schemas.microsoft.com/office/drawing/2014/main" id="{00000000-0008-0000-0000-000097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>
              <a:extLst>
                <a:ext uri="{FF2B5EF4-FFF2-40B4-BE49-F238E27FC236}">
                  <a16:creationId xmlns="" xmlns:a16="http://schemas.microsoft.com/office/drawing/2014/main" id="{00000000-0008-0000-0000-000098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>
              <a:extLst>
                <a:ext uri="{FF2B5EF4-FFF2-40B4-BE49-F238E27FC236}">
                  <a16:creationId xmlns="" xmlns:a16="http://schemas.microsoft.com/office/drawing/2014/main" id="{00000000-0008-0000-0000-000099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>
              <a:extLst>
                <a:ext uri="{FF2B5EF4-FFF2-40B4-BE49-F238E27FC236}">
                  <a16:creationId xmlns="" xmlns:a16="http://schemas.microsoft.com/office/drawing/2014/main" id="{00000000-0008-0000-0000-00009A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>
              <a:extLst>
                <a:ext uri="{FF2B5EF4-FFF2-40B4-BE49-F238E27FC236}">
                  <a16:creationId xmlns="" xmlns:a16="http://schemas.microsoft.com/office/drawing/2014/main" id="{00000000-0008-0000-0000-00009B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>
              <a:extLst>
                <a:ext uri="{FF2B5EF4-FFF2-40B4-BE49-F238E27FC236}">
                  <a16:creationId xmlns="" xmlns:a16="http://schemas.microsoft.com/office/drawing/2014/main" id="{00000000-0008-0000-0000-00009C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>
              <a:extLst>
                <a:ext uri="{FF2B5EF4-FFF2-40B4-BE49-F238E27FC236}">
                  <a16:creationId xmlns="" xmlns:a16="http://schemas.microsoft.com/office/drawing/2014/main" id="{00000000-0008-0000-0000-00009D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>
              <a:extLst>
                <a:ext uri="{FF2B5EF4-FFF2-40B4-BE49-F238E27FC236}">
                  <a16:creationId xmlns="" xmlns:a16="http://schemas.microsoft.com/office/drawing/2014/main" id="{00000000-0008-0000-0000-00009E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>
              <a:extLst>
                <a:ext uri="{FF2B5EF4-FFF2-40B4-BE49-F238E27FC236}">
                  <a16:creationId xmlns="" xmlns:a16="http://schemas.microsoft.com/office/drawing/2014/main" id="{00000000-0008-0000-0000-00009F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>
              <a:extLst>
                <a:ext uri="{FF2B5EF4-FFF2-40B4-BE49-F238E27FC236}">
                  <a16:creationId xmlns="" xmlns:a16="http://schemas.microsoft.com/office/drawing/2014/main" id="{00000000-0008-0000-0000-0000A0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>
              <a:extLst>
                <a:ext uri="{FF2B5EF4-FFF2-40B4-BE49-F238E27FC236}">
                  <a16:creationId xmlns="" xmlns:a16="http://schemas.microsoft.com/office/drawing/2014/main" id="{00000000-0008-0000-0000-0000A1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>
              <a:extLst>
                <a:ext uri="{FF2B5EF4-FFF2-40B4-BE49-F238E27FC236}">
                  <a16:creationId xmlns="" xmlns:a16="http://schemas.microsoft.com/office/drawing/2014/main" id="{00000000-0008-0000-0000-0000A2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>
              <a:extLst>
                <a:ext uri="{FF2B5EF4-FFF2-40B4-BE49-F238E27FC236}">
                  <a16:creationId xmlns="" xmlns:a16="http://schemas.microsoft.com/office/drawing/2014/main" id="{00000000-0008-0000-0000-0000A3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>
              <a:extLst>
                <a:ext uri="{FF2B5EF4-FFF2-40B4-BE49-F238E27FC236}">
                  <a16:creationId xmlns="" xmlns:a16="http://schemas.microsoft.com/office/drawing/2014/main" id="{00000000-0008-0000-0000-0000A4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>
              <a:extLst>
                <a:ext uri="{FF2B5EF4-FFF2-40B4-BE49-F238E27FC236}">
                  <a16:creationId xmlns="" xmlns:a16="http://schemas.microsoft.com/office/drawing/2014/main" id="{00000000-0008-0000-0000-0000A5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>
              <a:extLst>
                <a:ext uri="{FF2B5EF4-FFF2-40B4-BE49-F238E27FC236}">
                  <a16:creationId xmlns="" xmlns:a16="http://schemas.microsoft.com/office/drawing/2014/main" id="{00000000-0008-0000-0000-0000A6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>
              <a:extLst>
                <a:ext uri="{FF2B5EF4-FFF2-40B4-BE49-F238E27FC236}">
                  <a16:creationId xmlns="" xmlns:a16="http://schemas.microsoft.com/office/drawing/2014/main" id="{00000000-0008-0000-0000-0000A7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>
              <a:extLst>
                <a:ext uri="{FF2B5EF4-FFF2-40B4-BE49-F238E27FC236}">
                  <a16:creationId xmlns="" xmlns:a16="http://schemas.microsoft.com/office/drawing/2014/main" id="{00000000-0008-0000-0000-0000A8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>
              <a:extLst>
                <a:ext uri="{FF2B5EF4-FFF2-40B4-BE49-F238E27FC236}">
                  <a16:creationId xmlns="" xmlns:a16="http://schemas.microsoft.com/office/drawing/2014/main" id="{00000000-0008-0000-0000-0000A9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>
              <a:extLst>
                <a:ext uri="{FF2B5EF4-FFF2-40B4-BE49-F238E27FC236}">
                  <a16:creationId xmlns="" xmlns:a16="http://schemas.microsoft.com/office/drawing/2014/main" id="{00000000-0008-0000-0000-0000AA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>
              <a:extLst>
                <a:ext uri="{FF2B5EF4-FFF2-40B4-BE49-F238E27FC236}">
                  <a16:creationId xmlns="" xmlns:a16="http://schemas.microsoft.com/office/drawing/2014/main" id="{00000000-0008-0000-0000-0000AB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>
              <a:extLst>
                <a:ext uri="{FF2B5EF4-FFF2-40B4-BE49-F238E27FC236}">
                  <a16:creationId xmlns="" xmlns:a16="http://schemas.microsoft.com/office/drawing/2014/main" id="{00000000-0008-0000-0000-0000AC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>
              <a:extLst>
                <a:ext uri="{FF2B5EF4-FFF2-40B4-BE49-F238E27FC236}">
                  <a16:creationId xmlns="" xmlns:a16="http://schemas.microsoft.com/office/drawing/2014/main" id="{00000000-0008-0000-0000-0000AD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>
              <a:extLst>
                <a:ext uri="{FF2B5EF4-FFF2-40B4-BE49-F238E27FC236}">
                  <a16:creationId xmlns="" xmlns:a16="http://schemas.microsoft.com/office/drawing/2014/main" id="{00000000-0008-0000-0000-0000AE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>
              <a:extLst>
                <a:ext uri="{FF2B5EF4-FFF2-40B4-BE49-F238E27FC236}">
                  <a16:creationId xmlns="" xmlns:a16="http://schemas.microsoft.com/office/drawing/2014/main" id="{00000000-0008-0000-0000-0000AF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>
              <a:extLst>
                <a:ext uri="{FF2B5EF4-FFF2-40B4-BE49-F238E27FC236}">
                  <a16:creationId xmlns="" xmlns:a16="http://schemas.microsoft.com/office/drawing/2014/main" id="{00000000-0008-0000-0000-0000B0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>
              <a:extLst>
                <a:ext uri="{FF2B5EF4-FFF2-40B4-BE49-F238E27FC236}">
                  <a16:creationId xmlns="" xmlns:a16="http://schemas.microsoft.com/office/drawing/2014/main" id="{00000000-0008-0000-0000-0000B1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>
              <a:extLst>
                <a:ext uri="{FF2B5EF4-FFF2-40B4-BE49-F238E27FC236}">
                  <a16:creationId xmlns="" xmlns:a16="http://schemas.microsoft.com/office/drawing/2014/main" id="{00000000-0008-0000-0000-0000B2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>
              <a:extLst>
                <a:ext uri="{FF2B5EF4-FFF2-40B4-BE49-F238E27FC236}">
                  <a16:creationId xmlns="" xmlns:a16="http://schemas.microsoft.com/office/drawing/2014/main" id="{00000000-0008-0000-0000-0000B3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>
              <a:extLst>
                <a:ext uri="{FF2B5EF4-FFF2-40B4-BE49-F238E27FC236}">
                  <a16:creationId xmlns="" xmlns:a16="http://schemas.microsoft.com/office/drawing/2014/main" id="{00000000-0008-0000-0000-0000B4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>
              <a:extLst>
                <a:ext uri="{FF2B5EF4-FFF2-40B4-BE49-F238E27FC236}">
                  <a16:creationId xmlns="" xmlns:a16="http://schemas.microsoft.com/office/drawing/2014/main" id="{00000000-0008-0000-0000-0000B5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>
              <a:extLst>
                <a:ext uri="{FF2B5EF4-FFF2-40B4-BE49-F238E27FC236}">
                  <a16:creationId xmlns="" xmlns:a16="http://schemas.microsoft.com/office/drawing/2014/main" id="{00000000-0008-0000-0000-0000B6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>
              <a:extLst>
                <a:ext uri="{FF2B5EF4-FFF2-40B4-BE49-F238E27FC236}">
                  <a16:creationId xmlns="" xmlns:a16="http://schemas.microsoft.com/office/drawing/2014/main" id="{00000000-0008-0000-0000-0000B7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>
              <a:extLst>
                <a:ext uri="{FF2B5EF4-FFF2-40B4-BE49-F238E27FC236}">
                  <a16:creationId xmlns="" xmlns:a16="http://schemas.microsoft.com/office/drawing/2014/main" id="{00000000-0008-0000-0000-0000B8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>
              <a:extLst>
                <a:ext uri="{FF2B5EF4-FFF2-40B4-BE49-F238E27FC236}">
                  <a16:creationId xmlns="" xmlns:a16="http://schemas.microsoft.com/office/drawing/2014/main" id="{00000000-0008-0000-0000-0000B9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>
              <a:extLst>
                <a:ext uri="{FF2B5EF4-FFF2-40B4-BE49-F238E27FC236}">
                  <a16:creationId xmlns="" xmlns:a16="http://schemas.microsoft.com/office/drawing/2014/main" id="{00000000-0008-0000-0000-0000BA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>
              <a:extLst>
                <a:ext uri="{FF2B5EF4-FFF2-40B4-BE49-F238E27FC236}">
                  <a16:creationId xmlns="" xmlns:a16="http://schemas.microsoft.com/office/drawing/2014/main" id="{00000000-0008-0000-0000-0000BB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>
              <a:extLst>
                <a:ext uri="{FF2B5EF4-FFF2-40B4-BE49-F238E27FC236}">
                  <a16:creationId xmlns="" xmlns:a16="http://schemas.microsoft.com/office/drawing/2014/main" id="{00000000-0008-0000-0000-0000BC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>
              <a:extLst>
                <a:ext uri="{FF2B5EF4-FFF2-40B4-BE49-F238E27FC236}">
                  <a16:creationId xmlns="" xmlns:a16="http://schemas.microsoft.com/office/drawing/2014/main" id="{00000000-0008-0000-0000-0000BD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>
              <a:extLst>
                <a:ext uri="{FF2B5EF4-FFF2-40B4-BE49-F238E27FC236}">
                  <a16:creationId xmlns="" xmlns:a16="http://schemas.microsoft.com/office/drawing/2014/main" id="{00000000-0008-0000-0000-0000BE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>
              <a:extLst>
                <a:ext uri="{FF2B5EF4-FFF2-40B4-BE49-F238E27FC236}">
                  <a16:creationId xmlns="" xmlns:a16="http://schemas.microsoft.com/office/drawing/2014/main" id="{00000000-0008-0000-0000-0000BF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>
              <a:extLst>
                <a:ext uri="{FF2B5EF4-FFF2-40B4-BE49-F238E27FC236}">
                  <a16:creationId xmlns="" xmlns:a16="http://schemas.microsoft.com/office/drawing/2014/main" id="{00000000-0008-0000-0000-0000C0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>
              <a:extLst>
                <a:ext uri="{FF2B5EF4-FFF2-40B4-BE49-F238E27FC236}">
                  <a16:creationId xmlns="" xmlns:a16="http://schemas.microsoft.com/office/drawing/2014/main" id="{00000000-0008-0000-0000-0000C1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>
              <a:extLst>
                <a:ext uri="{FF2B5EF4-FFF2-40B4-BE49-F238E27FC236}">
                  <a16:creationId xmlns="" xmlns:a16="http://schemas.microsoft.com/office/drawing/2014/main" id="{00000000-0008-0000-0000-0000C2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>
              <a:extLst>
                <a:ext uri="{FF2B5EF4-FFF2-40B4-BE49-F238E27FC236}">
                  <a16:creationId xmlns="" xmlns:a16="http://schemas.microsoft.com/office/drawing/2014/main" id="{00000000-0008-0000-0000-0000C3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>
              <a:extLst>
                <a:ext uri="{FF2B5EF4-FFF2-40B4-BE49-F238E27FC236}">
                  <a16:creationId xmlns="" xmlns:a16="http://schemas.microsoft.com/office/drawing/2014/main" id="{00000000-0008-0000-0000-0000C4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>
              <a:extLst>
                <a:ext uri="{FF2B5EF4-FFF2-40B4-BE49-F238E27FC236}">
                  <a16:creationId xmlns="" xmlns:a16="http://schemas.microsoft.com/office/drawing/2014/main" id="{00000000-0008-0000-0000-0000C5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>
              <a:extLst>
                <a:ext uri="{FF2B5EF4-FFF2-40B4-BE49-F238E27FC236}">
                  <a16:creationId xmlns="" xmlns:a16="http://schemas.microsoft.com/office/drawing/2014/main" id="{00000000-0008-0000-0000-0000C6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>
              <a:extLst>
                <a:ext uri="{FF2B5EF4-FFF2-40B4-BE49-F238E27FC236}">
                  <a16:creationId xmlns="" xmlns:a16="http://schemas.microsoft.com/office/drawing/2014/main" id="{00000000-0008-0000-0000-0000C7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>
              <a:extLst>
                <a:ext uri="{FF2B5EF4-FFF2-40B4-BE49-F238E27FC236}">
                  <a16:creationId xmlns="" xmlns:a16="http://schemas.microsoft.com/office/drawing/2014/main" id="{00000000-0008-0000-0000-0000C8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>
              <a:extLst>
                <a:ext uri="{FF2B5EF4-FFF2-40B4-BE49-F238E27FC236}">
                  <a16:creationId xmlns="" xmlns:a16="http://schemas.microsoft.com/office/drawing/2014/main" id="{00000000-0008-0000-0000-0000C9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>
              <a:extLst>
                <a:ext uri="{FF2B5EF4-FFF2-40B4-BE49-F238E27FC236}">
                  <a16:creationId xmlns="" xmlns:a16="http://schemas.microsoft.com/office/drawing/2014/main" id="{00000000-0008-0000-0000-0000CA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>
              <a:extLst>
                <a:ext uri="{FF2B5EF4-FFF2-40B4-BE49-F238E27FC236}">
                  <a16:creationId xmlns="" xmlns:a16="http://schemas.microsoft.com/office/drawing/2014/main" id="{00000000-0008-0000-0000-0000CB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>
              <a:extLst>
                <a:ext uri="{FF2B5EF4-FFF2-40B4-BE49-F238E27FC236}">
                  <a16:creationId xmlns="" xmlns:a16="http://schemas.microsoft.com/office/drawing/2014/main" id="{00000000-0008-0000-0000-0000CC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>
              <a:extLst>
                <a:ext uri="{FF2B5EF4-FFF2-40B4-BE49-F238E27FC236}">
                  <a16:creationId xmlns="" xmlns:a16="http://schemas.microsoft.com/office/drawing/2014/main" id="{00000000-0008-0000-0000-0000CD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>
              <a:extLst>
                <a:ext uri="{FF2B5EF4-FFF2-40B4-BE49-F238E27FC236}">
                  <a16:creationId xmlns="" xmlns:a16="http://schemas.microsoft.com/office/drawing/2014/main" id="{00000000-0008-0000-0000-0000CE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>
              <a:extLst>
                <a:ext uri="{FF2B5EF4-FFF2-40B4-BE49-F238E27FC236}">
                  <a16:creationId xmlns="" xmlns:a16="http://schemas.microsoft.com/office/drawing/2014/main" id="{00000000-0008-0000-0000-0000CF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>
              <a:extLst>
                <a:ext uri="{FF2B5EF4-FFF2-40B4-BE49-F238E27FC236}">
                  <a16:creationId xmlns="" xmlns:a16="http://schemas.microsoft.com/office/drawing/2014/main" id="{00000000-0008-0000-0000-0000D0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>
              <a:extLst>
                <a:ext uri="{FF2B5EF4-FFF2-40B4-BE49-F238E27FC236}">
                  <a16:creationId xmlns="" xmlns:a16="http://schemas.microsoft.com/office/drawing/2014/main" id="{00000000-0008-0000-0000-0000D1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>
              <a:extLst>
                <a:ext uri="{FF2B5EF4-FFF2-40B4-BE49-F238E27FC236}">
                  <a16:creationId xmlns="" xmlns:a16="http://schemas.microsoft.com/office/drawing/2014/main" id="{00000000-0008-0000-0000-0000D2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>
              <a:extLst>
                <a:ext uri="{FF2B5EF4-FFF2-40B4-BE49-F238E27FC236}">
                  <a16:creationId xmlns="" xmlns:a16="http://schemas.microsoft.com/office/drawing/2014/main" id="{00000000-0008-0000-0000-0000D3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>
              <a:extLst>
                <a:ext uri="{FF2B5EF4-FFF2-40B4-BE49-F238E27FC236}">
                  <a16:creationId xmlns="" xmlns:a16="http://schemas.microsoft.com/office/drawing/2014/main" id="{00000000-0008-0000-0000-0000D4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>
              <a:extLst>
                <a:ext uri="{FF2B5EF4-FFF2-40B4-BE49-F238E27FC236}">
                  <a16:creationId xmlns="" xmlns:a16="http://schemas.microsoft.com/office/drawing/2014/main" id="{00000000-0008-0000-0000-0000D5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>
              <a:extLst>
                <a:ext uri="{FF2B5EF4-FFF2-40B4-BE49-F238E27FC236}">
                  <a16:creationId xmlns="" xmlns:a16="http://schemas.microsoft.com/office/drawing/2014/main" id="{00000000-0008-0000-0000-0000D6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>
              <a:extLst>
                <a:ext uri="{FF2B5EF4-FFF2-40B4-BE49-F238E27FC236}">
                  <a16:creationId xmlns="" xmlns:a16="http://schemas.microsoft.com/office/drawing/2014/main" id="{00000000-0008-0000-0000-0000D7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>
              <a:extLst>
                <a:ext uri="{FF2B5EF4-FFF2-40B4-BE49-F238E27FC236}">
                  <a16:creationId xmlns="" xmlns:a16="http://schemas.microsoft.com/office/drawing/2014/main" id="{00000000-0008-0000-0000-0000D8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>
              <a:extLst>
                <a:ext uri="{FF2B5EF4-FFF2-40B4-BE49-F238E27FC236}">
                  <a16:creationId xmlns="" xmlns:a16="http://schemas.microsoft.com/office/drawing/2014/main" id="{00000000-0008-0000-0000-0000D9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>
              <a:extLst>
                <a:ext uri="{FF2B5EF4-FFF2-40B4-BE49-F238E27FC236}">
                  <a16:creationId xmlns="" xmlns:a16="http://schemas.microsoft.com/office/drawing/2014/main" id="{00000000-0008-0000-0000-0000DA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>
              <a:extLst>
                <a:ext uri="{FF2B5EF4-FFF2-40B4-BE49-F238E27FC236}">
                  <a16:creationId xmlns="" xmlns:a16="http://schemas.microsoft.com/office/drawing/2014/main" id="{00000000-0008-0000-0000-0000DB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>
              <a:extLst>
                <a:ext uri="{FF2B5EF4-FFF2-40B4-BE49-F238E27FC236}">
                  <a16:creationId xmlns="" xmlns:a16="http://schemas.microsoft.com/office/drawing/2014/main" id="{00000000-0008-0000-0000-0000DC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>
              <a:extLst>
                <a:ext uri="{FF2B5EF4-FFF2-40B4-BE49-F238E27FC236}">
                  <a16:creationId xmlns="" xmlns:a16="http://schemas.microsoft.com/office/drawing/2014/main" id="{00000000-0008-0000-0000-0000DD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>
              <a:extLst>
                <a:ext uri="{FF2B5EF4-FFF2-40B4-BE49-F238E27FC236}">
                  <a16:creationId xmlns="" xmlns:a16="http://schemas.microsoft.com/office/drawing/2014/main" id="{00000000-0008-0000-0000-0000DE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>
              <a:extLst>
                <a:ext uri="{FF2B5EF4-FFF2-40B4-BE49-F238E27FC236}">
                  <a16:creationId xmlns="" xmlns:a16="http://schemas.microsoft.com/office/drawing/2014/main" id="{00000000-0008-0000-0000-0000DF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>
              <a:extLst>
                <a:ext uri="{FF2B5EF4-FFF2-40B4-BE49-F238E27FC236}">
                  <a16:creationId xmlns="" xmlns:a16="http://schemas.microsoft.com/office/drawing/2014/main" id="{00000000-0008-0000-0000-0000E0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>
              <a:extLst>
                <a:ext uri="{FF2B5EF4-FFF2-40B4-BE49-F238E27FC236}">
                  <a16:creationId xmlns="" xmlns:a16="http://schemas.microsoft.com/office/drawing/2014/main" id="{00000000-0008-0000-0000-0000E1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>
              <a:extLst>
                <a:ext uri="{FF2B5EF4-FFF2-40B4-BE49-F238E27FC236}">
                  <a16:creationId xmlns="" xmlns:a16="http://schemas.microsoft.com/office/drawing/2014/main" id="{00000000-0008-0000-0000-0000E2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>
              <a:extLst>
                <a:ext uri="{FF2B5EF4-FFF2-40B4-BE49-F238E27FC236}">
                  <a16:creationId xmlns="" xmlns:a16="http://schemas.microsoft.com/office/drawing/2014/main" id="{00000000-0008-0000-0000-0000E3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>
              <a:extLst>
                <a:ext uri="{FF2B5EF4-FFF2-40B4-BE49-F238E27FC236}">
                  <a16:creationId xmlns="" xmlns:a16="http://schemas.microsoft.com/office/drawing/2014/main" id="{00000000-0008-0000-0000-0000E4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>
              <a:extLst>
                <a:ext uri="{FF2B5EF4-FFF2-40B4-BE49-F238E27FC236}">
                  <a16:creationId xmlns="" xmlns:a16="http://schemas.microsoft.com/office/drawing/2014/main" id="{00000000-0008-0000-0000-0000E5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>
              <a:extLst>
                <a:ext uri="{FF2B5EF4-FFF2-40B4-BE49-F238E27FC236}">
                  <a16:creationId xmlns="" xmlns:a16="http://schemas.microsoft.com/office/drawing/2014/main" id="{00000000-0008-0000-0000-0000E6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>
              <a:extLst>
                <a:ext uri="{FF2B5EF4-FFF2-40B4-BE49-F238E27FC236}">
                  <a16:creationId xmlns="" xmlns:a16="http://schemas.microsoft.com/office/drawing/2014/main" id="{00000000-0008-0000-0000-0000E7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>
              <a:extLst>
                <a:ext uri="{FF2B5EF4-FFF2-40B4-BE49-F238E27FC236}">
                  <a16:creationId xmlns="" xmlns:a16="http://schemas.microsoft.com/office/drawing/2014/main" id="{00000000-0008-0000-0000-0000E8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>
              <a:extLst>
                <a:ext uri="{FF2B5EF4-FFF2-40B4-BE49-F238E27FC236}">
                  <a16:creationId xmlns="" xmlns:a16="http://schemas.microsoft.com/office/drawing/2014/main" id="{00000000-0008-0000-0000-0000E9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>
              <a:extLst>
                <a:ext uri="{FF2B5EF4-FFF2-40B4-BE49-F238E27FC236}">
                  <a16:creationId xmlns="" xmlns:a16="http://schemas.microsoft.com/office/drawing/2014/main" id="{00000000-0008-0000-0000-0000EA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>
              <a:extLst>
                <a:ext uri="{FF2B5EF4-FFF2-40B4-BE49-F238E27FC236}">
                  <a16:creationId xmlns="" xmlns:a16="http://schemas.microsoft.com/office/drawing/2014/main" id="{00000000-0008-0000-0000-0000EB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>
              <a:extLst>
                <a:ext uri="{FF2B5EF4-FFF2-40B4-BE49-F238E27FC236}">
                  <a16:creationId xmlns="" xmlns:a16="http://schemas.microsoft.com/office/drawing/2014/main" id="{00000000-0008-0000-0000-0000EC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>
              <a:extLst>
                <a:ext uri="{FF2B5EF4-FFF2-40B4-BE49-F238E27FC236}">
                  <a16:creationId xmlns="" xmlns:a16="http://schemas.microsoft.com/office/drawing/2014/main" id="{00000000-0008-0000-0000-0000ED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>
              <a:extLst>
                <a:ext uri="{FF2B5EF4-FFF2-40B4-BE49-F238E27FC236}">
                  <a16:creationId xmlns="" xmlns:a16="http://schemas.microsoft.com/office/drawing/2014/main" id="{00000000-0008-0000-0000-0000EE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>
              <a:extLst>
                <a:ext uri="{FF2B5EF4-FFF2-40B4-BE49-F238E27FC236}">
                  <a16:creationId xmlns="" xmlns:a16="http://schemas.microsoft.com/office/drawing/2014/main" id="{00000000-0008-0000-0000-0000EF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>
              <a:extLst>
                <a:ext uri="{FF2B5EF4-FFF2-40B4-BE49-F238E27FC236}">
                  <a16:creationId xmlns="" xmlns:a16="http://schemas.microsoft.com/office/drawing/2014/main" id="{00000000-0008-0000-0000-0000F0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>
              <a:extLst>
                <a:ext uri="{FF2B5EF4-FFF2-40B4-BE49-F238E27FC236}">
                  <a16:creationId xmlns="" xmlns:a16="http://schemas.microsoft.com/office/drawing/2014/main" id="{00000000-0008-0000-0000-0000F1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>
              <a:extLst>
                <a:ext uri="{FF2B5EF4-FFF2-40B4-BE49-F238E27FC236}">
                  <a16:creationId xmlns="" xmlns:a16="http://schemas.microsoft.com/office/drawing/2014/main" id="{00000000-0008-0000-0000-0000F2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>
              <a:extLst>
                <a:ext uri="{FF2B5EF4-FFF2-40B4-BE49-F238E27FC236}">
                  <a16:creationId xmlns="" xmlns:a16="http://schemas.microsoft.com/office/drawing/2014/main" id="{00000000-0008-0000-0000-0000F3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>
              <a:extLst>
                <a:ext uri="{FF2B5EF4-FFF2-40B4-BE49-F238E27FC236}">
                  <a16:creationId xmlns="" xmlns:a16="http://schemas.microsoft.com/office/drawing/2014/main" id="{00000000-0008-0000-0000-0000F4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>
              <a:extLst>
                <a:ext uri="{FF2B5EF4-FFF2-40B4-BE49-F238E27FC236}">
                  <a16:creationId xmlns="" xmlns:a16="http://schemas.microsoft.com/office/drawing/2014/main" id="{00000000-0008-0000-0000-0000F5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>
              <a:extLst>
                <a:ext uri="{FF2B5EF4-FFF2-40B4-BE49-F238E27FC236}">
                  <a16:creationId xmlns="" xmlns:a16="http://schemas.microsoft.com/office/drawing/2014/main" id="{00000000-0008-0000-0000-0000F6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>
              <a:extLst>
                <a:ext uri="{FF2B5EF4-FFF2-40B4-BE49-F238E27FC236}">
                  <a16:creationId xmlns="" xmlns:a16="http://schemas.microsoft.com/office/drawing/2014/main" id="{00000000-0008-0000-0000-0000F7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>
              <a:extLst>
                <a:ext uri="{FF2B5EF4-FFF2-40B4-BE49-F238E27FC236}">
                  <a16:creationId xmlns="" xmlns:a16="http://schemas.microsoft.com/office/drawing/2014/main" id="{00000000-0008-0000-0000-0000F8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>
              <a:extLst>
                <a:ext uri="{FF2B5EF4-FFF2-40B4-BE49-F238E27FC236}">
                  <a16:creationId xmlns="" xmlns:a16="http://schemas.microsoft.com/office/drawing/2014/main" id="{00000000-0008-0000-0000-0000F9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>
              <a:extLst>
                <a:ext uri="{FF2B5EF4-FFF2-40B4-BE49-F238E27FC236}">
                  <a16:creationId xmlns="" xmlns:a16="http://schemas.microsoft.com/office/drawing/2014/main" id="{00000000-0008-0000-0000-0000FA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>
              <a:extLst>
                <a:ext uri="{FF2B5EF4-FFF2-40B4-BE49-F238E27FC236}">
                  <a16:creationId xmlns="" xmlns:a16="http://schemas.microsoft.com/office/drawing/2014/main" id="{00000000-0008-0000-0000-0000FB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>
              <a:extLst>
                <a:ext uri="{FF2B5EF4-FFF2-40B4-BE49-F238E27FC236}">
                  <a16:creationId xmlns="" xmlns:a16="http://schemas.microsoft.com/office/drawing/2014/main" id="{00000000-0008-0000-0000-0000FC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>
              <a:extLst>
                <a:ext uri="{FF2B5EF4-FFF2-40B4-BE49-F238E27FC236}">
                  <a16:creationId xmlns="" xmlns:a16="http://schemas.microsoft.com/office/drawing/2014/main" id="{00000000-0008-0000-0000-0000FD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>
              <a:extLst>
                <a:ext uri="{FF2B5EF4-FFF2-40B4-BE49-F238E27FC236}">
                  <a16:creationId xmlns="" xmlns:a16="http://schemas.microsoft.com/office/drawing/2014/main" id="{00000000-0008-0000-0000-0000FE7E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>
              <a:extLst>
                <a:ext uri="{FF2B5EF4-FFF2-40B4-BE49-F238E27FC236}">
                  <a16:creationId xmlns="" xmlns:a16="http://schemas.microsoft.com/office/drawing/2014/main" id="{00000000-0008-0000-0000-0000FF7E01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>
              <a:extLst>
                <a:ext uri="{FF2B5EF4-FFF2-40B4-BE49-F238E27FC236}">
                  <a16:creationId xmlns="" xmlns:a16="http://schemas.microsoft.com/office/drawing/2014/main" id="{00000000-0008-0000-0000-0000007F01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>
              <a:extLst>
                <a:ext uri="{FF2B5EF4-FFF2-40B4-BE49-F238E27FC236}">
                  <a16:creationId xmlns="" xmlns:a16="http://schemas.microsoft.com/office/drawing/2014/main" id="{00000000-0008-0000-0000-000001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>
              <a:extLst>
                <a:ext uri="{FF2B5EF4-FFF2-40B4-BE49-F238E27FC236}">
                  <a16:creationId xmlns="" xmlns:a16="http://schemas.microsoft.com/office/drawing/2014/main" id="{00000000-0008-0000-0000-000002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>
              <a:extLst>
                <a:ext uri="{FF2B5EF4-FFF2-40B4-BE49-F238E27FC236}">
                  <a16:creationId xmlns="" xmlns:a16="http://schemas.microsoft.com/office/drawing/2014/main" id="{00000000-0008-0000-0000-000003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>
              <a:extLst>
                <a:ext uri="{FF2B5EF4-FFF2-40B4-BE49-F238E27FC236}">
                  <a16:creationId xmlns="" xmlns:a16="http://schemas.microsoft.com/office/drawing/2014/main" id="{00000000-0008-0000-0000-000004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>
              <a:extLst>
                <a:ext uri="{FF2B5EF4-FFF2-40B4-BE49-F238E27FC236}">
                  <a16:creationId xmlns="" xmlns:a16="http://schemas.microsoft.com/office/drawing/2014/main" id="{00000000-0008-0000-0000-000005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>
              <a:extLst>
                <a:ext uri="{FF2B5EF4-FFF2-40B4-BE49-F238E27FC236}">
                  <a16:creationId xmlns="" xmlns:a16="http://schemas.microsoft.com/office/drawing/2014/main" id="{00000000-0008-0000-0000-000006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>
              <a:extLst>
                <a:ext uri="{FF2B5EF4-FFF2-40B4-BE49-F238E27FC236}">
                  <a16:creationId xmlns="" xmlns:a16="http://schemas.microsoft.com/office/drawing/2014/main" id="{00000000-0008-0000-0000-000007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>
              <a:extLst>
                <a:ext uri="{FF2B5EF4-FFF2-40B4-BE49-F238E27FC236}">
                  <a16:creationId xmlns="" xmlns:a16="http://schemas.microsoft.com/office/drawing/2014/main" id="{00000000-0008-0000-0000-000008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>
              <a:extLst>
                <a:ext uri="{FF2B5EF4-FFF2-40B4-BE49-F238E27FC236}">
                  <a16:creationId xmlns="" xmlns:a16="http://schemas.microsoft.com/office/drawing/2014/main" id="{00000000-0008-0000-0000-000009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>
              <a:extLst>
                <a:ext uri="{FF2B5EF4-FFF2-40B4-BE49-F238E27FC236}">
                  <a16:creationId xmlns="" xmlns:a16="http://schemas.microsoft.com/office/drawing/2014/main" id="{00000000-0008-0000-0000-00000A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>
              <a:extLst>
                <a:ext uri="{FF2B5EF4-FFF2-40B4-BE49-F238E27FC236}">
                  <a16:creationId xmlns="" xmlns:a16="http://schemas.microsoft.com/office/drawing/2014/main" id="{00000000-0008-0000-0000-00000B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>
              <a:extLst>
                <a:ext uri="{FF2B5EF4-FFF2-40B4-BE49-F238E27FC236}">
                  <a16:creationId xmlns="" xmlns:a16="http://schemas.microsoft.com/office/drawing/2014/main" id="{00000000-0008-0000-0000-00000C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>
              <a:extLst>
                <a:ext uri="{FF2B5EF4-FFF2-40B4-BE49-F238E27FC236}">
                  <a16:creationId xmlns="" xmlns:a16="http://schemas.microsoft.com/office/drawing/2014/main" id="{00000000-0008-0000-0000-00000D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>
              <a:extLst>
                <a:ext uri="{FF2B5EF4-FFF2-40B4-BE49-F238E27FC236}">
                  <a16:creationId xmlns="" xmlns:a16="http://schemas.microsoft.com/office/drawing/2014/main" id="{00000000-0008-0000-0000-00000E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>
              <a:extLst>
                <a:ext uri="{FF2B5EF4-FFF2-40B4-BE49-F238E27FC236}">
                  <a16:creationId xmlns="" xmlns:a16="http://schemas.microsoft.com/office/drawing/2014/main" id="{00000000-0008-0000-0000-00000F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>
              <a:extLst>
                <a:ext uri="{FF2B5EF4-FFF2-40B4-BE49-F238E27FC236}">
                  <a16:creationId xmlns="" xmlns:a16="http://schemas.microsoft.com/office/drawing/2014/main" id="{00000000-0008-0000-0000-000010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>
              <a:extLst>
                <a:ext uri="{FF2B5EF4-FFF2-40B4-BE49-F238E27FC236}">
                  <a16:creationId xmlns="" xmlns:a16="http://schemas.microsoft.com/office/drawing/2014/main" id="{00000000-0008-0000-0000-000011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>
              <a:extLst>
                <a:ext uri="{FF2B5EF4-FFF2-40B4-BE49-F238E27FC236}">
                  <a16:creationId xmlns="" xmlns:a16="http://schemas.microsoft.com/office/drawing/2014/main" id="{00000000-0008-0000-0000-000012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>
              <a:extLst>
                <a:ext uri="{FF2B5EF4-FFF2-40B4-BE49-F238E27FC236}">
                  <a16:creationId xmlns="" xmlns:a16="http://schemas.microsoft.com/office/drawing/2014/main" id="{00000000-0008-0000-0000-000013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>
              <a:extLst>
                <a:ext uri="{FF2B5EF4-FFF2-40B4-BE49-F238E27FC236}">
                  <a16:creationId xmlns="" xmlns:a16="http://schemas.microsoft.com/office/drawing/2014/main" id="{00000000-0008-0000-0000-0000147F01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>
            <a:extLst>
              <a:ext uri="{FF2B5EF4-FFF2-40B4-BE49-F238E27FC236}">
                <a16:creationId xmlns="" xmlns:a16="http://schemas.microsoft.com/office/drawing/2014/main" id="{00000000-0008-0000-0000-0000477E0100}"/>
              </a:ext>
            </a:extLst>
          </xdr:cNvPr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>
            <a:extLst>
              <a:ext uri="{FF2B5EF4-FFF2-40B4-BE49-F238E27FC236}">
                <a16:creationId xmlns="" xmlns:a16="http://schemas.microsoft.com/office/drawing/2014/main" id="{00000000-0008-0000-0000-0000487E0100}"/>
              </a:ext>
            </a:extLst>
          </xdr:cNvPr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>
            <a:extLst>
              <a:ext uri="{FF2B5EF4-FFF2-40B4-BE49-F238E27FC236}">
                <a16:creationId xmlns="" xmlns:a16="http://schemas.microsoft.com/office/drawing/2014/main" id="{00000000-0008-0000-0000-0000497E0100}"/>
              </a:ext>
            </a:extLst>
          </xdr:cNvPr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>
            <a:extLst>
              <a:ext uri="{FF2B5EF4-FFF2-40B4-BE49-F238E27FC236}">
                <a16:creationId xmlns="" xmlns:a16="http://schemas.microsoft.com/office/drawing/2014/main" id="{00000000-0008-0000-0000-00004A7E0100}"/>
              </a:ext>
            </a:extLst>
          </xdr:cNvPr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>
            <a:extLst>
              <a:ext uri="{FF2B5EF4-FFF2-40B4-BE49-F238E27FC236}">
                <a16:creationId xmlns="" xmlns:a16="http://schemas.microsoft.com/office/drawing/2014/main" id="{00000000-0008-0000-0000-00004B7E0100}"/>
              </a:ext>
            </a:extLst>
          </xdr:cNvPr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>
            <a:extLst>
              <a:ext uri="{FF2B5EF4-FFF2-40B4-BE49-F238E27FC236}">
                <a16:creationId xmlns="" xmlns:a16="http://schemas.microsoft.com/office/drawing/2014/main" id="{00000000-0008-0000-0000-00004C7E0100}"/>
              </a:ext>
            </a:extLst>
          </xdr:cNvPr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>
            <a:extLst>
              <a:ext uri="{FF2B5EF4-FFF2-40B4-BE49-F238E27FC236}">
                <a16:creationId xmlns="" xmlns:a16="http://schemas.microsoft.com/office/drawing/2014/main" id="{00000000-0008-0000-0000-00004D7E0100}"/>
              </a:ext>
            </a:extLst>
          </xdr:cNvPr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>
            <a:extLst>
              <a:ext uri="{FF2B5EF4-FFF2-40B4-BE49-F238E27FC236}">
                <a16:creationId xmlns="" xmlns:a16="http://schemas.microsoft.com/office/drawing/2014/main" id="{00000000-0008-0000-0000-00004E7E0100}"/>
              </a:ext>
            </a:extLst>
          </xdr:cNvPr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>
            <a:extLst>
              <a:ext uri="{FF2B5EF4-FFF2-40B4-BE49-F238E27FC236}">
                <a16:creationId xmlns="" xmlns:a16="http://schemas.microsoft.com/office/drawing/2014/main" id="{00000000-0008-0000-0000-00004F7E0100}"/>
              </a:ext>
            </a:extLst>
          </xdr:cNvPr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>
            <a:extLst>
              <a:ext uri="{FF2B5EF4-FFF2-40B4-BE49-F238E27FC236}">
                <a16:creationId xmlns="" xmlns:a16="http://schemas.microsoft.com/office/drawing/2014/main" id="{00000000-0008-0000-0000-0000507E0100}"/>
              </a:ext>
            </a:extLst>
          </xdr:cNvPr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>
            <a:extLst>
              <a:ext uri="{FF2B5EF4-FFF2-40B4-BE49-F238E27FC236}">
                <a16:creationId xmlns="" xmlns:a16="http://schemas.microsoft.com/office/drawing/2014/main" id="{00000000-0008-0000-0000-0000517E0100}"/>
              </a:ext>
            </a:extLst>
          </xdr:cNvPr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>
            <a:extLst>
              <a:ext uri="{FF2B5EF4-FFF2-40B4-BE49-F238E27FC236}">
                <a16:creationId xmlns="" xmlns:a16="http://schemas.microsoft.com/office/drawing/2014/main" id="{00000000-0008-0000-0000-0000527E0100}"/>
              </a:ext>
            </a:extLst>
          </xdr:cNvPr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>
            <a:extLst>
              <a:ext uri="{FF2B5EF4-FFF2-40B4-BE49-F238E27FC236}">
                <a16:creationId xmlns="" xmlns:a16="http://schemas.microsoft.com/office/drawing/2014/main" id="{00000000-0008-0000-0000-0000537E0100}"/>
              </a:ext>
            </a:extLst>
          </xdr:cNvPr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>
            <a:extLst>
              <a:ext uri="{FF2B5EF4-FFF2-40B4-BE49-F238E27FC236}">
                <a16:creationId xmlns="" xmlns:a16="http://schemas.microsoft.com/office/drawing/2014/main" id="{00000000-0008-0000-0000-0000547E0100}"/>
              </a:ext>
            </a:extLst>
          </xdr:cNvPr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>
            <a:extLst>
              <a:ext uri="{FF2B5EF4-FFF2-40B4-BE49-F238E27FC236}">
                <a16:creationId xmlns="" xmlns:a16="http://schemas.microsoft.com/office/drawing/2014/main" id="{00000000-0008-0000-0000-0000557E0100}"/>
              </a:ext>
            </a:extLst>
          </xdr:cNvPr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>
            <a:extLst>
              <a:ext uri="{FF2B5EF4-FFF2-40B4-BE49-F238E27FC236}">
                <a16:creationId xmlns="" xmlns:a16="http://schemas.microsoft.com/office/drawing/2014/main" id="{00000000-0008-0000-0000-0000567E0100}"/>
              </a:ext>
            </a:extLst>
          </xdr:cNvPr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>
            <a:extLst>
              <a:ext uri="{FF2B5EF4-FFF2-40B4-BE49-F238E27FC236}">
                <a16:creationId xmlns="" xmlns:a16="http://schemas.microsoft.com/office/drawing/2014/main" id="{00000000-0008-0000-0000-0000577E0100}"/>
              </a:ext>
            </a:extLst>
          </xdr:cNvPr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>
            <a:extLst>
              <a:ext uri="{FF2B5EF4-FFF2-40B4-BE49-F238E27FC236}">
                <a16:creationId xmlns="" xmlns:a16="http://schemas.microsoft.com/office/drawing/2014/main" id="{00000000-0008-0000-0000-0000587E0100}"/>
              </a:ext>
            </a:extLst>
          </xdr:cNvPr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>
            <a:extLst>
              <a:ext uri="{FF2B5EF4-FFF2-40B4-BE49-F238E27FC236}">
                <a16:creationId xmlns="" xmlns:a16="http://schemas.microsoft.com/office/drawing/2014/main" id="{00000000-0008-0000-0000-0000597E0100}"/>
              </a:ext>
            </a:extLst>
          </xdr:cNvPr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>
            <a:extLst>
              <a:ext uri="{FF2B5EF4-FFF2-40B4-BE49-F238E27FC236}">
                <a16:creationId xmlns="" xmlns:a16="http://schemas.microsoft.com/office/drawing/2014/main" id="{00000000-0008-0000-0000-00005A7E0100}"/>
              </a:ext>
            </a:extLst>
          </xdr:cNvPr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0.90992</cdr:x>
      <cdr:y>0.53466</cdr:y>
    </cdr:from>
    <cdr:to>
      <cdr:x>0.98917</cdr:x>
      <cdr:y>0.58541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8970" y="3025036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(66,1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0.911</cdr:x>
      <cdr:y>0.54499</cdr:y>
    </cdr:from>
    <cdr:to>
      <cdr:x>0.99025</cdr:x>
      <cdr:y>0.59699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861" y="3083498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(66,1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0.91359</cdr:x>
      <cdr:y>0.54695</cdr:y>
    </cdr:from>
    <cdr:to>
      <cdr:x>0.99409</cdr:x>
      <cdr:y>0.59845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62601" y="3094565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(66,1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0.90997</cdr:x>
      <cdr:y>0.50611</cdr:y>
    </cdr:from>
    <cdr:to>
      <cdr:x>0.98922</cdr:x>
      <cdr:y>0.55611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428" y="2863507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(66,1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3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G7" sqref="AG7"/>
    </sheetView>
  </sheetViews>
  <sheetFormatPr defaultColWidth="9.7109375" defaultRowHeight="12.75" x14ac:dyDescent="0.2"/>
  <cols>
    <col min="1" max="1" width="38.7109375" style="1" customWidth="1"/>
    <col min="2" max="31" width="6.7109375" style="2" customWidth="1"/>
    <col min="32" max="32" width="8.7109375" style="1" customWidth="1"/>
    <col min="33" max="33" width="33.140625" style="1" customWidth="1"/>
    <col min="34" max="34" width="9.7109375" style="1" customWidth="1"/>
    <col min="35" max="35" width="28" style="1" customWidth="1"/>
    <col min="36" max="36" width="7" style="1" customWidth="1"/>
    <col min="37" max="16384" width="9.7109375" style="1"/>
  </cols>
  <sheetData>
    <row r="1" spans="1:36" ht="20.25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</row>
    <row r="2" spans="1:36" ht="18" x14ac:dyDescent="0.25">
      <c r="A2" s="127" t="s">
        <v>93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</row>
    <row r="3" spans="1:36" ht="18" x14ac:dyDescent="0.2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</row>
    <row r="4" spans="1:36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3"/>
    </row>
    <row r="5" spans="1:36" s="5" customFormat="1" ht="24" customHeight="1" x14ac:dyDescent="0.25">
      <c r="A5" s="128" t="s">
        <v>95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</row>
    <row r="6" spans="1:36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82"/>
      <c r="AI6" s="123"/>
      <c r="AJ6" s="123"/>
    </row>
    <row r="7" spans="1:36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 t="s">
        <v>1</v>
      </c>
      <c r="AG7" s="9"/>
      <c r="AI7" s="11"/>
      <c r="AJ7" s="11"/>
    </row>
    <row r="8" spans="1:36" x14ac:dyDescent="0.2">
      <c r="A8" s="6" t="s">
        <v>2</v>
      </c>
      <c r="B8" s="94">
        <f>'01'!F4</f>
        <v>2</v>
      </c>
      <c r="C8" s="94">
        <f>'02'!F4</f>
        <v>0.2</v>
      </c>
      <c r="D8" s="94">
        <f>'03'!F4</f>
        <v>1.2000000000000002</v>
      </c>
      <c r="E8" s="94">
        <f>'04'!F4</f>
        <v>0</v>
      </c>
      <c r="F8" s="94">
        <f>'05'!F4</f>
        <v>0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6.9</v>
      </c>
      <c r="Q8" s="94">
        <f>'16'!F4</f>
        <v>4.4000000000000004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0</v>
      </c>
      <c r="V8" s="94">
        <f>'21'!F4</f>
        <v>0</v>
      </c>
      <c r="W8" s="94">
        <f>'22'!F4</f>
        <v>0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0</v>
      </c>
      <c r="AF8" s="94">
        <f t="shared" ref="AF8:AF15" si="0">SUM(B8:AE8)</f>
        <v>14.700000000000001</v>
      </c>
      <c r="AG8" s="13"/>
      <c r="AI8" s="14"/>
      <c r="AJ8" s="15"/>
    </row>
    <row r="9" spans="1:36" x14ac:dyDescent="0.2">
      <c r="A9" s="16" t="s">
        <v>3</v>
      </c>
      <c r="B9" s="94">
        <f>'01'!F5</f>
        <v>2.2000000000000002</v>
      </c>
      <c r="C9" s="94">
        <f>'02'!F5</f>
        <v>0</v>
      </c>
      <c r="D9" s="94">
        <f>'03'!F5</f>
        <v>0.2</v>
      </c>
      <c r="E9" s="94">
        <f>'04'!F5</f>
        <v>0</v>
      </c>
      <c r="F9" s="94">
        <f>'05'!F5</f>
        <v>0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9.1999999999999993</v>
      </c>
      <c r="Q9" s="94">
        <f>'16'!F5</f>
        <v>0</v>
      </c>
      <c r="R9" s="94">
        <f>'17'!F5</f>
        <v>0</v>
      </c>
      <c r="S9" s="94">
        <f>'18'!F5</f>
        <v>0</v>
      </c>
      <c r="T9" s="94">
        <f>'19'!F5</f>
        <v>0</v>
      </c>
      <c r="U9" s="94">
        <f>'20'!F5</f>
        <v>0</v>
      </c>
      <c r="V9" s="94">
        <f>'21'!F5</f>
        <v>0</v>
      </c>
      <c r="W9" s="94">
        <f>'22'!F5</f>
        <v>0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0</v>
      </c>
      <c r="AE9" s="94">
        <f>'30'!F5</f>
        <v>0</v>
      </c>
      <c r="AF9" s="94">
        <f t="shared" si="0"/>
        <v>11.6</v>
      </c>
      <c r="AG9" s="13"/>
      <c r="AI9" s="14"/>
      <c r="AJ9" s="15"/>
    </row>
    <row r="10" spans="1:36" x14ac:dyDescent="0.2">
      <c r="A10" s="16" t="s">
        <v>4</v>
      </c>
      <c r="B10" s="94">
        <f>'01'!F6</f>
        <v>1.5</v>
      </c>
      <c r="C10" s="94">
        <f>'02'!F6</f>
        <v>4.8</v>
      </c>
      <c r="D10" s="94">
        <f>'03'!F6</f>
        <v>23.6</v>
      </c>
      <c r="E10" s="94">
        <f>'04'!F6</f>
        <v>0</v>
      </c>
      <c r="F10" s="94">
        <f>'05'!F6</f>
        <v>0</v>
      </c>
      <c r="G10" s="94">
        <f>'06'!F6</f>
        <v>0</v>
      </c>
      <c r="H10" s="94">
        <f>'07'!F6</f>
        <v>0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4.8</v>
      </c>
      <c r="Q10" s="94">
        <f>'16'!F6</f>
        <v>2.8</v>
      </c>
      <c r="R10" s="94">
        <f>'17'!F6</f>
        <v>0</v>
      </c>
      <c r="S10" s="94">
        <f>'18'!F6</f>
        <v>0</v>
      </c>
      <c r="T10" s="94">
        <f>'19'!F6</f>
        <v>0</v>
      </c>
      <c r="U10" s="94">
        <f>'20'!F6</f>
        <v>0</v>
      </c>
      <c r="V10" s="94">
        <f>'21'!F6</f>
        <v>0</v>
      </c>
      <c r="W10" s="94">
        <f>'22'!F6</f>
        <v>0</v>
      </c>
      <c r="X10" s="94">
        <f>'23'!F6</f>
        <v>0</v>
      </c>
      <c r="Y10" s="94">
        <f>'24'!F6</f>
        <v>0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0</v>
      </c>
      <c r="AE10" s="94">
        <f>'30'!F6</f>
        <v>0</v>
      </c>
      <c r="AF10" s="94">
        <f t="shared" si="0"/>
        <v>37.5</v>
      </c>
      <c r="AG10" s="13"/>
      <c r="AI10" s="14"/>
      <c r="AJ10" s="17"/>
    </row>
    <row r="11" spans="1:36" x14ac:dyDescent="0.2">
      <c r="A11" s="16" t="s">
        <v>5</v>
      </c>
      <c r="B11" s="94">
        <f>'01'!F7</f>
        <v>1.6</v>
      </c>
      <c r="C11" s="94">
        <f>'02'!F7</f>
        <v>2.2000000000000002</v>
      </c>
      <c r="D11" s="94">
        <f>'03'!F7</f>
        <v>4</v>
      </c>
      <c r="E11" s="94">
        <f>'04'!F7</f>
        <v>0</v>
      </c>
      <c r="F11" s="94">
        <f>'05'!F7</f>
        <v>0</v>
      </c>
      <c r="G11" s="94">
        <f>'06'!F7</f>
        <v>0</v>
      </c>
      <c r="H11" s="94">
        <f>'07'!F7</f>
        <v>0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7</v>
      </c>
      <c r="Q11" s="94">
        <f>'16'!F7</f>
        <v>4</v>
      </c>
      <c r="R11" s="94">
        <f>'17'!F7</f>
        <v>0</v>
      </c>
      <c r="S11" s="94">
        <f>'18'!F7</f>
        <v>0</v>
      </c>
      <c r="T11" s="94">
        <f>'19'!F7</f>
        <v>0</v>
      </c>
      <c r="U11" s="94">
        <f>'20'!F7</f>
        <v>0</v>
      </c>
      <c r="V11" s="94">
        <f>'21'!F7</f>
        <v>0</v>
      </c>
      <c r="W11" s="94">
        <f>'22'!F7</f>
        <v>0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 t="shared" si="0"/>
        <v>18.8</v>
      </c>
      <c r="AG11" s="13"/>
      <c r="AI11" s="14"/>
      <c r="AJ11" s="17"/>
    </row>
    <row r="12" spans="1:36" x14ac:dyDescent="0.2">
      <c r="A12" s="16" t="s">
        <v>6</v>
      </c>
      <c r="B12" s="94">
        <f>'01'!F8</f>
        <v>3</v>
      </c>
      <c r="C12" s="94">
        <f>'02'!F8</f>
        <v>0</v>
      </c>
      <c r="D12" s="94">
        <f>'03'!F8</f>
        <v>0.6</v>
      </c>
      <c r="E12" s="94">
        <f>'04'!F8</f>
        <v>0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2.8</v>
      </c>
      <c r="Q12" s="94">
        <f>'16'!F8</f>
        <v>2.2999999999999998</v>
      </c>
      <c r="R12" s="94">
        <f>'17'!F8</f>
        <v>0</v>
      </c>
      <c r="S12" s="94">
        <f>'18'!F8</f>
        <v>0</v>
      </c>
      <c r="T12" s="94">
        <f>'19'!F8</f>
        <v>0</v>
      </c>
      <c r="U12" s="94">
        <f>'20'!F8</f>
        <v>0</v>
      </c>
      <c r="V12" s="94">
        <f>'21'!F8</f>
        <v>0</v>
      </c>
      <c r="W12" s="94">
        <f>'22'!F8</f>
        <v>0</v>
      </c>
      <c r="X12" s="94">
        <f>'23'!F8</f>
        <v>0.2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 t="shared" si="0"/>
        <v>8.8999999999999986</v>
      </c>
      <c r="AG12" s="13"/>
      <c r="AI12" s="14"/>
      <c r="AJ12" s="17"/>
    </row>
    <row r="13" spans="1:36" x14ac:dyDescent="0.2">
      <c r="A13" s="16" t="s">
        <v>7</v>
      </c>
      <c r="B13" s="94">
        <f>'01'!F9</f>
        <v>5</v>
      </c>
      <c r="C13" s="94">
        <f>'02'!F9</f>
        <v>2.4</v>
      </c>
      <c r="D13" s="94">
        <f>'03'!F9</f>
        <v>0.6</v>
      </c>
      <c r="E13" s="94">
        <f>'04'!F9</f>
        <v>0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3</v>
      </c>
      <c r="Q13" s="94">
        <f>'16'!F9</f>
        <v>2.4</v>
      </c>
      <c r="R13" s="94">
        <f>'17'!F9</f>
        <v>0</v>
      </c>
      <c r="S13" s="94">
        <f>'18'!F9</f>
        <v>0</v>
      </c>
      <c r="T13" s="94">
        <f>'19'!F9</f>
        <v>0</v>
      </c>
      <c r="U13" s="94">
        <f>'20'!F9</f>
        <v>0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 t="shared" si="0"/>
        <v>13.4</v>
      </c>
      <c r="AG13" s="13"/>
      <c r="AI13" s="14"/>
      <c r="AJ13" s="17"/>
    </row>
    <row r="14" spans="1:36" x14ac:dyDescent="0.2">
      <c r="A14" s="16" t="s">
        <v>8</v>
      </c>
      <c r="B14" s="94">
        <f>'01'!F10</f>
        <v>1.8</v>
      </c>
      <c r="C14" s="94">
        <f>'02'!F10</f>
        <v>2.33</v>
      </c>
      <c r="D14" s="94">
        <f>'03'!F10</f>
        <v>0</v>
      </c>
      <c r="E14" s="94">
        <f>'04'!F10</f>
        <v>0</v>
      </c>
      <c r="F14" s="94">
        <f>'05'!F10</f>
        <v>0</v>
      </c>
      <c r="G14" s="94">
        <f>'06'!F10</f>
        <v>0</v>
      </c>
      <c r="H14" s="94">
        <f>'07'!F10</f>
        <v>0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7.4999999999999991</v>
      </c>
      <c r="Q14" s="94">
        <f>'16'!F10</f>
        <v>4.7</v>
      </c>
      <c r="R14" s="94">
        <f>'17'!F10</f>
        <v>0</v>
      </c>
      <c r="S14" s="94">
        <f>'18'!F10</f>
        <v>0</v>
      </c>
      <c r="T14" s="94">
        <f>'19'!F10</f>
        <v>0</v>
      </c>
      <c r="U14" s="94">
        <f>'20'!F10</f>
        <v>0</v>
      </c>
      <c r="V14" s="94">
        <f>'21'!F10</f>
        <v>0</v>
      </c>
      <c r="W14" s="94">
        <f>'22'!F10</f>
        <v>0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 t="shared" si="0"/>
        <v>16.329999999999998</v>
      </c>
      <c r="AG14" s="13"/>
      <c r="AI14" s="14"/>
      <c r="AJ14" s="17"/>
    </row>
    <row r="15" spans="1:36" x14ac:dyDescent="0.2">
      <c r="A15" s="22" t="s">
        <v>47</v>
      </c>
      <c r="B15" s="94">
        <f>'01'!F11</f>
        <v>1.5</v>
      </c>
      <c r="C15" s="94">
        <f>'02'!F11</f>
        <v>0</v>
      </c>
      <c r="D15" s="94">
        <f>'03'!F11</f>
        <v>0.5</v>
      </c>
      <c r="E15" s="94">
        <f>'04'!F11</f>
        <v>0</v>
      </c>
      <c r="F15" s="94">
        <f>'05'!F11</f>
        <v>0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11.200000000000001</v>
      </c>
      <c r="Q15" s="94">
        <f>'16'!F11</f>
        <v>5.7</v>
      </c>
      <c r="R15" s="94">
        <f>'17'!F11</f>
        <v>0</v>
      </c>
      <c r="S15" s="94">
        <f>'18'!F11</f>
        <v>0</v>
      </c>
      <c r="T15" s="94">
        <f>'19'!F11</f>
        <v>0</v>
      </c>
      <c r="U15" s="94">
        <f>'20'!F11</f>
        <v>0</v>
      </c>
      <c r="V15" s="94">
        <f>'21'!F11</f>
        <v>0</v>
      </c>
      <c r="W15" s="94">
        <f>'22'!F11</f>
        <v>0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 t="shared" si="0"/>
        <v>18.900000000000002</v>
      </c>
      <c r="AG15" s="13"/>
      <c r="AI15" s="14"/>
      <c r="AJ15" s="17"/>
    </row>
    <row r="16" spans="1:36" x14ac:dyDescent="0.2">
      <c r="A16" s="18" t="s">
        <v>9</v>
      </c>
      <c r="B16" s="76">
        <f>'01'!F12</f>
        <v>2.3250000000000002</v>
      </c>
      <c r="C16" s="76">
        <f>'02'!F12</f>
        <v>1.49125</v>
      </c>
      <c r="D16" s="76">
        <f>'03'!F12</f>
        <v>3.8375000000000004</v>
      </c>
      <c r="E16" s="76">
        <f>'04'!F12</f>
        <v>0</v>
      </c>
      <c r="F16" s="76">
        <f>'05'!F12</f>
        <v>0</v>
      </c>
      <c r="G16" s="76">
        <f>'06'!F12</f>
        <v>0</v>
      </c>
      <c r="H16" s="76">
        <f>'07'!F12</f>
        <v>0</v>
      </c>
      <c r="I16" s="76">
        <f>'08'!F12</f>
        <v>0</v>
      </c>
      <c r="J16" s="76">
        <f>'09'!F12</f>
        <v>0</v>
      </c>
      <c r="K16" s="76">
        <f>'10'!F12</f>
        <v>0</v>
      </c>
      <c r="L16" s="76">
        <f>'11'!F12</f>
        <v>0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6.5500000000000007</v>
      </c>
      <c r="Q16" s="76">
        <f>'16'!F12</f>
        <v>3.2875000000000001</v>
      </c>
      <c r="R16" s="76">
        <f>'17'!F12</f>
        <v>0</v>
      </c>
      <c r="S16" s="76">
        <f>'18'!F12</f>
        <v>0</v>
      </c>
      <c r="T16" s="76">
        <f>'19'!F12</f>
        <v>0</v>
      </c>
      <c r="U16" s="76">
        <f>'20'!F12</f>
        <v>0</v>
      </c>
      <c r="V16" s="76">
        <f>'21'!F12</f>
        <v>0</v>
      </c>
      <c r="W16" s="76">
        <f>'22'!F12</f>
        <v>0</v>
      </c>
      <c r="X16" s="76">
        <f>'23'!F12</f>
        <v>2.5000000000000001E-2</v>
      </c>
      <c r="Y16" s="76">
        <f>'24'!F12</f>
        <v>0</v>
      </c>
      <c r="Z16" s="76">
        <f>'25'!F12</f>
        <v>0</v>
      </c>
      <c r="AA16" s="76">
        <f>'26'!F12</f>
        <v>0</v>
      </c>
      <c r="AB16" s="76">
        <f>'27'!F12</f>
        <v>0</v>
      </c>
      <c r="AC16" s="76">
        <f>'28'!F12</f>
        <v>0</v>
      </c>
      <c r="AD16" s="76">
        <f>'29'!F12</f>
        <v>0</v>
      </c>
      <c r="AE16" s="76">
        <f>'30'!F12</f>
        <v>0</v>
      </c>
      <c r="AF16" s="19">
        <f>AVERAGE(AF8:AF15)</f>
        <v>17.516249999999999</v>
      </c>
      <c r="AG16" s="13"/>
      <c r="AI16" s="14"/>
      <c r="AJ16" s="14"/>
    </row>
    <row r="17" spans="1:36" x14ac:dyDescent="0.2">
      <c r="A17" s="16" t="s">
        <v>10</v>
      </c>
      <c r="B17" s="94">
        <f>'01'!F13</f>
        <v>1.2</v>
      </c>
      <c r="C17" s="94">
        <f>'02'!F13</f>
        <v>0.2</v>
      </c>
      <c r="D17" s="94">
        <f>'03'!F13</f>
        <v>14</v>
      </c>
      <c r="E17" s="94">
        <f>'04'!F13</f>
        <v>0</v>
      </c>
      <c r="F17" s="94">
        <f>'05'!F13</f>
        <v>0</v>
      </c>
      <c r="G17" s="94">
        <f>'06'!F13</f>
        <v>0</v>
      </c>
      <c r="H17" s="94">
        <f>'07'!F13</f>
        <v>0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12.8</v>
      </c>
      <c r="Q17" s="94">
        <f>'16'!F13</f>
        <v>5</v>
      </c>
      <c r="R17" s="94">
        <f>'17'!F13</f>
        <v>0</v>
      </c>
      <c r="S17" s="94">
        <f>'18'!F13</f>
        <v>0</v>
      </c>
      <c r="T17" s="94">
        <f>'19'!F13</f>
        <v>0</v>
      </c>
      <c r="U17" s="94">
        <f>'20'!F13</f>
        <v>0</v>
      </c>
      <c r="V17" s="94">
        <f>'21'!F13</f>
        <v>0</v>
      </c>
      <c r="W17" s="94">
        <f>'22'!F13</f>
        <v>0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 t="shared" ref="AF17:AF27" si="1">SUM(B17:AE17)</f>
        <v>33.200000000000003</v>
      </c>
      <c r="AG17" s="13"/>
      <c r="AI17" s="14"/>
      <c r="AJ17" s="17"/>
    </row>
    <row r="18" spans="1:36" x14ac:dyDescent="0.2">
      <c r="A18" s="16" t="s">
        <v>90</v>
      </c>
      <c r="B18" s="94">
        <f>'01'!F14</f>
        <v>1.3</v>
      </c>
      <c r="C18" s="94">
        <f>'02'!F14</f>
        <v>3.45</v>
      </c>
      <c r="D18" s="94">
        <f>'03'!F14</f>
        <v>5.2</v>
      </c>
      <c r="E18" s="94">
        <f>'04'!F14</f>
        <v>0</v>
      </c>
      <c r="F18" s="94">
        <f>'05'!F14</f>
        <v>0</v>
      </c>
      <c r="G18" s="94">
        <f>'06'!F14</f>
        <v>0</v>
      </c>
      <c r="H18" s="94">
        <f>'07'!F14</f>
        <v>0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9.6000000000000014</v>
      </c>
      <c r="Q18" s="94">
        <f>'16'!F14</f>
        <v>3.6</v>
      </c>
      <c r="R18" s="94">
        <f>'17'!F14</f>
        <v>0</v>
      </c>
      <c r="S18" s="94">
        <f>'18'!F14</f>
        <v>0</v>
      </c>
      <c r="T18" s="94">
        <f>'19'!F14</f>
        <v>0</v>
      </c>
      <c r="U18" s="94">
        <f>'20'!F14</f>
        <v>0</v>
      </c>
      <c r="V18" s="94">
        <f>'21'!F14</f>
        <v>0</v>
      </c>
      <c r="W18" s="94">
        <f>'22'!F14</f>
        <v>0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0</v>
      </c>
      <c r="AE18" s="94">
        <f>'30'!F14</f>
        <v>0</v>
      </c>
      <c r="AF18" s="94">
        <f t="shared" si="1"/>
        <v>23.150000000000002</v>
      </c>
      <c r="AG18" s="13"/>
      <c r="AI18" s="14"/>
      <c r="AJ18" s="17"/>
    </row>
    <row r="19" spans="1:36" x14ac:dyDescent="0.2">
      <c r="A19" s="16" t="s">
        <v>12</v>
      </c>
      <c r="B19" s="94">
        <f>'01'!F15</f>
        <v>0.8</v>
      </c>
      <c r="C19" s="94">
        <f>'02'!F15</f>
        <v>0.8</v>
      </c>
      <c r="D19" s="94">
        <f>'03'!F15</f>
        <v>25.400000000000002</v>
      </c>
      <c r="E19" s="94">
        <f>'04'!F15</f>
        <v>0</v>
      </c>
      <c r="F19" s="94">
        <f>'05'!F15</f>
        <v>0</v>
      </c>
      <c r="G19" s="94">
        <f>'06'!F15</f>
        <v>0</v>
      </c>
      <c r="H19" s="94">
        <f>'07'!F15</f>
        <v>0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15</v>
      </c>
      <c r="Q19" s="94">
        <f>'16'!F15</f>
        <v>3.7</v>
      </c>
      <c r="R19" s="94">
        <f>'17'!F15</f>
        <v>0</v>
      </c>
      <c r="S19" s="94">
        <f>'18'!F15</f>
        <v>0</v>
      </c>
      <c r="T19" s="94">
        <f>'19'!F15</f>
        <v>0</v>
      </c>
      <c r="U19" s="94">
        <f>'20'!F15</f>
        <v>0</v>
      </c>
      <c r="V19" s="94">
        <f>'21'!F15</f>
        <v>0</v>
      </c>
      <c r="W19" s="94">
        <f>'22'!F15</f>
        <v>0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0</v>
      </c>
      <c r="AF19" s="94">
        <f t="shared" si="1"/>
        <v>45.7</v>
      </c>
      <c r="AG19" s="13"/>
      <c r="AI19" s="14"/>
      <c r="AJ19" s="17"/>
    </row>
    <row r="20" spans="1:36" x14ac:dyDescent="0.2">
      <c r="A20" s="16" t="s">
        <v>13</v>
      </c>
      <c r="B20" s="94">
        <f>'01'!F16</f>
        <v>1</v>
      </c>
      <c r="C20" s="94">
        <f>'02'!F16</f>
        <v>0.8</v>
      </c>
      <c r="D20" s="94">
        <f>'03'!F16</f>
        <v>16.8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0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15</v>
      </c>
      <c r="Q20" s="94">
        <f>'16'!F16</f>
        <v>5.0999999999999996</v>
      </c>
      <c r="R20" s="94">
        <f>'17'!F16</f>
        <v>0</v>
      </c>
      <c r="S20" s="94">
        <f>'18'!F16</f>
        <v>0</v>
      </c>
      <c r="T20" s="94">
        <f>'19'!F16</f>
        <v>0</v>
      </c>
      <c r="U20" s="94">
        <f>'20'!F16</f>
        <v>0</v>
      </c>
      <c r="V20" s="94">
        <f>'21'!F16</f>
        <v>0</v>
      </c>
      <c r="W20" s="94">
        <f>'22'!F16</f>
        <v>0</v>
      </c>
      <c r="X20" s="94">
        <f>'23'!F16</f>
        <v>0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0</v>
      </c>
      <c r="AE20" s="94">
        <f>'30'!F16</f>
        <v>0</v>
      </c>
      <c r="AF20" s="94">
        <f t="shared" si="1"/>
        <v>38.700000000000003</v>
      </c>
      <c r="AG20" s="13"/>
      <c r="AI20" s="14"/>
      <c r="AJ20" s="17"/>
    </row>
    <row r="21" spans="1:36" x14ac:dyDescent="0.2">
      <c r="A21" s="16" t="s">
        <v>14</v>
      </c>
      <c r="B21" s="94">
        <f>'01'!F17</f>
        <v>1.8</v>
      </c>
      <c r="C21" s="94">
        <f>'02'!F17</f>
        <v>0</v>
      </c>
      <c r="D21" s="94">
        <f>'03'!F17</f>
        <v>17.5</v>
      </c>
      <c r="E21" s="94">
        <f>'04'!F17</f>
        <v>0</v>
      </c>
      <c r="F21" s="94">
        <f>'05'!F17</f>
        <v>0</v>
      </c>
      <c r="G21" s="94">
        <f>'06'!F17</f>
        <v>0</v>
      </c>
      <c r="H21" s="94">
        <f>'07'!F17</f>
        <v>0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7</v>
      </c>
      <c r="Q21" s="94">
        <f>'16'!F17</f>
        <v>2.1</v>
      </c>
      <c r="R21" s="94">
        <f>'17'!F17</f>
        <v>0</v>
      </c>
      <c r="S21" s="94">
        <f>'18'!F17</f>
        <v>0</v>
      </c>
      <c r="T21" s="94">
        <f>'19'!F17</f>
        <v>0</v>
      </c>
      <c r="U21" s="94">
        <f>'20'!F17</f>
        <v>0</v>
      </c>
      <c r="V21" s="94">
        <f>'21'!F17</f>
        <v>0</v>
      </c>
      <c r="W21" s="94">
        <f>'22'!F17</f>
        <v>0</v>
      </c>
      <c r="X21" s="94">
        <f>'23'!F17</f>
        <v>0</v>
      </c>
      <c r="Y21" s="94">
        <f>'24'!F17</f>
        <v>0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 t="shared" si="1"/>
        <v>28.400000000000002</v>
      </c>
      <c r="AG21" s="13"/>
      <c r="AI21" s="14"/>
      <c r="AJ21" s="17"/>
    </row>
    <row r="22" spans="1:36" x14ac:dyDescent="0.2">
      <c r="A22" s="16" t="s">
        <v>15</v>
      </c>
      <c r="B22" s="94">
        <f>'01'!F18</f>
        <v>1.4</v>
      </c>
      <c r="C22" s="94">
        <f>'02'!F18</f>
        <v>0</v>
      </c>
      <c r="D22" s="94">
        <f>'03'!F18</f>
        <v>2.8</v>
      </c>
      <c r="E22" s="94">
        <f>'04'!F18</f>
        <v>0</v>
      </c>
      <c r="F22" s="94">
        <f>'05'!F18</f>
        <v>0</v>
      </c>
      <c r="G22" s="94">
        <f>'06'!F18</f>
        <v>0</v>
      </c>
      <c r="H22" s="94">
        <f>'07'!F18</f>
        <v>0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13.600000000000001</v>
      </c>
      <c r="Q22" s="94">
        <f>'16'!F18</f>
        <v>4.4000000000000004</v>
      </c>
      <c r="R22" s="94">
        <f>'17'!F18</f>
        <v>0</v>
      </c>
      <c r="S22" s="94">
        <f>'18'!F18</f>
        <v>0</v>
      </c>
      <c r="T22" s="94">
        <f>'19'!F18</f>
        <v>0</v>
      </c>
      <c r="U22" s="94">
        <f>'20'!F18</f>
        <v>0</v>
      </c>
      <c r="V22" s="94">
        <f>'21'!F18</f>
        <v>0</v>
      </c>
      <c r="W22" s="94">
        <f>'22'!F18</f>
        <v>0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 t="shared" si="1"/>
        <v>22.200000000000003</v>
      </c>
      <c r="AG22" s="13"/>
      <c r="AI22" s="14"/>
      <c r="AJ22" s="17"/>
    </row>
    <row r="23" spans="1:36" x14ac:dyDescent="0.2">
      <c r="A23" s="16" t="s">
        <v>16</v>
      </c>
      <c r="B23" s="94">
        <f>'01'!F19</f>
        <v>1.6</v>
      </c>
      <c r="C23" s="94">
        <f>'02'!F19</f>
        <v>3.4</v>
      </c>
      <c r="D23" s="94">
        <f>'03'!F19</f>
        <v>13.399999999999999</v>
      </c>
      <c r="E23" s="94">
        <f>'04'!F19</f>
        <v>0</v>
      </c>
      <c r="F23" s="94">
        <f>'05'!F19</f>
        <v>0</v>
      </c>
      <c r="G23" s="94">
        <f>'06'!F19</f>
        <v>0</v>
      </c>
      <c r="H23" s="94">
        <f>'07'!F19</f>
        <v>0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10</v>
      </c>
      <c r="Q23" s="94">
        <f>'16'!F19</f>
        <v>2.1</v>
      </c>
      <c r="R23" s="94">
        <f>'17'!F19</f>
        <v>0</v>
      </c>
      <c r="S23" s="94">
        <f>'18'!F19</f>
        <v>0</v>
      </c>
      <c r="T23" s="94">
        <f>'19'!F19</f>
        <v>0</v>
      </c>
      <c r="U23" s="94">
        <f>'20'!F19</f>
        <v>0</v>
      </c>
      <c r="V23" s="94">
        <f>'21'!F19</f>
        <v>0</v>
      </c>
      <c r="W23" s="94">
        <f>'22'!F19</f>
        <v>0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 t="shared" si="1"/>
        <v>30.5</v>
      </c>
      <c r="AG23" s="13"/>
      <c r="AI23" s="14"/>
      <c r="AJ23" s="17"/>
    </row>
    <row r="24" spans="1:36" x14ac:dyDescent="0.2">
      <c r="A24" s="16" t="s">
        <v>17</v>
      </c>
      <c r="B24" s="94">
        <f>'01'!F20</f>
        <v>1</v>
      </c>
      <c r="C24" s="94">
        <f>'02'!F20</f>
        <v>3.5</v>
      </c>
      <c r="D24" s="94">
        <f>'03'!F20</f>
        <v>3.5</v>
      </c>
      <c r="E24" s="94">
        <f>'04'!F20</f>
        <v>0</v>
      </c>
      <c r="F24" s="94">
        <f>'05'!F20</f>
        <v>0</v>
      </c>
      <c r="G24" s="94">
        <f>'06'!F20</f>
        <v>0</v>
      </c>
      <c r="H24" s="94">
        <f>'07'!F20</f>
        <v>0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11.8</v>
      </c>
      <c r="Q24" s="94">
        <f>'16'!F20</f>
        <v>3.9</v>
      </c>
      <c r="R24" s="94">
        <f>'17'!F20</f>
        <v>0</v>
      </c>
      <c r="S24" s="94">
        <f>'18'!F20</f>
        <v>0</v>
      </c>
      <c r="T24" s="94">
        <f>'19'!F20</f>
        <v>0</v>
      </c>
      <c r="U24" s="94">
        <f>'20'!F20</f>
        <v>0</v>
      </c>
      <c r="V24" s="94">
        <f>'21'!F20</f>
        <v>0</v>
      </c>
      <c r="W24" s="94">
        <f>'22'!F20</f>
        <v>0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 t="shared" si="1"/>
        <v>23.7</v>
      </c>
      <c r="AG24" s="13"/>
      <c r="AI24" s="14"/>
      <c r="AJ24" s="17"/>
    </row>
    <row r="25" spans="1:36" x14ac:dyDescent="0.2">
      <c r="A25" s="16" t="s">
        <v>18</v>
      </c>
      <c r="B25" s="94">
        <f>'01'!F21</f>
        <v>0.4</v>
      </c>
      <c r="C25" s="94">
        <f>'02'!F21</f>
        <v>0</v>
      </c>
      <c r="D25" s="94">
        <f>'03'!F21</f>
        <v>13</v>
      </c>
      <c r="E25" s="94">
        <f>'04'!F21</f>
        <v>0</v>
      </c>
      <c r="F25" s="94">
        <f>'05'!F21</f>
        <v>0</v>
      </c>
      <c r="G25" s="94">
        <f>'06'!F21</f>
        <v>0</v>
      </c>
      <c r="H25" s="94">
        <f>'07'!F21</f>
        <v>0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23.599999999999998</v>
      </c>
      <c r="Q25" s="94">
        <f>'16'!F21</f>
        <v>6.8</v>
      </c>
      <c r="R25" s="94">
        <f>'17'!F21</f>
        <v>0</v>
      </c>
      <c r="S25" s="94">
        <f>'18'!F21</f>
        <v>0</v>
      </c>
      <c r="T25" s="94">
        <f>'19'!F21</f>
        <v>0</v>
      </c>
      <c r="U25" s="94">
        <f>'20'!F21</f>
        <v>0</v>
      </c>
      <c r="V25" s="94">
        <f>'21'!F21</f>
        <v>0</v>
      </c>
      <c r="W25" s="94">
        <f>'22'!F21</f>
        <v>0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0</v>
      </c>
      <c r="AE25" s="94">
        <f>'30'!F21</f>
        <v>0</v>
      </c>
      <c r="AF25" s="94">
        <f t="shared" si="1"/>
        <v>43.8</v>
      </c>
      <c r="AG25" s="13"/>
      <c r="AI25" s="14"/>
      <c r="AJ25" s="17"/>
    </row>
    <row r="26" spans="1:36" x14ac:dyDescent="0.2">
      <c r="A26" s="20" t="s">
        <v>19</v>
      </c>
      <c r="B26" s="94">
        <f>'01'!F22</f>
        <v>0.7</v>
      </c>
      <c r="C26" s="94">
        <f>'02'!F22</f>
        <v>0.4</v>
      </c>
      <c r="D26" s="94">
        <f>'03'!F22</f>
        <v>19.600000000000001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16.649999999999999</v>
      </c>
      <c r="Q26" s="94">
        <f>'16'!F22</f>
        <v>5.5</v>
      </c>
      <c r="R26" s="94">
        <f>'17'!F22</f>
        <v>0</v>
      </c>
      <c r="S26" s="94">
        <f>'18'!F22</f>
        <v>0</v>
      </c>
      <c r="T26" s="94">
        <f>'19'!F22</f>
        <v>0</v>
      </c>
      <c r="U26" s="94">
        <f>'20'!F22</f>
        <v>0</v>
      </c>
      <c r="V26" s="94">
        <f>'21'!F22</f>
        <v>0</v>
      </c>
      <c r="W26" s="94">
        <f>'22'!F22</f>
        <v>0</v>
      </c>
      <c r="X26" s="94">
        <f>'23'!F22</f>
        <v>0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 t="shared" si="1"/>
        <v>42.85</v>
      </c>
      <c r="AG26" s="13"/>
      <c r="AI26" s="14"/>
      <c r="AJ26" s="17"/>
    </row>
    <row r="27" spans="1:36" x14ac:dyDescent="0.2">
      <c r="A27" s="20" t="s">
        <v>20</v>
      </c>
      <c r="B27" s="94">
        <f>'01'!F23</f>
        <v>0.8</v>
      </c>
      <c r="C27" s="94">
        <f>'02'!F23</f>
        <v>0</v>
      </c>
      <c r="D27" s="94">
        <f>'03'!F23</f>
        <v>3.2</v>
      </c>
      <c r="E27" s="94">
        <f>'04'!F23</f>
        <v>0</v>
      </c>
      <c r="F27" s="94">
        <f>'05'!F23</f>
        <v>0</v>
      </c>
      <c r="G27" s="94">
        <f>'06'!F23</f>
        <v>0</v>
      </c>
      <c r="H27" s="94">
        <f>'07'!F23</f>
        <v>0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22.8</v>
      </c>
      <c r="Q27" s="94">
        <f>'16'!F23</f>
        <v>4.5</v>
      </c>
      <c r="R27" s="94">
        <f>'17'!F23</f>
        <v>0</v>
      </c>
      <c r="S27" s="94">
        <f>'18'!F23</f>
        <v>0</v>
      </c>
      <c r="T27" s="94">
        <f>'19'!F23</f>
        <v>0</v>
      </c>
      <c r="U27" s="94">
        <f>'20'!F23</f>
        <v>0</v>
      </c>
      <c r="V27" s="94">
        <f>'21'!F23</f>
        <v>0</v>
      </c>
      <c r="W27" s="94">
        <f>'22'!F23</f>
        <v>0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0</v>
      </c>
      <c r="AF27" s="94">
        <f t="shared" si="1"/>
        <v>31.3</v>
      </c>
      <c r="AG27" s="13"/>
      <c r="AI27" s="14"/>
      <c r="AJ27" s="17"/>
    </row>
    <row r="28" spans="1:36" s="6" customFormat="1" x14ac:dyDescent="0.2">
      <c r="A28" s="18" t="s">
        <v>21</v>
      </c>
      <c r="B28" s="76">
        <f>'01'!F24</f>
        <v>1.0909090909090908</v>
      </c>
      <c r="C28" s="76">
        <f>'02'!F24</f>
        <v>1.1409090909090909</v>
      </c>
      <c r="D28" s="76">
        <f>'03'!F24</f>
        <v>12.218181818181817</v>
      </c>
      <c r="E28" s="76">
        <f>'04'!F24</f>
        <v>0</v>
      </c>
      <c r="F28" s="76">
        <f>'05'!F24</f>
        <v>0</v>
      </c>
      <c r="G28" s="76">
        <f>'06'!F24</f>
        <v>0</v>
      </c>
      <c r="H28" s="76">
        <f>'07'!F24</f>
        <v>0</v>
      </c>
      <c r="I28" s="76">
        <f>'08'!F24</f>
        <v>0</v>
      </c>
      <c r="J28" s="76">
        <f>'09'!F24</f>
        <v>0</v>
      </c>
      <c r="K28" s="76">
        <f>'10'!F24</f>
        <v>0</v>
      </c>
      <c r="L28" s="76">
        <f>'11'!F24</f>
        <v>0</v>
      </c>
      <c r="M28" s="76">
        <f>'12'!F24</f>
        <v>0</v>
      </c>
      <c r="N28" s="76">
        <f>'13'!F24</f>
        <v>0</v>
      </c>
      <c r="O28" s="76">
        <f>'14'!F24</f>
        <v>0</v>
      </c>
      <c r="P28" s="76">
        <f>'15'!F24</f>
        <v>14.35</v>
      </c>
      <c r="Q28" s="76">
        <f>'16'!F24</f>
        <v>4.2454545454545451</v>
      </c>
      <c r="R28" s="76">
        <f>'17'!F24</f>
        <v>0</v>
      </c>
      <c r="S28" s="76">
        <f>'18'!F24</f>
        <v>0</v>
      </c>
      <c r="T28" s="76">
        <f>'19'!F24</f>
        <v>0</v>
      </c>
      <c r="U28" s="76">
        <f>'20'!F24</f>
        <v>0</v>
      </c>
      <c r="V28" s="76">
        <f>'21'!F24</f>
        <v>0</v>
      </c>
      <c r="W28" s="76">
        <f>'22'!F24</f>
        <v>0</v>
      </c>
      <c r="X28" s="76">
        <f>'23'!F24</f>
        <v>0</v>
      </c>
      <c r="Y28" s="76">
        <f>'24'!F24</f>
        <v>0</v>
      </c>
      <c r="Z28" s="76">
        <f>'25'!F24</f>
        <v>0</v>
      </c>
      <c r="AA28" s="76">
        <f>'26'!F24</f>
        <v>0</v>
      </c>
      <c r="AB28" s="76">
        <f>'27'!F24</f>
        <v>0</v>
      </c>
      <c r="AC28" s="76">
        <f>'28'!F24</f>
        <v>0</v>
      </c>
      <c r="AD28" s="76">
        <f>'29'!F24</f>
        <v>0</v>
      </c>
      <c r="AE28" s="76">
        <f>'30'!F24</f>
        <v>0</v>
      </c>
      <c r="AF28" s="19">
        <f>AVERAGE(AF17:AF27)</f>
        <v>33.045454545454554</v>
      </c>
      <c r="AG28" s="21"/>
      <c r="AI28" s="14"/>
      <c r="AJ28" s="14"/>
    </row>
    <row r="29" spans="1:36" x14ac:dyDescent="0.2">
      <c r="A29" s="16" t="s">
        <v>22</v>
      </c>
      <c r="B29" s="94">
        <f>'01'!F25</f>
        <v>1.8</v>
      </c>
      <c r="C29" s="94">
        <f>'02'!F25</f>
        <v>0</v>
      </c>
      <c r="D29" s="94">
        <f>'03'!F25</f>
        <v>12.2</v>
      </c>
      <c r="E29" s="94">
        <f>'04'!F25</f>
        <v>0</v>
      </c>
      <c r="F29" s="94">
        <f>'05'!F25</f>
        <v>0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8.1</v>
      </c>
      <c r="Q29" s="94">
        <f>'16'!F25</f>
        <v>3</v>
      </c>
      <c r="R29" s="94">
        <f>'17'!F25</f>
        <v>0</v>
      </c>
      <c r="S29" s="94">
        <f>'18'!F25</f>
        <v>0</v>
      </c>
      <c r="T29" s="94">
        <f>'19'!F25</f>
        <v>0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0</v>
      </c>
      <c r="Y29" s="94">
        <f>'24'!F25</f>
        <v>0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0</v>
      </c>
      <c r="AE29" s="94">
        <f>'30'!F25</f>
        <v>0</v>
      </c>
      <c r="AF29" s="94">
        <f>SUM(B29:AE29)</f>
        <v>25.1</v>
      </c>
      <c r="AG29" s="13"/>
      <c r="AI29" s="14"/>
      <c r="AJ29" s="17"/>
    </row>
    <row r="30" spans="1:36" x14ac:dyDescent="0.2">
      <c r="A30" s="16" t="s">
        <v>23</v>
      </c>
      <c r="B30" s="94">
        <f>'01'!F26</f>
        <v>1.8</v>
      </c>
      <c r="C30" s="94">
        <f>'02'!F26</f>
        <v>0.2</v>
      </c>
      <c r="D30" s="94">
        <f>'03'!F26</f>
        <v>1.7999999999999998</v>
      </c>
      <c r="E30" s="94">
        <f>'04'!F26</f>
        <v>0</v>
      </c>
      <c r="F30" s="94">
        <f>'05'!F26</f>
        <v>0</v>
      </c>
      <c r="G30" s="94">
        <f>'06'!F26</f>
        <v>0</v>
      </c>
      <c r="H30" s="94">
        <f>'07'!F26</f>
        <v>0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12.600000000000001</v>
      </c>
      <c r="Q30" s="94">
        <f>'16'!F26</f>
        <v>3.4</v>
      </c>
      <c r="R30" s="94">
        <f>'17'!F26</f>
        <v>0</v>
      </c>
      <c r="S30" s="94">
        <f>'18'!F26</f>
        <v>0</v>
      </c>
      <c r="T30" s="94">
        <f>'19'!F26</f>
        <v>0</v>
      </c>
      <c r="U30" s="94">
        <f>'20'!F26</f>
        <v>0</v>
      </c>
      <c r="V30" s="94">
        <f>'21'!F26</f>
        <v>0</v>
      </c>
      <c r="W30" s="94">
        <f>'22'!F26</f>
        <v>0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0</v>
      </c>
      <c r="AF30" s="94">
        <f>SUM(B30:AE30)</f>
        <v>19.8</v>
      </c>
      <c r="AG30" s="13"/>
      <c r="AI30" s="14"/>
      <c r="AJ30" s="17"/>
    </row>
    <row r="31" spans="1:36" x14ac:dyDescent="0.2">
      <c r="A31" s="18" t="s">
        <v>24</v>
      </c>
      <c r="B31" s="76">
        <f>'01'!F27</f>
        <v>1.8</v>
      </c>
      <c r="C31" s="76">
        <f>'02'!F27</f>
        <v>0.1</v>
      </c>
      <c r="D31" s="76">
        <f>'03'!F27</f>
        <v>7</v>
      </c>
      <c r="E31" s="76">
        <f>'04'!F27</f>
        <v>0</v>
      </c>
      <c r="F31" s="76">
        <f>'05'!F27</f>
        <v>0</v>
      </c>
      <c r="G31" s="76">
        <f>'06'!F27</f>
        <v>0</v>
      </c>
      <c r="H31" s="76">
        <f>'07'!F27</f>
        <v>0</v>
      </c>
      <c r="I31" s="76">
        <f>'08'!F27</f>
        <v>0</v>
      </c>
      <c r="J31" s="76">
        <f>'09'!F27</f>
        <v>0</v>
      </c>
      <c r="K31" s="76">
        <f>'10'!F27</f>
        <v>0</v>
      </c>
      <c r="L31" s="76">
        <f>'11'!F27</f>
        <v>0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10.350000000000001</v>
      </c>
      <c r="Q31" s="76">
        <f>'16'!F27</f>
        <v>3.2</v>
      </c>
      <c r="R31" s="76">
        <f>'17'!F27</f>
        <v>0</v>
      </c>
      <c r="S31" s="76">
        <f>'18'!F27</f>
        <v>0</v>
      </c>
      <c r="T31" s="76">
        <f>'19'!F27</f>
        <v>0</v>
      </c>
      <c r="U31" s="76">
        <f>'20'!F27</f>
        <v>0</v>
      </c>
      <c r="V31" s="76">
        <f>'21'!F27</f>
        <v>0</v>
      </c>
      <c r="W31" s="76">
        <f>'22'!F27</f>
        <v>0</v>
      </c>
      <c r="X31" s="76">
        <f>'23'!F27</f>
        <v>0</v>
      </c>
      <c r="Y31" s="76">
        <f>'24'!F27</f>
        <v>0</v>
      </c>
      <c r="Z31" s="76">
        <f>'25'!F27</f>
        <v>0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0</v>
      </c>
      <c r="AE31" s="76">
        <f>'30'!F27</f>
        <v>0</v>
      </c>
      <c r="AF31" s="19">
        <f>AVERAGE(AF29:AF30)</f>
        <v>22.450000000000003</v>
      </c>
      <c r="AG31" s="13"/>
      <c r="AI31" s="14"/>
      <c r="AJ31" s="14"/>
    </row>
    <row r="32" spans="1:36" x14ac:dyDescent="0.2">
      <c r="A32" s="16" t="s">
        <v>25</v>
      </c>
      <c r="B32" s="94">
        <f>'01'!F28</f>
        <v>2.8</v>
      </c>
      <c r="C32" s="94">
        <f>'02'!F28</f>
        <v>0.1</v>
      </c>
      <c r="D32" s="94">
        <f>'03'!F28</f>
        <v>9.1</v>
      </c>
      <c r="E32" s="94">
        <f>'04'!F28</f>
        <v>0</v>
      </c>
      <c r="F32" s="94">
        <f>'05'!F28</f>
        <v>0</v>
      </c>
      <c r="G32" s="94">
        <f>'06'!F28</f>
        <v>0</v>
      </c>
      <c r="H32" s="94">
        <f>'07'!F28</f>
        <v>0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15.2</v>
      </c>
      <c r="Q32" s="94">
        <f>'16'!F28</f>
        <v>0.9</v>
      </c>
      <c r="R32" s="94">
        <f>'17'!F28</f>
        <v>0</v>
      </c>
      <c r="S32" s="94">
        <f>'18'!F28</f>
        <v>0</v>
      </c>
      <c r="T32" s="94">
        <f>'19'!F28</f>
        <v>0</v>
      </c>
      <c r="U32" s="94">
        <f>'20'!F28</f>
        <v>0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0</v>
      </c>
      <c r="AE32" s="94">
        <f>'30'!F28</f>
        <v>0</v>
      </c>
      <c r="AF32" s="94">
        <f>SUM(B32:AE32)</f>
        <v>28.099999999999998</v>
      </c>
      <c r="AI32" s="14"/>
      <c r="AJ32" s="17"/>
    </row>
    <row r="33" spans="1:36" x14ac:dyDescent="0.2">
      <c r="A33" s="16" t="s">
        <v>26</v>
      </c>
      <c r="B33" s="94">
        <f>'01'!F29</f>
        <v>3.2</v>
      </c>
      <c r="C33" s="94">
        <f>'02'!F29</f>
        <v>0</v>
      </c>
      <c r="D33" s="94">
        <f>'03'!F29</f>
        <v>1.8</v>
      </c>
      <c r="E33" s="94">
        <f>'04'!F29</f>
        <v>0</v>
      </c>
      <c r="F33" s="94">
        <f>'05'!F29</f>
        <v>0</v>
      </c>
      <c r="G33" s="94">
        <f>'06'!F29</f>
        <v>0</v>
      </c>
      <c r="H33" s="94">
        <f>'07'!F29</f>
        <v>0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7.6</v>
      </c>
      <c r="Q33" s="94">
        <f>'16'!F29</f>
        <v>1.7</v>
      </c>
      <c r="R33" s="94">
        <f>'17'!F29</f>
        <v>0</v>
      </c>
      <c r="S33" s="94">
        <f>'18'!F29</f>
        <v>0</v>
      </c>
      <c r="T33" s="94">
        <f>'19'!F29</f>
        <v>0</v>
      </c>
      <c r="U33" s="94">
        <f>'20'!F29</f>
        <v>0</v>
      </c>
      <c r="V33" s="94">
        <f>'21'!F29</f>
        <v>0</v>
      </c>
      <c r="W33" s="94">
        <f>'22'!F29</f>
        <v>0</v>
      </c>
      <c r="X33" s="94">
        <f>'23'!F29</f>
        <v>1.8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SUM(B33:AE33)</f>
        <v>16.099999999999998</v>
      </c>
      <c r="AI33" s="14"/>
      <c r="AJ33" s="17"/>
    </row>
    <row r="34" spans="1:36" x14ac:dyDescent="0.2">
      <c r="A34" s="16" t="s">
        <v>27</v>
      </c>
      <c r="B34" s="94">
        <f>'01'!F30</f>
        <v>2.5</v>
      </c>
      <c r="C34" s="94">
        <f>'02'!F30</f>
        <v>0</v>
      </c>
      <c r="D34" s="94">
        <f>'03'!F30</f>
        <v>9</v>
      </c>
      <c r="E34" s="94">
        <f>'04'!F30</f>
        <v>0</v>
      </c>
      <c r="F34" s="94">
        <f>'05'!F30</f>
        <v>0</v>
      </c>
      <c r="G34" s="94">
        <f>'06'!F30</f>
        <v>0</v>
      </c>
      <c r="H34" s="94">
        <f>'07'!F30</f>
        <v>0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8.7999999999999989</v>
      </c>
      <c r="Q34" s="94">
        <f>'16'!F30</f>
        <v>1.8</v>
      </c>
      <c r="R34" s="94">
        <f>'17'!F30</f>
        <v>0</v>
      </c>
      <c r="S34" s="94">
        <f>'18'!F30</f>
        <v>0</v>
      </c>
      <c r="T34" s="94">
        <f>'19'!F30</f>
        <v>0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0</v>
      </c>
      <c r="AE34" s="94">
        <f>'30'!F30</f>
        <v>0</v>
      </c>
      <c r="AF34" s="94">
        <f>SUM(B34:AE34)</f>
        <v>22.099999999999998</v>
      </c>
      <c r="AG34" s="13"/>
      <c r="AI34" s="14"/>
      <c r="AJ34" s="17"/>
    </row>
    <row r="35" spans="1:36" x14ac:dyDescent="0.2">
      <c r="A35" s="18" t="s">
        <v>28</v>
      </c>
      <c r="B35" s="76">
        <f>'01'!F31</f>
        <v>2.8333333333333335</v>
      </c>
      <c r="C35" s="76">
        <f>'02'!F31</f>
        <v>3.3333333333333333E-2</v>
      </c>
      <c r="D35" s="76">
        <f>'03'!F31</f>
        <v>6.6333333333333329</v>
      </c>
      <c r="E35" s="76">
        <f>'04'!F31</f>
        <v>0</v>
      </c>
      <c r="F35" s="76">
        <f>'05'!F31</f>
        <v>0</v>
      </c>
      <c r="G35" s="76">
        <f>'06'!F31</f>
        <v>0</v>
      </c>
      <c r="H35" s="76">
        <f>'07'!F31</f>
        <v>0</v>
      </c>
      <c r="I35" s="76">
        <f>'08'!F31</f>
        <v>0</v>
      </c>
      <c r="J35" s="76">
        <f>'09'!F31</f>
        <v>0</v>
      </c>
      <c r="K35" s="76">
        <f>'10'!F31</f>
        <v>0</v>
      </c>
      <c r="L35" s="76">
        <f>'11'!F31</f>
        <v>0</v>
      </c>
      <c r="M35" s="76">
        <f>'12'!F31</f>
        <v>0</v>
      </c>
      <c r="N35" s="76">
        <f>'13'!F31</f>
        <v>0</v>
      </c>
      <c r="O35" s="76">
        <f>'14'!F31</f>
        <v>0</v>
      </c>
      <c r="P35" s="76">
        <f>'15'!F31</f>
        <v>10.533333333333331</v>
      </c>
      <c r="Q35" s="76">
        <f>'16'!F31</f>
        <v>1.4666666666666668</v>
      </c>
      <c r="R35" s="76">
        <f>'17'!F31</f>
        <v>0</v>
      </c>
      <c r="S35" s="76">
        <f>'18'!F31</f>
        <v>0</v>
      </c>
      <c r="T35" s="76">
        <f>'19'!F31</f>
        <v>0</v>
      </c>
      <c r="U35" s="76">
        <f>'20'!F31</f>
        <v>0</v>
      </c>
      <c r="V35" s="76">
        <f>'21'!F31</f>
        <v>0</v>
      </c>
      <c r="W35" s="76">
        <f>'22'!F31</f>
        <v>0</v>
      </c>
      <c r="X35" s="76">
        <f>'23'!F31</f>
        <v>0.6</v>
      </c>
      <c r="Y35" s="76">
        <f>'24'!F31</f>
        <v>0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0</v>
      </c>
      <c r="AD35" s="76">
        <f>'29'!F31</f>
        <v>0</v>
      </c>
      <c r="AE35" s="76">
        <f>'30'!F31</f>
        <v>0</v>
      </c>
      <c r="AF35" s="19">
        <f>AVERAGE(AF32:AF34)</f>
        <v>22.099999999999998</v>
      </c>
      <c r="AG35" s="13"/>
      <c r="AI35" s="14"/>
      <c r="AJ35" s="14"/>
    </row>
    <row r="36" spans="1:36" x14ac:dyDescent="0.2">
      <c r="A36" s="16" t="s">
        <v>45</v>
      </c>
      <c r="B36" s="94">
        <f>'01'!F32</f>
        <v>2</v>
      </c>
      <c r="C36" s="94">
        <f>'02'!F32</f>
        <v>0</v>
      </c>
      <c r="D36" s="94">
        <f>'03'!F32</f>
        <v>11.600000000000001</v>
      </c>
      <c r="E36" s="94">
        <f>'04'!F32</f>
        <v>0</v>
      </c>
      <c r="F36" s="94">
        <f>'05'!F32</f>
        <v>0</v>
      </c>
      <c r="G36" s="94">
        <f>'06'!F32</f>
        <v>0</v>
      </c>
      <c r="H36" s="94">
        <f>'07'!F32</f>
        <v>0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0</v>
      </c>
      <c r="O36" s="94">
        <f>'14'!F32</f>
        <v>0.2</v>
      </c>
      <c r="P36" s="94">
        <f>'15'!F32</f>
        <v>24</v>
      </c>
      <c r="Q36" s="94">
        <f>'16'!F32</f>
        <v>0.3</v>
      </c>
      <c r="R36" s="94">
        <f>'17'!F32</f>
        <v>0</v>
      </c>
      <c r="S36" s="94">
        <f>'18'!F32</f>
        <v>0</v>
      </c>
      <c r="T36" s="94">
        <f>'19'!F32</f>
        <v>0</v>
      </c>
      <c r="U36" s="94">
        <f>'20'!F32</f>
        <v>0</v>
      </c>
      <c r="V36" s="94">
        <f>'21'!F32</f>
        <v>0</v>
      </c>
      <c r="W36" s="94">
        <f>'22'!F32</f>
        <v>0</v>
      </c>
      <c r="X36" s="94">
        <f>'23'!F32</f>
        <v>0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 t="shared" ref="AF36:AF44" si="2">SUM(B36:AE36)</f>
        <v>38.099999999999994</v>
      </c>
      <c r="AG36" s="13"/>
      <c r="AI36" s="14"/>
      <c r="AJ36" s="14"/>
    </row>
    <row r="37" spans="1:36" x14ac:dyDescent="0.2">
      <c r="A37" s="16" t="s">
        <v>29</v>
      </c>
      <c r="B37" s="94">
        <f>'01'!F33</f>
        <v>2.2000000000000002</v>
      </c>
      <c r="C37" s="94">
        <f>'02'!F33</f>
        <v>0</v>
      </c>
      <c r="D37" s="94">
        <f>'03'!F33</f>
        <v>16.2</v>
      </c>
      <c r="E37" s="94">
        <f>'04'!F33</f>
        <v>0</v>
      </c>
      <c r="F37" s="94">
        <f>'05'!F33</f>
        <v>0</v>
      </c>
      <c r="G37" s="94">
        <f>'06'!F33</f>
        <v>0</v>
      </c>
      <c r="H37" s="94">
        <f>'07'!F33</f>
        <v>0</v>
      </c>
      <c r="I37" s="94">
        <f>'08'!F33</f>
        <v>0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38.6</v>
      </c>
      <c r="Q37" s="94">
        <f>'16'!F33</f>
        <v>0.3</v>
      </c>
      <c r="R37" s="94">
        <f>'17'!F33</f>
        <v>0</v>
      </c>
      <c r="S37" s="94">
        <f>'18'!F33</f>
        <v>0</v>
      </c>
      <c r="T37" s="94">
        <f>'19'!F33</f>
        <v>0</v>
      </c>
      <c r="U37" s="94">
        <f>'20'!F33</f>
        <v>0</v>
      </c>
      <c r="V37" s="94">
        <f>'21'!F33</f>
        <v>0</v>
      </c>
      <c r="W37" s="94">
        <f>'22'!F33</f>
        <v>0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 t="shared" si="2"/>
        <v>57.3</v>
      </c>
      <c r="AG37" s="13"/>
      <c r="AI37" s="14"/>
      <c r="AJ37" s="17"/>
    </row>
    <row r="38" spans="1:36" x14ac:dyDescent="0.2">
      <c r="A38" s="16" t="s">
        <v>30</v>
      </c>
      <c r="B38" s="94">
        <f>'01'!F34</f>
        <v>1.5</v>
      </c>
      <c r="C38" s="94">
        <f>'02'!F34</f>
        <v>0</v>
      </c>
      <c r="D38" s="94">
        <f>'03'!F34</f>
        <v>0</v>
      </c>
      <c r="E38" s="94">
        <f>'04'!F34</f>
        <v>0</v>
      </c>
      <c r="F38" s="94">
        <f>'05'!F34</f>
        <v>0</v>
      </c>
      <c r="G38" s="94">
        <f>'06'!F34</f>
        <v>0</v>
      </c>
      <c r="H38" s="94">
        <f>'07'!F34</f>
        <v>0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34.1</v>
      </c>
      <c r="Q38" s="94">
        <f>'16'!F34</f>
        <v>0.6</v>
      </c>
      <c r="R38" s="94">
        <f>'17'!F34</f>
        <v>0</v>
      </c>
      <c r="S38" s="94">
        <f>'18'!F34</f>
        <v>0</v>
      </c>
      <c r="T38" s="94">
        <f>'19'!F34</f>
        <v>0</v>
      </c>
      <c r="U38" s="94">
        <f>'20'!F34</f>
        <v>0</v>
      </c>
      <c r="V38" s="94">
        <f>'21'!F34</f>
        <v>0</v>
      </c>
      <c r="W38" s="94">
        <f>'22'!F34</f>
        <v>0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0</v>
      </c>
      <c r="AF38" s="94">
        <f t="shared" si="2"/>
        <v>36.200000000000003</v>
      </c>
      <c r="AG38" s="13"/>
      <c r="AI38" s="14"/>
      <c r="AJ38" s="17"/>
    </row>
    <row r="39" spans="1:36" x14ac:dyDescent="0.2">
      <c r="A39" s="16" t="s">
        <v>31</v>
      </c>
      <c r="B39" s="94">
        <f>'01'!F35</f>
        <v>1.6</v>
      </c>
      <c r="C39" s="94">
        <f>'02'!F35</f>
        <v>0</v>
      </c>
      <c r="D39" s="94">
        <f>'03'!F35</f>
        <v>4.8000000000000007</v>
      </c>
      <c r="E39" s="94">
        <f>'04'!F35</f>
        <v>0</v>
      </c>
      <c r="F39" s="94">
        <f>'05'!F35</f>
        <v>0</v>
      </c>
      <c r="G39" s="94">
        <f>'06'!F35</f>
        <v>0</v>
      </c>
      <c r="H39" s="94">
        <f>'07'!F35</f>
        <v>0</v>
      </c>
      <c r="I39" s="94">
        <f>'08'!F35</f>
        <v>0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18.599999999999998</v>
      </c>
      <c r="Q39" s="94">
        <f>'16'!F35</f>
        <v>1.8</v>
      </c>
      <c r="R39" s="94">
        <f>'17'!F35</f>
        <v>0</v>
      </c>
      <c r="S39" s="94">
        <f>'18'!F35</f>
        <v>0</v>
      </c>
      <c r="T39" s="94">
        <f>'19'!F35</f>
        <v>0</v>
      </c>
      <c r="U39" s="94">
        <f>'20'!F35</f>
        <v>0</v>
      </c>
      <c r="V39" s="94">
        <f>'21'!F35</f>
        <v>0</v>
      </c>
      <c r="W39" s="94">
        <f>'22'!F35</f>
        <v>0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0</v>
      </c>
      <c r="AF39" s="94">
        <f t="shared" si="2"/>
        <v>26.8</v>
      </c>
      <c r="AG39" s="13"/>
      <c r="AI39" s="14"/>
      <c r="AJ39" s="17"/>
    </row>
    <row r="40" spans="1:36" x14ac:dyDescent="0.2">
      <c r="A40" s="16" t="s">
        <v>46</v>
      </c>
      <c r="B40" s="94">
        <f>'01'!F36</f>
        <v>2.2000000000000002</v>
      </c>
      <c r="C40" s="94">
        <f>'02'!F36</f>
        <v>0</v>
      </c>
      <c r="D40" s="94">
        <f>'03'!F36</f>
        <v>16.2</v>
      </c>
      <c r="E40" s="94">
        <f>'04'!F36</f>
        <v>0</v>
      </c>
      <c r="F40" s="94">
        <f>'05'!F36</f>
        <v>0</v>
      </c>
      <c r="G40" s="94">
        <f>'06'!F36</f>
        <v>0</v>
      </c>
      <c r="H40" s="94">
        <f>'07'!F36</f>
        <v>0</v>
      </c>
      <c r="I40" s="94">
        <f>'08'!F36</f>
        <v>0</v>
      </c>
      <c r="J40" s="94">
        <f>'09'!F36</f>
        <v>0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0</v>
      </c>
      <c r="O40" s="94">
        <f>'14'!F36</f>
        <v>0.2</v>
      </c>
      <c r="P40" s="94">
        <f>'15'!F36</f>
        <v>44</v>
      </c>
      <c r="Q40" s="94">
        <f>'16'!F36</f>
        <v>0.5</v>
      </c>
      <c r="R40" s="94">
        <f>'17'!F36</f>
        <v>0</v>
      </c>
      <c r="S40" s="94">
        <f>'18'!F36</f>
        <v>0</v>
      </c>
      <c r="T40" s="94">
        <f>'19'!F36</f>
        <v>0</v>
      </c>
      <c r="U40" s="94">
        <f>'20'!F36</f>
        <v>0</v>
      </c>
      <c r="V40" s="94">
        <f>'21'!F36</f>
        <v>0</v>
      </c>
      <c r="W40" s="94">
        <f>'22'!F36</f>
        <v>0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0</v>
      </c>
      <c r="AE40" s="94">
        <f>'30'!F36</f>
        <v>0</v>
      </c>
      <c r="AF40" s="94">
        <f t="shared" si="2"/>
        <v>63.099999999999994</v>
      </c>
      <c r="AG40" s="13"/>
      <c r="AI40" s="14"/>
      <c r="AJ40" s="17"/>
    </row>
    <row r="41" spans="1:36" x14ac:dyDescent="0.2">
      <c r="A41" s="16" t="s">
        <v>32</v>
      </c>
      <c r="B41" s="94">
        <f>'01'!F37</f>
        <v>2.2000000000000002</v>
      </c>
      <c r="C41" s="94">
        <f>'02'!F37</f>
        <v>0</v>
      </c>
      <c r="D41" s="94">
        <f>'03'!F37</f>
        <v>17.399999999999999</v>
      </c>
      <c r="E41" s="94">
        <f>'04'!F37</f>
        <v>0</v>
      </c>
      <c r="F41" s="94">
        <f>'05'!F37</f>
        <v>0</v>
      </c>
      <c r="G41" s="94">
        <f>'06'!F37</f>
        <v>0</v>
      </c>
      <c r="H41" s="94">
        <f>'07'!F37</f>
        <v>0</v>
      </c>
      <c r="I41" s="94">
        <f>'08'!F37</f>
        <v>0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0</v>
      </c>
      <c r="O41" s="94">
        <f>'14'!F37</f>
        <v>0.4</v>
      </c>
      <c r="P41" s="94">
        <f>'15'!F37</f>
        <v>33.800000000000004</v>
      </c>
      <c r="Q41" s="94">
        <f>'16'!F37</f>
        <v>0.5</v>
      </c>
      <c r="R41" s="94">
        <f>'17'!F37</f>
        <v>0</v>
      </c>
      <c r="S41" s="94">
        <f>'18'!F37</f>
        <v>0</v>
      </c>
      <c r="T41" s="94">
        <f>'19'!F37</f>
        <v>0</v>
      </c>
      <c r="U41" s="94">
        <f>'20'!F37</f>
        <v>0</v>
      </c>
      <c r="V41" s="94">
        <f>'21'!F37</f>
        <v>0</v>
      </c>
      <c r="W41" s="94">
        <f>'22'!F37</f>
        <v>0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0</v>
      </c>
      <c r="AF41" s="94">
        <f t="shared" si="2"/>
        <v>54.3</v>
      </c>
      <c r="AG41" s="13"/>
      <c r="AI41" s="14"/>
      <c r="AJ41" s="17"/>
    </row>
    <row r="42" spans="1:36" x14ac:dyDescent="0.2">
      <c r="A42" s="16" t="s">
        <v>33</v>
      </c>
      <c r="B42" s="94">
        <f>'01'!F38</f>
        <v>1.4</v>
      </c>
      <c r="C42" s="94">
        <f>'02'!F38</f>
        <v>0</v>
      </c>
      <c r="D42" s="94">
        <f>'03'!F38</f>
        <v>7</v>
      </c>
      <c r="E42" s="94">
        <f>'04'!F38</f>
        <v>0</v>
      </c>
      <c r="F42" s="94">
        <f>'05'!F38</f>
        <v>0</v>
      </c>
      <c r="G42" s="94">
        <f>'06'!F38</f>
        <v>0</v>
      </c>
      <c r="H42" s="94">
        <f>'07'!F38</f>
        <v>0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12.6</v>
      </c>
      <c r="Q42" s="94">
        <f>'16'!F38</f>
        <v>2</v>
      </c>
      <c r="R42" s="94">
        <f>'17'!F38</f>
        <v>0</v>
      </c>
      <c r="S42" s="94">
        <f>'18'!F38</f>
        <v>0</v>
      </c>
      <c r="T42" s="94">
        <f>'19'!F38</f>
        <v>0</v>
      </c>
      <c r="U42" s="94">
        <f>'20'!F38</f>
        <v>0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 t="shared" si="2"/>
        <v>23</v>
      </c>
      <c r="AG42" s="13"/>
      <c r="AI42" s="14"/>
      <c r="AJ42" s="17"/>
    </row>
    <row r="43" spans="1:36" x14ac:dyDescent="0.2">
      <c r="A43" s="16" t="s">
        <v>34</v>
      </c>
      <c r="B43" s="94">
        <f>'01'!F39</f>
        <v>0.6</v>
      </c>
      <c r="C43" s="94">
        <f>'02'!F39</f>
        <v>0</v>
      </c>
      <c r="D43" s="94">
        <f>'03'!F39</f>
        <v>3.4</v>
      </c>
      <c r="E43" s="94">
        <f>'04'!F39</f>
        <v>0</v>
      </c>
      <c r="F43" s="94">
        <f>'05'!F39</f>
        <v>0</v>
      </c>
      <c r="G43" s="94">
        <f>'06'!F39</f>
        <v>0</v>
      </c>
      <c r="H43" s="94">
        <f>'07'!F39</f>
        <v>0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0</v>
      </c>
      <c r="N43" s="94">
        <f>'13'!F39</f>
        <v>0</v>
      </c>
      <c r="O43" s="94">
        <f>'14'!F39</f>
        <v>4.8</v>
      </c>
      <c r="P43" s="94">
        <f>'15'!F39</f>
        <v>56</v>
      </c>
      <c r="Q43" s="94">
        <f>'16'!F39</f>
        <v>3.9</v>
      </c>
      <c r="R43" s="94">
        <f>'17'!F39</f>
        <v>0</v>
      </c>
      <c r="S43" s="94">
        <f>'18'!F39</f>
        <v>0</v>
      </c>
      <c r="T43" s="94">
        <f>'19'!F39</f>
        <v>0</v>
      </c>
      <c r="U43" s="94">
        <f>'20'!F39</f>
        <v>0</v>
      </c>
      <c r="V43" s="94">
        <f>'21'!F39</f>
        <v>0</v>
      </c>
      <c r="W43" s="94">
        <f>'22'!F39</f>
        <v>0</v>
      </c>
      <c r="X43" s="94">
        <f>'23'!F39</f>
        <v>0</v>
      </c>
      <c r="Y43" s="94">
        <f>'24'!F39</f>
        <v>0</v>
      </c>
      <c r="Z43" s="94">
        <f>'25'!F39</f>
        <v>0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0</v>
      </c>
      <c r="AE43" s="94">
        <f>'30'!F39</f>
        <v>0</v>
      </c>
      <c r="AF43" s="94">
        <f t="shared" si="2"/>
        <v>68.7</v>
      </c>
      <c r="AG43" s="13"/>
      <c r="AI43" s="14"/>
      <c r="AJ43" s="17"/>
    </row>
    <row r="44" spans="1:36" x14ac:dyDescent="0.2">
      <c r="A44" s="16" t="s">
        <v>88</v>
      </c>
      <c r="B44" s="94">
        <f>'01'!F40</f>
        <v>1.8</v>
      </c>
      <c r="C44" s="94">
        <f>'02'!F40</f>
        <v>0</v>
      </c>
      <c r="D44" s="94">
        <f>'03'!F40</f>
        <v>20.200000000000003</v>
      </c>
      <c r="E44" s="94">
        <f>'04'!F40</f>
        <v>0</v>
      </c>
      <c r="F44" s="94">
        <f>'05'!F40</f>
        <v>0</v>
      </c>
      <c r="G44" s="94">
        <f>'06'!F40</f>
        <v>0</v>
      </c>
      <c r="H44" s="94">
        <f>'07'!F40</f>
        <v>0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21.6</v>
      </c>
      <c r="Q44" s="94">
        <f>'16'!F40</f>
        <v>0.4</v>
      </c>
      <c r="R44" s="94">
        <f>'17'!F40</f>
        <v>0</v>
      </c>
      <c r="S44" s="94">
        <f>'18'!F40</f>
        <v>0</v>
      </c>
      <c r="T44" s="94">
        <f>'19'!F40</f>
        <v>0</v>
      </c>
      <c r="U44" s="94">
        <f>'20'!F40</f>
        <v>0</v>
      </c>
      <c r="V44" s="94">
        <f>'21'!F40</f>
        <v>0</v>
      </c>
      <c r="W44" s="94">
        <f>'22'!F40</f>
        <v>0</v>
      </c>
      <c r="X44" s="94">
        <f>'23'!F40</f>
        <v>0</v>
      </c>
      <c r="Y44" s="94">
        <f>'24'!F40</f>
        <v>0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0</v>
      </c>
      <c r="AF44" s="94">
        <f t="shared" si="2"/>
        <v>44.000000000000007</v>
      </c>
      <c r="AG44" s="13"/>
      <c r="AI44" s="14"/>
      <c r="AJ44" s="17"/>
    </row>
    <row r="45" spans="1:36" x14ac:dyDescent="0.2">
      <c r="A45" s="18" t="s">
        <v>35</v>
      </c>
      <c r="B45" s="19">
        <f>AVERAGE(B36:B44)</f>
        <v>1.7222222222222223</v>
      </c>
      <c r="C45" s="19">
        <f t="shared" ref="C45:AE45" si="3">AVERAGE(C36:C44)</f>
        <v>0</v>
      </c>
      <c r="D45" s="19">
        <f t="shared" si="3"/>
        <v>10.755555555555555</v>
      </c>
      <c r="E45" s="19">
        <f t="shared" si="3"/>
        <v>0</v>
      </c>
      <c r="F45" s="19">
        <f t="shared" si="3"/>
        <v>0</v>
      </c>
      <c r="G45" s="19">
        <f t="shared" si="3"/>
        <v>0</v>
      </c>
      <c r="H45" s="19">
        <f t="shared" si="3"/>
        <v>0</v>
      </c>
      <c r="I45" s="19">
        <f t="shared" si="3"/>
        <v>0</v>
      </c>
      <c r="J45" s="19">
        <f t="shared" si="3"/>
        <v>0</v>
      </c>
      <c r="K45" s="19">
        <f t="shared" si="3"/>
        <v>0</v>
      </c>
      <c r="L45" s="19">
        <f t="shared" si="3"/>
        <v>0</v>
      </c>
      <c r="M45" s="19">
        <f t="shared" si="3"/>
        <v>0</v>
      </c>
      <c r="N45" s="19">
        <f t="shared" si="3"/>
        <v>0</v>
      </c>
      <c r="O45" s="19">
        <f t="shared" si="3"/>
        <v>0.62222222222222223</v>
      </c>
      <c r="P45" s="19">
        <f t="shared" si="3"/>
        <v>31.477777777777785</v>
      </c>
      <c r="Q45" s="19">
        <f t="shared" si="3"/>
        <v>1.1444444444444446</v>
      </c>
      <c r="R45" s="19">
        <f t="shared" si="3"/>
        <v>0</v>
      </c>
      <c r="S45" s="19">
        <f t="shared" si="3"/>
        <v>0</v>
      </c>
      <c r="T45" s="19">
        <f t="shared" si="3"/>
        <v>0</v>
      </c>
      <c r="U45" s="19">
        <f t="shared" si="3"/>
        <v>0</v>
      </c>
      <c r="V45" s="19">
        <f t="shared" si="3"/>
        <v>0</v>
      </c>
      <c r="W45" s="19">
        <f t="shared" si="3"/>
        <v>0</v>
      </c>
      <c r="X45" s="19">
        <f t="shared" si="3"/>
        <v>0</v>
      </c>
      <c r="Y45" s="19">
        <f t="shared" si="3"/>
        <v>0</v>
      </c>
      <c r="Z45" s="19">
        <f t="shared" si="3"/>
        <v>0</v>
      </c>
      <c r="AA45" s="19">
        <f t="shared" si="3"/>
        <v>0</v>
      </c>
      <c r="AB45" s="19">
        <f t="shared" si="3"/>
        <v>0</v>
      </c>
      <c r="AC45" s="19">
        <f t="shared" si="3"/>
        <v>0</v>
      </c>
      <c r="AD45" s="19">
        <f t="shared" si="3"/>
        <v>0</v>
      </c>
      <c r="AE45" s="19">
        <f t="shared" si="3"/>
        <v>0</v>
      </c>
      <c r="AF45" s="19">
        <f>AVERAGE(AF36:AF44)</f>
        <v>45.722222222222221</v>
      </c>
      <c r="AG45" s="13"/>
      <c r="AI45" s="14"/>
      <c r="AJ45" s="14"/>
    </row>
    <row r="46" spans="1:36" x14ac:dyDescent="0.2">
      <c r="A46" s="23" t="s">
        <v>36</v>
      </c>
      <c r="B46" s="24">
        <f>AVERAGE(B36:B44,B32:B34,B29:B30,B17:B27,B8:B15)</f>
        <v>1.7636363636363637</v>
      </c>
      <c r="C46" s="24">
        <f t="shared" ref="C46:AE46" si="4">AVERAGE(C36:C44,C32:C34,C29:C30,C17:C27,C8:C15)</f>
        <v>0.75090909090909075</v>
      </c>
      <c r="D46" s="24">
        <f t="shared" si="4"/>
        <v>8.9636363636363665</v>
      </c>
      <c r="E46" s="24">
        <f t="shared" si="4"/>
        <v>0</v>
      </c>
      <c r="F46" s="24">
        <f t="shared" si="4"/>
        <v>0</v>
      </c>
      <c r="G46" s="24">
        <f t="shared" si="4"/>
        <v>0</v>
      </c>
      <c r="H46" s="24">
        <f t="shared" si="4"/>
        <v>0</v>
      </c>
      <c r="I46" s="24">
        <f t="shared" si="4"/>
        <v>0</v>
      </c>
      <c r="J46" s="24">
        <f t="shared" si="4"/>
        <v>0</v>
      </c>
      <c r="K46" s="24">
        <f t="shared" si="4"/>
        <v>0</v>
      </c>
      <c r="L46" s="24">
        <f t="shared" si="4"/>
        <v>0</v>
      </c>
      <c r="M46" s="24">
        <f t="shared" si="4"/>
        <v>0</v>
      </c>
      <c r="N46" s="24">
        <f t="shared" si="4"/>
        <v>0</v>
      </c>
      <c r="O46" s="24">
        <f t="shared" si="4"/>
        <v>0.16969696969696968</v>
      </c>
      <c r="P46" s="24">
        <f t="shared" si="4"/>
        <v>16.540909090909096</v>
      </c>
      <c r="Q46" s="24">
        <f t="shared" si="4"/>
        <v>2.851515151515152</v>
      </c>
      <c r="R46" s="24">
        <f t="shared" si="4"/>
        <v>0</v>
      </c>
      <c r="S46" s="24">
        <f t="shared" si="4"/>
        <v>0</v>
      </c>
      <c r="T46" s="24">
        <f t="shared" si="4"/>
        <v>0</v>
      </c>
      <c r="U46" s="113">
        <f t="shared" si="4"/>
        <v>0</v>
      </c>
      <c r="V46" s="113">
        <f t="shared" si="4"/>
        <v>0</v>
      </c>
      <c r="W46" s="113">
        <f t="shared" si="4"/>
        <v>0</v>
      </c>
      <c r="X46" s="113">
        <f t="shared" si="4"/>
        <v>6.0606060606060608E-2</v>
      </c>
      <c r="Y46" s="113">
        <f t="shared" si="4"/>
        <v>0</v>
      </c>
      <c r="Z46" s="113">
        <f t="shared" si="4"/>
        <v>0</v>
      </c>
      <c r="AA46" s="113">
        <f t="shared" si="4"/>
        <v>0</v>
      </c>
      <c r="AB46" s="113">
        <f t="shared" si="4"/>
        <v>0</v>
      </c>
      <c r="AC46" s="113">
        <f t="shared" si="4"/>
        <v>0</v>
      </c>
      <c r="AD46" s="113">
        <f t="shared" si="4"/>
        <v>0</v>
      </c>
      <c r="AE46" s="113">
        <f t="shared" si="4"/>
        <v>0</v>
      </c>
      <c r="AF46" s="113">
        <f>SUM(B46:AE46)</f>
        <v>31.100909090909099</v>
      </c>
      <c r="AG46" s="13"/>
      <c r="AI46" s="25"/>
      <c r="AJ46" s="26"/>
    </row>
    <row r="47" spans="1:36" x14ac:dyDescent="0.2">
      <c r="A47" s="88" t="s">
        <v>37</v>
      </c>
      <c r="B47" s="27">
        <v>1</v>
      </c>
      <c r="C47" s="27"/>
      <c r="D47" s="27">
        <v>1</v>
      </c>
      <c r="E47" s="27">
        <v>1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>
        <v>4</v>
      </c>
      <c r="Q47" s="27">
        <v>1</v>
      </c>
      <c r="R47" s="27"/>
      <c r="S47" s="27"/>
      <c r="T47" s="112"/>
      <c r="U47" s="115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>
        <f>SUM(B47:AE47)</f>
        <v>8</v>
      </c>
      <c r="AG47" s="13"/>
      <c r="AI47" s="28"/>
      <c r="AJ47" s="26"/>
    </row>
    <row r="48" spans="1:36" ht="15.75" x14ac:dyDescent="0.25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</row>
    <row r="49" spans="1:34" x14ac:dyDescent="0.2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</row>
    <row r="51" spans="1:34" x14ac:dyDescent="0.2">
      <c r="T51" s="87"/>
    </row>
    <row r="52" spans="1:34" x14ac:dyDescent="0.2">
      <c r="S52" s="36"/>
      <c r="T52" s="36"/>
      <c r="U52" s="36"/>
      <c r="V52" s="36"/>
      <c r="W52" s="36"/>
      <c r="AG52" s="30"/>
      <c r="AH52" s="30"/>
    </row>
    <row r="53" spans="1:34" x14ac:dyDescent="0.2">
      <c r="AF53" s="31"/>
      <c r="AG53" s="31"/>
      <c r="AH53" s="30"/>
    </row>
    <row r="54" spans="1:34" x14ac:dyDescent="0.2">
      <c r="AF54" s="32"/>
      <c r="AG54" s="33"/>
      <c r="AH54" s="30"/>
    </row>
    <row r="55" spans="1:34" x14ac:dyDescent="0.2">
      <c r="AF55" s="32"/>
      <c r="AG55" s="33"/>
      <c r="AH55" s="30"/>
    </row>
    <row r="56" spans="1:34" x14ac:dyDescent="0.2">
      <c r="AF56" s="32"/>
      <c r="AG56" s="33"/>
      <c r="AH56" s="30"/>
    </row>
    <row r="57" spans="1:34" x14ac:dyDescent="0.2">
      <c r="AF57" s="32"/>
      <c r="AG57" s="33"/>
      <c r="AH57" s="30"/>
    </row>
    <row r="58" spans="1:34" x14ac:dyDescent="0.2">
      <c r="AF58" s="32"/>
      <c r="AG58" s="33"/>
      <c r="AH58" s="30"/>
    </row>
    <row r="59" spans="1:34" x14ac:dyDescent="0.2">
      <c r="AF59" s="32"/>
      <c r="AG59" s="33"/>
      <c r="AH59" s="30"/>
    </row>
    <row r="60" spans="1:34" x14ac:dyDescent="0.2">
      <c r="AF60" s="34"/>
      <c r="AG60" s="31"/>
      <c r="AH60" s="30"/>
    </row>
    <row r="61" spans="1:34" x14ac:dyDescent="0.2">
      <c r="AF61" s="34"/>
      <c r="AG61" s="31"/>
      <c r="AH61" s="30"/>
    </row>
    <row r="62" spans="1:34" x14ac:dyDescent="0.2">
      <c r="AF62" s="32"/>
      <c r="AG62" s="33"/>
      <c r="AH62" s="30"/>
    </row>
    <row r="63" spans="1:34" x14ac:dyDescent="0.2">
      <c r="AF63" s="32"/>
      <c r="AG63" s="33"/>
      <c r="AH63" s="30"/>
    </row>
    <row r="64" spans="1:34" x14ac:dyDescent="0.2">
      <c r="AF64" s="32"/>
      <c r="AG64" s="33"/>
      <c r="AH64" s="30"/>
    </row>
    <row r="65" spans="32:34" x14ac:dyDescent="0.2">
      <c r="AF65" s="32"/>
      <c r="AG65" s="33"/>
      <c r="AH65" s="30"/>
    </row>
    <row r="66" spans="32:34" x14ac:dyDescent="0.2">
      <c r="AF66" s="32"/>
      <c r="AG66" s="33"/>
      <c r="AH66" s="30"/>
    </row>
    <row r="67" spans="32:34" x14ac:dyDescent="0.2">
      <c r="AF67" s="32"/>
      <c r="AG67" s="33"/>
      <c r="AH67" s="30"/>
    </row>
    <row r="68" spans="32:34" x14ac:dyDescent="0.2">
      <c r="AF68" s="32"/>
      <c r="AG68" s="33"/>
      <c r="AH68" s="30"/>
    </row>
    <row r="69" spans="32:34" x14ac:dyDescent="0.2">
      <c r="AF69" s="32"/>
      <c r="AG69" s="33"/>
      <c r="AH69" s="30"/>
    </row>
    <row r="70" spans="32:34" x14ac:dyDescent="0.2">
      <c r="AF70" s="32"/>
      <c r="AG70" s="33"/>
      <c r="AH70" s="30"/>
    </row>
    <row r="71" spans="32:34" x14ac:dyDescent="0.2">
      <c r="AF71" s="32"/>
      <c r="AG71" s="33"/>
      <c r="AH71" s="30"/>
    </row>
    <row r="72" spans="32:34" x14ac:dyDescent="0.2">
      <c r="AF72" s="32"/>
      <c r="AG72" s="33"/>
      <c r="AH72" s="30"/>
    </row>
    <row r="73" spans="32:34" x14ac:dyDescent="0.2">
      <c r="AF73" s="34"/>
      <c r="AG73" s="31"/>
      <c r="AH73" s="30"/>
    </row>
    <row r="74" spans="32:34" x14ac:dyDescent="0.2">
      <c r="AF74" s="32"/>
      <c r="AG74" s="33"/>
      <c r="AH74" s="30"/>
    </row>
    <row r="75" spans="32:34" x14ac:dyDescent="0.2">
      <c r="AF75" s="32"/>
      <c r="AG75" s="33"/>
      <c r="AH75" s="30"/>
    </row>
    <row r="76" spans="32:34" x14ac:dyDescent="0.2">
      <c r="AF76" s="34"/>
      <c r="AG76" s="31"/>
      <c r="AH76" s="30"/>
    </row>
    <row r="77" spans="32:34" x14ac:dyDescent="0.2">
      <c r="AF77" s="32"/>
      <c r="AG77" s="33"/>
      <c r="AH77" s="30"/>
    </row>
    <row r="78" spans="32:34" x14ac:dyDescent="0.2">
      <c r="AF78" s="32"/>
      <c r="AG78" s="33"/>
      <c r="AH78" s="30"/>
    </row>
    <row r="79" spans="32:34" x14ac:dyDescent="0.2">
      <c r="AF79" s="32"/>
      <c r="AG79" s="33"/>
      <c r="AH79" s="30"/>
    </row>
    <row r="80" spans="32:34" x14ac:dyDescent="0.2">
      <c r="AF80" s="34"/>
      <c r="AG80" s="31"/>
      <c r="AH80" s="30"/>
    </row>
    <row r="81" spans="32:34" x14ac:dyDescent="0.2">
      <c r="AF81" s="32"/>
      <c r="AG81" s="33"/>
      <c r="AH81" s="30"/>
    </row>
    <row r="82" spans="32:34" x14ac:dyDescent="0.2">
      <c r="AF82" s="32"/>
      <c r="AG82" s="33"/>
      <c r="AH82" s="30"/>
    </row>
    <row r="83" spans="32:34" x14ac:dyDescent="0.2">
      <c r="AF83" s="32"/>
      <c r="AG83" s="33"/>
      <c r="AH83" s="30"/>
    </row>
    <row r="84" spans="32:34" x14ac:dyDescent="0.2">
      <c r="AF84" s="32"/>
      <c r="AG84" s="33"/>
      <c r="AH84" s="30"/>
    </row>
    <row r="85" spans="32:34" x14ac:dyDescent="0.2">
      <c r="AF85" s="32"/>
      <c r="AG85" s="33"/>
      <c r="AH85" s="30"/>
    </row>
    <row r="86" spans="32:34" x14ac:dyDescent="0.2">
      <c r="AF86" s="32"/>
      <c r="AG86" s="33"/>
      <c r="AH86" s="30"/>
    </row>
    <row r="87" spans="32:34" x14ac:dyDescent="0.2">
      <c r="AF87" s="32"/>
      <c r="AG87" s="33"/>
      <c r="AH87" s="30"/>
    </row>
    <row r="88" spans="32:34" x14ac:dyDescent="0.2">
      <c r="AF88" s="32"/>
      <c r="AG88" s="33"/>
      <c r="AH88" s="30"/>
    </row>
    <row r="89" spans="32:34" x14ac:dyDescent="0.2">
      <c r="AF89" s="34"/>
      <c r="AG89" s="35"/>
      <c r="AH89" s="30"/>
    </row>
    <row r="90" spans="32:34" x14ac:dyDescent="0.2">
      <c r="AF90" s="34"/>
      <c r="AG90" s="35"/>
      <c r="AH90" s="30"/>
    </row>
    <row r="91" spans="32:34" x14ac:dyDescent="0.2">
      <c r="AG91" s="30"/>
      <c r="AH91" s="30"/>
    </row>
    <row r="92" spans="32:34" x14ac:dyDescent="0.2">
      <c r="AG92" s="30"/>
      <c r="AH92" s="30"/>
    </row>
    <row r="93" spans="32:34" x14ac:dyDescent="0.2">
      <c r="AG93" s="30"/>
      <c r="AH93" s="30"/>
    </row>
  </sheetData>
  <mergeCells count="7">
    <mergeCell ref="AI6:AJ6"/>
    <mergeCell ref="A48:AF48"/>
    <mergeCell ref="A49:AF49"/>
    <mergeCell ref="A1:AF1"/>
    <mergeCell ref="A2:AF2"/>
    <mergeCell ref="A3:AF3"/>
    <mergeCell ref="A5:AF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104</v>
      </c>
      <c r="B1" s="124"/>
      <c r="C1" s="124"/>
      <c r="D1" s="124"/>
      <c r="E1" s="124"/>
      <c r="F1" s="124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4" t="s">
        <v>105</v>
      </c>
      <c r="B1" s="124"/>
      <c r="C1" s="124"/>
      <c r="D1" s="124"/>
      <c r="E1" s="124"/>
      <c r="F1" s="124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4" t="s">
        <v>106</v>
      </c>
      <c r="B1" s="124"/>
      <c r="C1" s="124"/>
      <c r="D1" s="124"/>
      <c r="E1" s="124"/>
      <c r="F1" s="124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95" workbookViewId="0">
      <selection activeCell="A39" sqref="A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4" t="s">
        <v>107</v>
      </c>
      <c r="B1" s="124"/>
      <c r="C1" s="124"/>
      <c r="D1" s="124"/>
      <c r="E1" s="124"/>
      <c r="F1" s="124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18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18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18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18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18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18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18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18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18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18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18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18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18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18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18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18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4" t="s">
        <v>108</v>
      </c>
      <c r="B1" s="124"/>
      <c r="C1" s="124"/>
      <c r="D1" s="124"/>
      <c r="E1" s="124"/>
      <c r="F1" s="124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4" zoomScaleNormal="94" workbookViewId="0">
      <selection activeCell="E13" sqref="E1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4" t="s">
        <v>109</v>
      </c>
      <c r="B1" s="124"/>
      <c r="C1" s="124"/>
      <c r="D1" s="124"/>
      <c r="E1" s="124"/>
      <c r="F1" s="124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0.2</v>
      </c>
      <c r="F32" s="12">
        <f t="shared" ref="F32:F40" si="2">B32+C32+D32+E32</f>
        <v>0.2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0.2</v>
      </c>
      <c r="F36" s="12">
        <f t="shared" si="2"/>
        <v>0.2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0.4</v>
      </c>
      <c r="F37" s="12">
        <f t="shared" si="2"/>
        <v>0.4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4.8</v>
      </c>
      <c r="F39" s="12">
        <f t="shared" si="2"/>
        <v>4.8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0.62222222222222223</v>
      </c>
      <c r="F41" s="44">
        <f>AVERAGE(F32:F40)</f>
        <v>0.62222222222222223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0.16969696969696968</v>
      </c>
      <c r="F42" s="47">
        <f>AVERAGE(F4:F11,F13:F23,F25:F26,F28:F30,F32:F40)</f>
        <v>0.16969696969696968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zoomScaleNormal="95" workbookViewId="0">
      <selection activeCell="E18" sqref="E1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4" t="s">
        <v>110</v>
      </c>
      <c r="B1" s="124"/>
      <c r="C1" s="124"/>
      <c r="D1" s="124"/>
      <c r="E1" s="124"/>
      <c r="F1" s="124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2">
        <v>1</v>
      </c>
      <c r="C4" s="122">
        <v>4.5</v>
      </c>
      <c r="D4" s="122">
        <v>1</v>
      </c>
      <c r="E4" s="122">
        <v>0.4</v>
      </c>
      <c r="F4" s="122">
        <f t="shared" ref="F4:F11" si="0">B4+C4+D4+E4</f>
        <v>6.9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1.2</v>
      </c>
      <c r="C5" s="12">
        <v>4.8</v>
      </c>
      <c r="D5" s="12">
        <v>0.7</v>
      </c>
      <c r="E5" s="12">
        <v>2.5</v>
      </c>
      <c r="F5" s="12">
        <f t="shared" si="0"/>
        <v>9.1999999999999993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0.8</v>
      </c>
      <c r="C6" s="12">
        <v>0.8</v>
      </c>
      <c r="D6" s="12">
        <v>1.2</v>
      </c>
      <c r="E6" s="12">
        <v>2</v>
      </c>
      <c r="F6" s="12">
        <f t="shared" si="0"/>
        <v>4.8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2</v>
      </c>
      <c r="C7" s="12">
        <v>3</v>
      </c>
      <c r="D7" s="12">
        <v>1.2</v>
      </c>
      <c r="E7" s="12">
        <v>0.8</v>
      </c>
      <c r="F7" s="12">
        <f t="shared" si="0"/>
        <v>7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1</v>
      </c>
      <c r="C8" s="12">
        <v>0.8</v>
      </c>
      <c r="D8" s="12">
        <v>0.6</v>
      </c>
      <c r="E8" s="12">
        <v>0.4</v>
      </c>
      <c r="F8" s="12">
        <f t="shared" si="0"/>
        <v>2.8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1.8</v>
      </c>
      <c r="D9" s="12">
        <v>0.2</v>
      </c>
      <c r="E9" s="12">
        <v>1</v>
      </c>
      <c r="F9" s="12">
        <f t="shared" si="0"/>
        <v>3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2">
        <v>2.2999999999999998</v>
      </c>
      <c r="C10" s="122">
        <v>3.9</v>
      </c>
      <c r="D10" s="122">
        <v>1.3</v>
      </c>
      <c r="E10" s="12">
        <v>0</v>
      </c>
      <c r="F10" s="12">
        <f t="shared" si="0"/>
        <v>7.4999999999999991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5</v>
      </c>
      <c r="C11" s="12">
        <v>4.8</v>
      </c>
      <c r="D11" s="12">
        <v>1.4</v>
      </c>
      <c r="E11" s="12">
        <v>0</v>
      </c>
      <c r="F11" s="12">
        <f t="shared" si="0"/>
        <v>11.200000000000001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1.6625000000000001</v>
      </c>
      <c r="C12" s="43">
        <f>AVERAGE(C4:C11)</f>
        <v>3.0500000000000003</v>
      </c>
      <c r="D12" s="43">
        <f>AVERAGE(D4:D11)</f>
        <v>0.95</v>
      </c>
      <c r="E12" s="43">
        <f>AVERAGE(E4:E11)</f>
        <v>0.88750000000000007</v>
      </c>
      <c r="F12" s="43">
        <f>AVERAGE(F4:F11)</f>
        <v>6.5500000000000007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4.4000000000000004</v>
      </c>
      <c r="C13" s="12">
        <v>5.8</v>
      </c>
      <c r="D13" s="12">
        <v>1.8</v>
      </c>
      <c r="E13" s="12">
        <v>0.8</v>
      </c>
      <c r="F13" s="94">
        <f t="shared" ref="F13:F23" si="1">B13+C13+D13+E13</f>
        <v>12.8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0</v>
      </c>
      <c r="C14" s="12">
        <v>6.7</v>
      </c>
      <c r="D14" s="12">
        <v>1.1000000000000001</v>
      </c>
      <c r="E14" s="12">
        <v>1.8</v>
      </c>
      <c r="F14" s="12">
        <f t="shared" si="1"/>
        <v>9.6000000000000014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10.199999999999999</v>
      </c>
      <c r="D15" s="12">
        <v>1</v>
      </c>
      <c r="E15" s="12">
        <v>3.8</v>
      </c>
      <c r="F15" s="12">
        <f t="shared" si="1"/>
        <v>15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3.2</v>
      </c>
      <c r="C16" s="12">
        <v>9.5</v>
      </c>
      <c r="D16" s="12">
        <v>1</v>
      </c>
      <c r="E16" s="12">
        <v>1.3</v>
      </c>
      <c r="F16" s="12">
        <f t="shared" si="1"/>
        <v>15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5.5</v>
      </c>
      <c r="D17" s="12">
        <v>0</v>
      </c>
      <c r="E17" s="12">
        <v>1.5</v>
      </c>
      <c r="F17" s="12">
        <f t="shared" si="1"/>
        <v>7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2.4</v>
      </c>
      <c r="C18" s="12">
        <v>7.4</v>
      </c>
      <c r="D18" s="12">
        <v>1.6</v>
      </c>
      <c r="E18" s="12">
        <v>2.2000000000000002</v>
      </c>
      <c r="F18" s="12">
        <f t="shared" si="1"/>
        <v>13.600000000000001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0.8</v>
      </c>
      <c r="C19" s="12">
        <v>6.8</v>
      </c>
      <c r="D19" s="12">
        <v>0.2</v>
      </c>
      <c r="E19" s="12">
        <v>2.2000000000000002</v>
      </c>
      <c r="F19" s="12">
        <f t="shared" si="1"/>
        <v>10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2</v>
      </c>
      <c r="C20" s="12">
        <v>6.5</v>
      </c>
      <c r="D20" s="12">
        <v>2</v>
      </c>
      <c r="E20" s="12">
        <v>1.3</v>
      </c>
      <c r="F20" s="12">
        <f t="shared" si="1"/>
        <v>11.8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5.2</v>
      </c>
      <c r="C21" s="12">
        <v>12.8</v>
      </c>
      <c r="D21" s="12">
        <v>4.2</v>
      </c>
      <c r="E21" s="12">
        <v>1.4</v>
      </c>
      <c r="F21" s="12">
        <f t="shared" si="1"/>
        <v>23.599999999999998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11.5</v>
      </c>
      <c r="D22" s="12">
        <v>2.6</v>
      </c>
      <c r="E22" s="12">
        <v>2.5499999999999998</v>
      </c>
      <c r="F22" s="12">
        <f t="shared" si="1"/>
        <v>16.649999999999999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4.2</v>
      </c>
      <c r="C23" s="12">
        <v>15</v>
      </c>
      <c r="D23" s="12">
        <v>3</v>
      </c>
      <c r="E23" s="12">
        <v>0.6</v>
      </c>
      <c r="F23" s="12">
        <f t="shared" si="1"/>
        <v>22.8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2.0181818181818181</v>
      </c>
      <c r="C24" s="44">
        <f>AVERAGE(C13:C23)</f>
        <v>8.8818181818181827</v>
      </c>
      <c r="D24" s="44">
        <f>AVERAGE(D13:D23)</f>
        <v>1.6818181818181819</v>
      </c>
      <c r="E24" s="44">
        <f>AVERAGE(E13:E23)</f>
        <v>1.7681818181818181</v>
      </c>
      <c r="F24" s="44">
        <f>AVERAGE(F13:F23)</f>
        <v>14.35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2.2999999999999998</v>
      </c>
      <c r="C25" s="12">
        <v>3</v>
      </c>
      <c r="D25" s="12">
        <v>1.3</v>
      </c>
      <c r="E25" s="12">
        <v>1.5</v>
      </c>
      <c r="F25" s="12">
        <f>B25+C25+D25+E25</f>
        <v>8.1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7.4</v>
      </c>
      <c r="D26" s="12">
        <v>2.2000000000000002</v>
      </c>
      <c r="E26" s="12">
        <v>3</v>
      </c>
      <c r="F26" s="12">
        <f>B26+C26+D26+E26</f>
        <v>12.600000000000001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1.1499999999999999</v>
      </c>
      <c r="C27" s="43">
        <f>AVERAGE(C25:C26)</f>
        <v>5.2</v>
      </c>
      <c r="D27" s="43">
        <f>AVERAGE(D25:D26)</f>
        <v>1.75</v>
      </c>
      <c r="E27" s="43">
        <f>AVERAGE(E25:E26)</f>
        <v>2.25</v>
      </c>
      <c r="F27" s="44">
        <f>AVERAGE(F25:F26)</f>
        <v>10.350000000000001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3.2</v>
      </c>
      <c r="C28" s="12">
        <v>11.2</v>
      </c>
      <c r="D28" s="12">
        <v>0.8</v>
      </c>
      <c r="E28" s="12">
        <v>0</v>
      </c>
      <c r="F28" s="12">
        <f>B28+C28+D28+E28</f>
        <v>15.2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2</v>
      </c>
      <c r="C29" s="122">
        <v>5.0999999999999996</v>
      </c>
      <c r="D29" s="122">
        <v>0.5</v>
      </c>
      <c r="E29" s="12">
        <v>0</v>
      </c>
      <c r="F29" s="12">
        <f>B29+C29+D29+E29</f>
        <v>7.6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2.6</v>
      </c>
      <c r="C30" s="12">
        <v>5.8</v>
      </c>
      <c r="D30" s="12">
        <v>0.2</v>
      </c>
      <c r="E30" s="12">
        <v>0.2</v>
      </c>
      <c r="F30" s="12">
        <f>B30+C30+D30+E30</f>
        <v>8.7999999999999989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2.6</v>
      </c>
      <c r="C31" s="43">
        <f>AVERAGE(C28:C30)</f>
        <v>7.3666666666666663</v>
      </c>
      <c r="D31" s="43">
        <f>AVERAGE(D28:D30)</f>
        <v>0.5</v>
      </c>
      <c r="E31" s="43">
        <f>AVERAGE(E28:E30)</f>
        <v>6.6666666666666666E-2</v>
      </c>
      <c r="F31" s="44">
        <f>AVERAGE(F28:F30)</f>
        <v>10.533333333333331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7</v>
      </c>
      <c r="C32" s="12">
        <v>13.2</v>
      </c>
      <c r="D32" s="12">
        <v>1.8</v>
      </c>
      <c r="E32" s="12">
        <v>2</v>
      </c>
      <c r="F32" s="12">
        <f t="shared" ref="F32:F40" si="2">B32+C32+D32+E32</f>
        <v>24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10.199999999999999</v>
      </c>
      <c r="C33" s="12">
        <v>21.6</v>
      </c>
      <c r="D33" s="12">
        <v>3.6</v>
      </c>
      <c r="E33" s="12">
        <v>3.2</v>
      </c>
      <c r="F33" s="12">
        <f t="shared" si="2"/>
        <v>38.6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12.7</v>
      </c>
      <c r="C34" s="12">
        <v>18</v>
      </c>
      <c r="D34" s="12">
        <v>2.4</v>
      </c>
      <c r="E34" s="12">
        <v>1</v>
      </c>
      <c r="F34" s="12">
        <f t="shared" si="2"/>
        <v>34.1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7.8</v>
      </c>
      <c r="C35" s="12">
        <v>6.6</v>
      </c>
      <c r="D35" s="12">
        <v>2.8</v>
      </c>
      <c r="E35" s="12">
        <v>1.4</v>
      </c>
      <c r="F35" s="12">
        <f t="shared" si="2"/>
        <v>18.599999999999998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23.8</v>
      </c>
      <c r="C36" s="12">
        <v>15</v>
      </c>
      <c r="D36" s="12">
        <v>2.2000000000000002</v>
      </c>
      <c r="E36" s="12">
        <v>3</v>
      </c>
      <c r="F36" s="12">
        <f t="shared" si="2"/>
        <v>44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12.2</v>
      </c>
      <c r="C37" s="12">
        <v>18.600000000000001</v>
      </c>
      <c r="D37" s="12">
        <v>1.8</v>
      </c>
      <c r="E37" s="12">
        <v>1.2</v>
      </c>
      <c r="F37" s="12">
        <f t="shared" si="2"/>
        <v>33.800000000000004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3.2</v>
      </c>
      <c r="C38" s="12">
        <v>6</v>
      </c>
      <c r="D38" s="12">
        <v>1.4</v>
      </c>
      <c r="E38" s="12">
        <v>2</v>
      </c>
      <c r="F38" s="12">
        <f t="shared" si="2"/>
        <v>12.6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23.4</v>
      </c>
      <c r="C39" s="12">
        <v>29</v>
      </c>
      <c r="D39" s="12">
        <v>3.6</v>
      </c>
      <c r="E39" s="12">
        <v>0</v>
      </c>
      <c r="F39" s="12">
        <f t="shared" si="2"/>
        <v>56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7.8</v>
      </c>
      <c r="C40" s="12">
        <v>11.8</v>
      </c>
      <c r="D40" s="12">
        <v>1.8</v>
      </c>
      <c r="E40" s="12">
        <v>0.2</v>
      </c>
      <c r="F40" s="12">
        <f t="shared" si="2"/>
        <v>21.6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12.011111111111113</v>
      </c>
      <c r="C41" s="44">
        <f>AVERAGE(C32:C40)</f>
        <v>15.533333333333335</v>
      </c>
      <c r="D41" s="44">
        <f>AVERAGE(D32:D40)</f>
        <v>2.3777777777777782</v>
      </c>
      <c r="E41" s="44">
        <f>AVERAGE(E32:E40)</f>
        <v>1.5555555555555554</v>
      </c>
      <c r="F41" s="44">
        <f>AVERAGE(F32:F40)</f>
        <v>31.477777777777785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4.6575757575757581</v>
      </c>
      <c r="C42" s="47">
        <f>AVERAGE(C4:C11,C13:C23,C25:C26,C28:C30,C32:C40)</f>
        <v>8.92121212121212</v>
      </c>
      <c r="D42" s="47">
        <f>AVERAGE(D4:D11,D13:D23,D25:D26,D28:D30,D32:D40)</f>
        <v>1.5909090909090906</v>
      </c>
      <c r="E42" s="47">
        <f>AVERAGE(E4:E11,E13:E23,E25:E26,E28:E30,E32:E40)</f>
        <v>1.3712121212121213</v>
      </c>
      <c r="F42" s="47">
        <f>AVERAGE(F4:F11,F13:F23,F25:F26,F28:F30,F32:F40)</f>
        <v>16.540909090909096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B5" sqref="B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111</v>
      </c>
      <c r="B1" s="124"/>
      <c r="C1" s="124"/>
      <c r="D1" s="124"/>
      <c r="E1" s="124"/>
      <c r="F1" s="124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2">
        <v>4.4000000000000004</v>
      </c>
      <c r="C4" s="12">
        <v>0</v>
      </c>
      <c r="D4" s="12">
        <v>0</v>
      </c>
      <c r="E4" s="12">
        <v>0</v>
      </c>
      <c r="F4" s="12">
        <f t="shared" ref="F4:F11" si="0">B4+C4+D4+E4</f>
        <v>4.4000000000000004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/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2.8</v>
      </c>
      <c r="C6" s="12">
        <v>0</v>
      </c>
      <c r="D6" s="12">
        <v>0</v>
      </c>
      <c r="E6" s="12">
        <v>0</v>
      </c>
      <c r="F6" s="12">
        <f t="shared" si="0"/>
        <v>2.8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4</v>
      </c>
      <c r="C7" s="12">
        <v>0</v>
      </c>
      <c r="D7" s="12">
        <v>0</v>
      </c>
      <c r="E7" s="12">
        <v>0</v>
      </c>
      <c r="F7" s="12">
        <f t="shared" si="0"/>
        <v>4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2.2999999999999998</v>
      </c>
      <c r="C8" s="12">
        <v>0</v>
      </c>
      <c r="D8" s="12">
        <v>0</v>
      </c>
      <c r="E8" s="12">
        <v>0</v>
      </c>
      <c r="F8" s="12">
        <f t="shared" si="0"/>
        <v>2.2999999999999998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2.4</v>
      </c>
      <c r="C9" s="12">
        <v>0</v>
      </c>
      <c r="D9" s="12">
        <v>0</v>
      </c>
      <c r="E9" s="12">
        <v>0</v>
      </c>
      <c r="F9" s="12">
        <f t="shared" si="0"/>
        <v>2.4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4.7</v>
      </c>
      <c r="C10" s="12">
        <v>0</v>
      </c>
      <c r="D10" s="12">
        <v>0</v>
      </c>
      <c r="E10" s="12">
        <v>0</v>
      </c>
      <c r="F10" s="12">
        <f t="shared" si="0"/>
        <v>4.7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5.7</v>
      </c>
      <c r="C11" s="12">
        <v>0</v>
      </c>
      <c r="D11" s="12">
        <v>0</v>
      </c>
      <c r="E11" s="12">
        <v>0</v>
      </c>
      <c r="F11" s="12">
        <f t="shared" si="0"/>
        <v>5.7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3.7571428571428571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3.2875000000000001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5</v>
      </c>
      <c r="C13" s="12">
        <v>0</v>
      </c>
      <c r="D13" s="12">
        <v>0</v>
      </c>
      <c r="E13" s="12">
        <v>0</v>
      </c>
      <c r="F13" s="12">
        <f t="shared" ref="F13:F23" si="1">B13+C13+D13+E13</f>
        <v>5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3.6</v>
      </c>
      <c r="C14" s="12">
        <v>0</v>
      </c>
      <c r="D14" s="12">
        <v>0</v>
      </c>
      <c r="E14" s="12">
        <v>0</v>
      </c>
      <c r="F14" s="12">
        <f t="shared" si="1"/>
        <v>3.6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3.7</v>
      </c>
      <c r="C15" s="12">
        <v>0</v>
      </c>
      <c r="D15" s="12">
        <v>0</v>
      </c>
      <c r="E15" s="12">
        <v>0</v>
      </c>
      <c r="F15" s="12">
        <f t="shared" si="1"/>
        <v>3.7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5.0999999999999996</v>
      </c>
      <c r="C16" s="12">
        <v>0</v>
      </c>
      <c r="D16" s="12">
        <v>0</v>
      </c>
      <c r="E16" s="12">
        <v>0</v>
      </c>
      <c r="F16" s="12">
        <f t="shared" si="1"/>
        <v>5.0999999999999996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2.1</v>
      </c>
      <c r="C17" s="12">
        <v>0</v>
      </c>
      <c r="D17" s="12">
        <v>0</v>
      </c>
      <c r="E17" s="12">
        <v>0</v>
      </c>
      <c r="F17" s="12">
        <f t="shared" si="1"/>
        <v>2.1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4.4000000000000004</v>
      </c>
      <c r="C18" s="12">
        <v>0</v>
      </c>
      <c r="D18" s="12">
        <v>0</v>
      </c>
      <c r="E18" s="12">
        <v>0</v>
      </c>
      <c r="F18" s="12">
        <f t="shared" si="1"/>
        <v>4.4000000000000004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2.1</v>
      </c>
      <c r="C19" s="12">
        <v>0</v>
      </c>
      <c r="D19" s="12">
        <v>0</v>
      </c>
      <c r="E19" s="12">
        <v>0</v>
      </c>
      <c r="F19" s="12">
        <f t="shared" si="1"/>
        <v>2.1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3.9</v>
      </c>
      <c r="C20" s="12">
        <v>0</v>
      </c>
      <c r="D20" s="12">
        <v>0</v>
      </c>
      <c r="E20" s="12">
        <v>0</v>
      </c>
      <c r="F20" s="12">
        <f t="shared" si="1"/>
        <v>3.9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6.8</v>
      </c>
      <c r="C21" s="12">
        <v>0</v>
      </c>
      <c r="D21" s="12">
        <v>0</v>
      </c>
      <c r="E21" s="12">
        <v>0</v>
      </c>
      <c r="F21" s="12">
        <f t="shared" si="1"/>
        <v>6.8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5.5</v>
      </c>
      <c r="C22" s="12">
        <v>0</v>
      </c>
      <c r="D22" s="12">
        <v>0</v>
      </c>
      <c r="E22" s="12">
        <v>0</v>
      </c>
      <c r="F22" s="12">
        <f t="shared" si="1"/>
        <v>5.5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4.5</v>
      </c>
      <c r="C23" s="12">
        <v>0</v>
      </c>
      <c r="D23" s="12">
        <v>0</v>
      </c>
      <c r="E23" s="12">
        <v>0</v>
      </c>
      <c r="F23" s="12">
        <f t="shared" si="1"/>
        <v>4.5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4.2454545454545451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4.2454545454545451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3</v>
      </c>
      <c r="C25" s="12">
        <v>0</v>
      </c>
      <c r="D25" s="12">
        <v>0</v>
      </c>
      <c r="E25" s="12">
        <v>0</v>
      </c>
      <c r="F25" s="12">
        <f>B25+C25+D25+E25</f>
        <v>3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3.4</v>
      </c>
      <c r="C26" s="12">
        <v>0</v>
      </c>
      <c r="D26" s="12">
        <v>0</v>
      </c>
      <c r="E26" s="12">
        <v>0</v>
      </c>
      <c r="F26" s="12">
        <f>B26+C26+D26+E26</f>
        <v>3.4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3.2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3.2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0.9</v>
      </c>
      <c r="C28" s="12">
        <v>0</v>
      </c>
      <c r="D28" s="12">
        <v>0</v>
      </c>
      <c r="E28" s="12">
        <v>0</v>
      </c>
      <c r="F28" s="12">
        <f>B28+C28+D28+E28</f>
        <v>0.9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1.7</v>
      </c>
      <c r="C29" s="12">
        <v>0</v>
      </c>
      <c r="D29" s="12">
        <v>0</v>
      </c>
      <c r="E29" s="12">
        <v>0</v>
      </c>
      <c r="F29" s="12">
        <f>B29+C29+D29+E29</f>
        <v>1.7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1.8</v>
      </c>
      <c r="C30" s="12">
        <v>0</v>
      </c>
      <c r="D30" s="12">
        <v>0</v>
      </c>
      <c r="E30" s="12">
        <v>0</v>
      </c>
      <c r="F30" s="12">
        <f>B30+C30+D30+E30</f>
        <v>1.8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1.4666666666666668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1.4666666666666668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0.3</v>
      </c>
      <c r="C32" s="12">
        <v>0</v>
      </c>
      <c r="D32" s="12">
        <v>0</v>
      </c>
      <c r="E32" s="12">
        <v>0</v>
      </c>
      <c r="F32" s="12">
        <f t="shared" ref="F32:F40" si="2">B32+C32+D32+E32</f>
        <v>0.3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0.3</v>
      </c>
      <c r="C33" s="12">
        <v>0</v>
      </c>
      <c r="D33" s="12">
        <v>0</v>
      </c>
      <c r="E33" s="12">
        <v>0</v>
      </c>
      <c r="F33" s="12">
        <f t="shared" si="2"/>
        <v>0.3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0.6</v>
      </c>
      <c r="C34" s="12">
        <v>0</v>
      </c>
      <c r="D34" s="12">
        <v>0</v>
      </c>
      <c r="E34" s="12">
        <v>0</v>
      </c>
      <c r="F34" s="12">
        <f t="shared" si="2"/>
        <v>0.6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1.8</v>
      </c>
      <c r="C35" s="12">
        <v>0</v>
      </c>
      <c r="D35" s="12">
        <v>0</v>
      </c>
      <c r="E35" s="12">
        <v>0</v>
      </c>
      <c r="F35" s="12">
        <f t="shared" si="2"/>
        <v>1.8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0.5</v>
      </c>
      <c r="C36" s="12">
        <v>0</v>
      </c>
      <c r="D36" s="12">
        <v>0</v>
      </c>
      <c r="E36" s="12">
        <v>0</v>
      </c>
      <c r="F36" s="12">
        <f t="shared" si="2"/>
        <v>0.5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0.5</v>
      </c>
      <c r="C37" s="12">
        <v>0</v>
      </c>
      <c r="D37" s="12">
        <v>0</v>
      </c>
      <c r="E37" s="12">
        <v>0</v>
      </c>
      <c r="F37" s="12">
        <f t="shared" si="2"/>
        <v>0.5</v>
      </c>
      <c r="G37" s="37"/>
    </row>
    <row r="38" spans="1:18" x14ac:dyDescent="0.2">
      <c r="A38" s="16" t="s">
        <v>33</v>
      </c>
      <c r="B38" s="12">
        <v>2</v>
      </c>
      <c r="C38" s="12">
        <v>0</v>
      </c>
      <c r="D38" s="12">
        <v>0</v>
      </c>
      <c r="E38" s="12">
        <v>0</v>
      </c>
      <c r="F38" s="12">
        <f t="shared" si="2"/>
        <v>2</v>
      </c>
      <c r="G38" s="37"/>
    </row>
    <row r="39" spans="1:18" s="6" customFormat="1" x14ac:dyDescent="0.2">
      <c r="A39" s="16" t="s">
        <v>44</v>
      </c>
      <c r="B39" s="12">
        <v>3.9</v>
      </c>
      <c r="C39" s="12">
        <v>0</v>
      </c>
      <c r="D39" s="12">
        <v>0</v>
      </c>
      <c r="E39" s="12">
        <v>0</v>
      </c>
      <c r="F39" s="12">
        <f t="shared" si="2"/>
        <v>3.9</v>
      </c>
      <c r="G39" s="60"/>
    </row>
    <row r="40" spans="1:18" s="6" customFormat="1" x14ac:dyDescent="0.2">
      <c r="A40" s="16" t="s">
        <v>88</v>
      </c>
      <c r="B40" s="12">
        <v>0.4</v>
      </c>
      <c r="C40" s="12">
        <v>0</v>
      </c>
      <c r="D40" s="12">
        <v>0</v>
      </c>
      <c r="E40" s="12">
        <v>0</v>
      </c>
      <c r="F40" s="12">
        <f t="shared" si="2"/>
        <v>0.4</v>
      </c>
      <c r="G40" s="60"/>
    </row>
    <row r="41" spans="1:18" x14ac:dyDescent="0.2">
      <c r="A41" s="42" t="s">
        <v>35</v>
      </c>
      <c r="B41" s="44">
        <f>AVERAGE(B32:B40)</f>
        <v>1.1444444444444446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1.1444444444444446</v>
      </c>
      <c r="G41" s="37"/>
    </row>
    <row r="42" spans="1:18" x14ac:dyDescent="0.2">
      <c r="A42" s="46" t="s">
        <v>36</v>
      </c>
      <c r="B42" s="47">
        <f>AVERAGE(B4:B11,B13:B23,B25:B26,B28:B30,B32:B40)</f>
        <v>2.9406250000000003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2.8515151515151516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4" t="s">
        <v>112</v>
      </c>
      <c r="B1" s="124"/>
      <c r="C1" s="124"/>
      <c r="D1" s="124"/>
      <c r="E1" s="124"/>
      <c r="F1" s="124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4" t="s">
        <v>113</v>
      </c>
      <c r="B1" s="124"/>
      <c r="C1" s="124"/>
      <c r="D1" s="124"/>
      <c r="E1" s="124"/>
      <c r="F1" s="124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G21" sqref="G2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4" t="s">
        <v>96</v>
      </c>
      <c r="B1" s="124"/>
      <c r="C1" s="124"/>
      <c r="D1" s="124"/>
      <c r="E1" s="124"/>
      <c r="F1" s="124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2</v>
      </c>
      <c r="F4" s="12">
        <f t="shared" ref="F4:F11" si="0">B4+C4+D4+E4</f>
        <v>2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2.2000000000000002</v>
      </c>
      <c r="F5" s="12">
        <f t="shared" si="0"/>
        <v>2.2000000000000002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1.5</v>
      </c>
      <c r="F6" s="12">
        <f t="shared" si="0"/>
        <v>1.5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1.6</v>
      </c>
      <c r="F7" s="12">
        <f t="shared" si="0"/>
        <v>1.6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3</v>
      </c>
      <c r="F8" s="12">
        <f t="shared" si="0"/>
        <v>3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5</v>
      </c>
      <c r="F9" s="12">
        <f t="shared" si="0"/>
        <v>5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1.8</v>
      </c>
      <c r="F10" s="12">
        <f t="shared" si="0"/>
        <v>1.8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1.5</v>
      </c>
      <c r="F11" s="12">
        <f t="shared" si="0"/>
        <v>1.5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2.3250000000000002</v>
      </c>
      <c r="F12" s="43">
        <f>AVERAGE(F4:F11)</f>
        <v>2.3250000000000002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1.2</v>
      </c>
      <c r="F13" s="12">
        <f t="shared" ref="F13:F23" si="1">B13+C13+D13+E13</f>
        <v>1.2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1.3</v>
      </c>
      <c r="F14" s="12">
        <f t="shared" si="1"/>
        <v>1.3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0.8</v>
      </c>
      <c r="F15" s="12">
        <f t="shared" si="1"/>
        <v>0.8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1</v>
      </c>
      <c r="F16" s="12">
        <f t="shared" si="1"/>
        <v>1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1.8</v>
      </c>
      <c r="F17" s="12">
        <f t="shared" si="1"/>
        <v>1.8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10">
        <v>0</v>
      </c>
      <c r="E18" s="12">
        <v>1.4</v>
      </c>
      <c r="F18" s="12">
        <f t="shared" si="1"/>
        <v>1.4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1.6</v>
      </c>
      <c r="F19" s="12">
        <f t="shared" si="1"/>
        <v>1.6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1</v>
      </c>
      <c r="F20" s="12">
        <f t="shared" si="1"/>
        <v>1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0.4</v>
      </c>
      <c r="F21" s="12">
        <f t="shared" si="1"/>
        <v>0.4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0.7</v>
      </c>
      <c r="F22" s="12">
        <f t="shared" si="1"/>
        <v>0.7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10">
        <v>0</v>
      </c>
      <c r="E23" s="12">
        <v>0.8</v>
      </c>
      <c r="F23" s="12">
        <f t="shared" si="1"/>
        <v>0.8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1.0909090909090908</v>
      </c>
      <c r="F24" s="44">
        <f>AVERAGE(F13:F23)</f>
        <v>1.0909090909090908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</v>
      </c>
      <c r="D25" s="12">
        <v>0</v>
      </c>
      <c r="E25" s="12">
        <v>1.8</v>
      </c>
      <c r="F25" s="12">
        <f>B25+C25+D25+E25</f>
        <v>1.8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1.8</v>
      </c>
      <c r="F26" s="12">
        <f>B26+C26+D26+E26</f>
        <v>1.8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1.8</v>
      </c>
      <c r="F27" s="44">
        <f>AVERAGE(F25:F26)</f>
        <v>1.8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2.8</v>
      </c>
      <c r="F28" s="12">
        <f>B28+C28+D28+E28</f>
        <v>2.8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3.2</v>
      </c>
      <c r="F29" s="12">
        <f>B29+C29+D29+E29</f>
        <v>3.2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2.5</v>
      </c>
      <c r="F30" s="12">
        <f>B30+C30+D30+E30</f>
        <v>2.5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2.8333333333333335</v>
      </c>
      <c r="F31" s="44">
        <f>AVERAGE(F28:F30)</f>
        <v>2.8333333333333335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2</v>
      </c>
      <c r="F32" s="12">
        <f t="shared" ref="F32:F40" si="2">B32+C32+D32+E32</f>
        <v>2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2.2000000000000002</v>
      </c>
      <c r="F33" s="12">
        <f t="shared" si="2"/>
        <v>2.2000000000000002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1.5</v>
      </c>
      <c r="F34" s="12">
        <f t="shared" si="2"/>
        <v>1.5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1.6</v>
      </c>
      <c r="F35" s="12">
        <f t="shared" si="2"/>
        <v>1.6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2.2000000000000002</v>
      </c>
      <c r="F36" s="12">
        <f t="shared" si="2"/>
        <v>2.2000000000000002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2.2000000000000002</v>
      </c>
      <c r="F37" s="12">
        <f t="shared" si="2"/>
        <v>2.2000000000000002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1.4</v>
      </c>
      <c r="F38" s="12">
        <f t="shared" si="2"/>
        <v>1.4</v>
      </c>
      <c r="G38" s="38"/>
      <c r="H38" s="37"/>
      <c r="I38" s="37"/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0.6</v>
      </c>
      <c r="F39" s="12">
        <f t="shared" si="2"/>
        <v>0.6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1.8</v>
      </c>
      <c r="F40" s="12">
        <f t="shared" si="2"/>
        <v>1.8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1.7222222222222223</v>
      </c>
      <c r="F41" s="44">
        <f>AVERAGE(F32:F40)</f>
        <v>1.7222222222222223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1.7636363636363637</v>
      </c>
      <c r="F42" s="47">
        <f>AVERAGE(F4:F11,F13:F23,F25:F26,F28:F30,F32:F40)</f>
        <v>1.7636363636363637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114</v>
      </c>
      <c r="B1" s="124"/>
      <c r="C1" s="124"/>
      <c r="D1" s="124"/>
      <c r="E1" s="124"/>
      <c r="F1" s="124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4" t="s">
        <v>115</v>
      </c>
      <c r="B1" s="124"/>
      <c r="C1" s="124"/>
      <c r="D1" s="124"/>
      <c r="E1" s="124"/>
      <c r="F1" s="124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4" t="s">
        <v>116</v>
      </c>
      <c r="B1" s="124"/>
      <c r="C1" s="124"/>
      <c r="D1" s="124"/>
      <c r="E1" s="124"/>
      <c r="F1" s="124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117</v>
      </c>
      <c r="B1" s="124"/>
      <c r="C1" s="124"/>
      <c r="D1" s="124"/>
      <c r="E1" s="124"/>
      <c r="F1" s="124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E29" sqref="E2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4" t="s">
        <v>118</v>
      </c>
      <c r="B1" s="124"/>
      <c r="C1" s="124"/>
      <c r="D1" s="124"/>
      <c r="E1" s="124"/>
      <c r="F1" s="124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6</v>
      </c>
      <c r="B8" s="12">
        <v>0</v>
      </c>
      <c r="C8" s="12">
        <v>0</v>
      </c>
      <c r="D8" s="12">
        <v>0.2</v>
      </c>
      <c r="E8" s="12">
        <v>0</v>
      </c>
      <c r="F8" s="12">
        <f t="shared" si="0"/>
        <v>0.2</v>
      </c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2.5000000000000001E-2</v>
      </c>
      <c r="E12" s="43">
        <f>AVERAGE(E4:E11)</f>
        <v>0</v>
      </c>
      <c r="F12" s="43">
        <f>AVERAGE(F4:F11)</f>
        <v>2.5000000000000001E-2</v>
      </c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48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1.8</v>
      </c>
      <c r="E29" s="12">
        <v>0</v>
      </c>
      <c r="F29" s="12">
        <f>B29+C29+D29+E29</f>
        <v>1.8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0.6</v>
      </c>
      <c r="E31" s="43">
        <f>AVERAGE(E28:E30)</f>
        <v>0</v>
      </c>
      <c r="F31" s="44">
        <f>AVERAGE(F28:F30)</f>
        <v>0.6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6.0606060606060608E-2</v>
      </c>
      <c r="E42" s="47">
        <f>AVERAGE(E4:E11,E13:E23,E25:E26,E28:E30,E32:E40)</f>
        <v>0</v>
      </c>
      <c r="F42" s="47">
        <f>AVERAGE(F4:F11,F13:F23,F25:F26,F28:F30,F32:F40)</f>
        <v>6.0606060606060608E-2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4" t="s">
        <v>119</v>
      </c>
      <c r="B1" s="124"/>
      <c r="C1" s="124"/>
      <c r="D1" s="124"/>
      <c r="E1" s="124"/>
      <c r="F1" s="124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4" t="s">
        <v>120</v>
      </c>
      <c r="B1" s="124"/>
      <c r="C1" s="124"/>
      <c r="D1" s="124"/>
      <c r="E1" s="124"/>
      <c r="F1" s="124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4" t="s">
        <v>121</v>
      </c>
      <c r="B1" s="124"/>
      <c r="C1" s="124"/>
      <c r="D1" s="124"/>
      <c r="E1" s="124"/>
      <c r="F1" s="124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4" t="s">
        <v>122</v>
      </c>
      <c r="B1" s="124"/>
      <c r="C1" s="124"/>
      <c r="D1" s="124"/>
      <c r="E1" s="124"/>
      <c r="F1" s="124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4" t="s">
        <v>123</v>
      </c>
      <c r="B1" s="124"/>
      <c r="C1" s="124"/>
      <c r="D1" s="124"/>
      <c r="E1" s="124"/>
      <c r="F1" s="124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33" sqref="D3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97</v>
      </c>
      <c r="B1" s="124"/>
      <c r="C1" s="124"/>
      <c r="D1" s="124"/>
      <c r="E1" s="124"/>
      <c r="F1" s="124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0.2</v>
      </c>
      <c r="D4" s="12">
        <v>0</v>
      </c>
      <c r="E4" s="12">
        <v>0</v>
      </c>
      <c r="F4" s="12">
        <f t="shared" ref="F4:F11" si="0">B4+C4+D4+E4</f>
        <v>0.2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4.8</v>
      </c>
      <c r="E6" s="12">
        <v>0</v>
      </c>
      <c r="F6" s="12">
        <f t="shared" si="0"/>
        <v>4.8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2.2000000000000002</v>
      </c>
      <c r="E7" s="12">
        <v>0</v>
      </c>
      <c r="F7" s="12">
        <f t="shared" si="0"/>
        <v>2.2000000000000002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2.4</v>
      </c>
      <c r="E9" s="12">
        <v>0</v>
      </c>
      <c r="F9" s="12">
        <f t="shared" si="0"/>
        <v>2.4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2.33</v>
      </c>
      <c r="E10" s="12">
        <v>0</v>
      </c>
      <c r="F10" s="12">
        <f t="shared" si="0"/>
        <v>2.33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2.5000000000000001E-2</v>
      </c>
      <c r="D12" s="43">
        <f>AVERAGE(D4:D11)</f>
        <v>1.4662500000000001</v>
      </c>
      <c r="E12" s="43">
        <f>AVERAGE(E4:E11)</f>
        <v>0</v>
      </c>
      <c r="F12" s="43">
        <f>AVERAGE(F4:F11)</f>
        <v>1.49125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0.2</v>
      </c>
      <c r="D13" s="12">
        <v>0</v>
      </c>
      <c r="E13" s="12">
        <v>0</v>
      </c>
      <c r="F13" s="12">
        <f t="shared" ref="F13:F23" si="1">B13+C13+D13+E13</f>
        <v>0.2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3.45</v>
      </c>
      <c r="E14" s="12">
        <v>0</v>
      </c>
      <c r="F14" s="12">
        <f t="shared" si="1"/>
        <v>3.45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0.8</v>
      </c>
      <c r="E15" s="12">
        <v>0</v>
      </c>
      <c r="F15" s="12">
        <f t="shared" si="1"/>
        <v>0.8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0.8</v>
      </c>
      <c r="E16" s="12">
        <v>0</v>
      </c>
      <c r="F16" s="12">
        <f t="shared" si="1"/>
        <v>0.8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3.4</v>
      </c>
      <c r="E19" s="12">
        <v>0</v>
      </c>
      <c r="F19" s="12">
        <f t="shared" si="1"/>
        <v>3.4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3.5</v>
      </c>
      <c r="E20" s="12">
        <v>0</v>
      </c>
      <c r="F20" s="12">
        <f t="shared" si="1"/>
        <v>3.5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0.4</v>
      </c>
      <c r="E22" s="12">
        <v>0</v>
      </c>
      <c r="F22" s="12">
        <f t="shared" si="1"/>
        <v>0.4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1.8181818181818184E-2</v>
      </c>
      <c r="D24" s="44">
        <f>AVERAGE(D13:D23)</f>
        <v>1.1227272727272728</v>
      </c>
      <c r="E24" s="44">
        <f>AVERAGE(E13:E23)</f>
        <v>0</v>
      </c>
      <c r="F24" s="44">
        <f>AVERAGE(F13:F23)</f>
        <v>1.1409090909090909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0.2</v>
      </c>
      <c r="E26" s="12">
        <v>0</v>
      </c>
      <c r="F26" s="12">
        <f>B26+C26+D26+E26</f>
        <v>0.2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0.1</v>
      </c>
      <c r="E27" s="43">
        <f>AVERAGE(E25:E26)</f>
        <v>0</v>
      </c>
      <c r="F27" s="44">
        <f>AVERAGE(F25:F26)</f>
        <v>0.1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0.1</v>
      </c>
      <c r="D28" s="12">
        <v>0</v>
      </c>
      <c r="E28" s="12">
        <v>0</v>
      </c>
      <c r="F28" s="12">
        <f>B28+C28+D28+E28</f>
        <v>0.1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</v>
      </c>
      <c r="C31" s="103">
        <f>AVERAGE(C28:C30)</f>
        <v>3.3333333333333333E-2</v>
      </c>
      <c r="D31" s="103">
        <f>AVERAGE(D28:D30)</f>
        <v>0</v>
      </c>
      <c r="E31" s="103">
        <f>AVERAGE(E28:E30)</f>
        <v>0</v>
      </c>
      <c r="F31" s="104">
        <f>AVERAGE(F28:F30)</f>
        <v>3.3333333333333333E-2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/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1.5151515151515152E-2</v>
      </c>
      <c r="D42" s="47">
        <f>AVERAGE(D4:D11,D13:D23,D25:D26,D28:D30,D32:D40)</f>
        <v>0.75874999999999992</v>
      </c>
      <c r="E42" s="47">
        <f>AVERAGE(E4:E11,E13:E23,E25:E26,E28:E30,E32:E40)</f>
        <v>0</v>
      </c>
      <c r="F42" s="47">
        <f>AVERAGE(F4:F11,F13:F23,F25:F26,F28:F30,F32:F40)</f>
        <v>0.75090909090909086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29" t="s">
        <v>124</v>
      </c>
      <c r="B1" s="129"/>
      <c r="C1" s="129"/>
      <c r="D1" s="129"/>
      <c r="E1" s="129"/>
      <c r="F1" s="129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29" t="s">
        <v>125</v>
      </c>
      <c r="B1" s="129"/>
      <c r="C1" s="129"/>
      <c r="D1" s="129"/>
      <c r="E1" s="129"/>
      <c r="F1" s="129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zoomScale="70" zoomScaleNormal="70" workbookViewId="0">
      <selection activeCell="AG4" sqref="AG4"/>
    </sheetView>
  </sheetViews>
  <sheetFormatPr defaultRowHeight="12.75" x14ac:dyDescent="0.2"/>
  <cols>
    <col min="1" max="1" width="12.7109375" style="6" customWidth="1"/>
    <col min="2" max="31" width="6.7109375" style="6" customWidth="1"/>
    <col min="32" max="16384" width="9.140625" style="6"/>
  </cols>
  <sheetData>
    <row r="1" spans="1:32" x14ac:dyDescent="0.2">
      <c r="A1" s="130" t="s">
        <v>126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</row>
    <row r="2" spans="1:32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</row>
    <row r="3" spans="1:32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</row>
    <row r="4" spans="1:32" x14ac:dyDescent="0.2">
      <c r="A4" s="89">
        <v>2018</v>
      </c>
      <c r="B4" s="24">
        <f>total!B46</f>
        <v>1.7636363636363637</v>
      </c>
      <c r="C4" s="24">
        <f>total!C46</f>
        <v>0.75090909090909075</v>
      </c>
      <c r="D4" s="24">
        <f>total!D46</f>
        <v>8.9636363636363665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>
        <f>total!O46</f>
        <v>0.16969696969696968</v>
      </c>
      <c r="P4" s="24">
        <f>total!P46</f>
        <v>16.540909090909096</v>
      </c>
      <c r="Q4" s="24">
        <f>total!Q46</f>
        <v>2.851515151515152</v>
      </c>
      <c r="R4" s="24"/>
      <c r="S4" s="24"/>
      <c r="T4" s="24"/>
      <c r="U4" s="24"/>
      <c r="V4" s="24"/>
      <c r="W4" s="24"/>
      <c r="X4" s="24">
        <v>0.1</v>
      </c>
      <c r="Y4" s="24"/>
      <c r="Z4" s="24"/>
      <c r="AA4" s="24"/>
      <c r="AB4" s="24"/>
      <c r="AC4" s="24"/>
      <c r="AD4" s="24"/>
      <c r="AE4" s="24"/>
    </row>
    <row r="5" spans="1:32" x14ac:dyDescent="0.2">
      <c r="A5" s="89">
        <v>2017</v>
      </c>
      <c r="B5" s="24">
        <v>0.39696969696969692</v>
      </c>
      <c r="C5" s="24">
        <v>0.60303030303030303</v>
      </c>
      <c r="D5" s="24">
        <v>0</v>
      </c>
      <c r="E5" s="24">
        <v>0</v>
      </c>
      <c r="F5" s="24">
        <v>0</v>
      </c>
      <c r="G5" s="24">
        <v>53.366666666666667</v>
      </c>
      <c r="H5" s="24">
        <v>20.031212121212121</v>
      </c>
      <c r="I5" s="24">
        <v>0.66666666666666663</v>
      </c>
      <c r="J5" s="24">
        <v>1.8181818181818184E-2</v>
      </c>
      <c r="K5" s="24">
        <v>2.1636363636363636</v>
      </c>
      <c r="L5" s="24">
        <v>1.8181818181818181E-2</v>
      </c>
      <c r="M5" s="24">
        <v>2.6181818181818186</v>
      </c>
      <c r="N5" s="24">
        <v>0.89393939393939381</v>
      </c>
      <c r="O5" s="24">
        <v>0</v>
      </c>
      <c r="P5" s="24">
        <v>0</v>
      </c>
      <c r="Q5" s="24">
        <v>0</v>
      </c>
      <c r="R5" s="24">
        <v>0.45757575757575741</v>
      </c>
      <c r="S5" s="24">
        <v>0.60303030303030303</v>
      </c>
      <c r="T5" s="24">
        <v>0</v>
      </c>
      <c r="U5" s="24">
        <v>0</v>
      </c>
      <c r="V5" s="24">
        <v>21.424242424242422</v>
      </c>
      <c r="W5" s="24">
        <v>2.5090909090909084</v>
      </c>
      <c r="X5" s="24">
        <v>1.0999999999999999</v>
      </c>
      <c r="Y5" s="24">
        <v>0</v>
      </c>
      <c r="Z5" s="24">
        <v>0</v>
      </c>
      <c r="AA5" s="24">
        <v>12.109090909090906</v>
      </c>
      <c r="AB5" s="24">
        <v>0.37575757575757573</v>
      </c>
      <c r="AC5" s="24">
        <v>4.5454545454545456E-2</v>
      </c>
      <c r="AD5" s="24">
        <v>3.0303030303030303E-3</v>
      </c>
      <c r="AE5" s="24">
        <v>0</v>
      </c>
    </row>
    <row r="8" spans="1:32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</row>
    <row r="9" spans="1:32" x14ac:dyDescent="0.2">
      <c r="A9" s="89">
        <v>2018</v>
      </c>
      <c r="B9" s="24">
        <f>B4</f>
        <v>1.7636363636363637</v>
      </c>
      <c r="C9" s="24">
        <f t="shared" ref="C9:AE9" si="0">B9+C4</f>
        <v>2.5145454545454546</v>
      </c>
      <c r="D9" s="24">
        <f t="shared" si="0"/>
        <v>11.47818181818182</v>
      </c>
      <c r="E9" s="24">
        <f t="shared" si="0"/>
        <v>11.47818181818182</v>
      </c>
      <c r="F9" s="24">
        <f t="shared" si="0"/>
        <v>11.47818181818182</v>
      </c>
      <c r="G9" s="24">
        <f t="shared" si="0"/>
        <v>11.47818181818182</v>
      </c>
      <c r="H9" s="24">
        <f t="shared" si="0"/>
        <v>11.47818181818182</v>
      </c>
      <c r="I9" s="24">
        <f t="shared" si="0"/>
        <v>11.47818181818182</v>
      </c>
      <c r="J9" s="24">
        <f t="shared" si="0"/>
        <v>11.47818181818182</v>
      </c>
      <c r="K9" s="24">
        <f t="shared" si="0"/>
        <v>11.47818181818182</v>
      </c>
      <c r="L9" s="24">
        <f t="shared" si="0"/>
        <v>11.47818181818182</v>
      </c>
      <c r="M9" s="24">
        <f t="shared" si="0"/>
        <v>11.47818181818182</v>
      </c>
      <c r="N9" s="24">
        <f t="shared" si="0"/>
        <v>11.47818181818182</v>
      </c>
      <c r="O9" s="24">
        <f t="shared" si="0"/>
        <v>11.64787878787879</v>
      </c>
      <c r="P9" s="24">
        <f t="shared" si="0"/>
        <v>28.188787878787885</v>
      </c>
      <c r="Q9" s="24">
        <f t="shared" si="0"/>
        <v>31.040303030303036</v>
      </c>
      <c r="R9" s="24">
        <f t="shared" si="0"/>
        <v>31.040303030303036</v>
      </c>
      <c r="S9" s="24">
        <f t="shared" si="0"/>
        <v>31.040303030303036</v>
      </c>
      <c r="T9" s="24">
        <f t="shared" si="0"/>
        <v>31.040303030303036</v>
      </c>
      <c r="U9" s="24">
        <f t="shared" si="0"/>
        <v>31.040303030303036</v>
      </c>
      <c r="V9" s="24">
        <f t="shared" si="0"/>
        <v>31.040303030303036</v>
      </c>
      <c r="W9" s="24">
        <f t="shared" si="0"/>
        <v>31.040303030303036</v>
      </c>
      <c r="X9" s="24">
        <f t="shared" si="0"/>
        <v>31.140303030303038</v>
      </c>
      <c r="Y9" s="24">
        <f t="shared" si="0"/>
        <v>31.140303030303038</v>
      </c>
      <c r="Z9" s="24">
        <f t="shared" si="0"/>
        <v>31.140303030303038</v>
      </c>
      <c r="AA9" s="24">
        <f t="shared" si="0"/>
        <v>31.140303030303038</v>
      </c>
      <c r="AB9" s="24">
        <f t="shared" si="0"/>
        <v>31.140303030303038</v>
      </c>
      <c r="AC9" s="24">
        <f t="shared" si="0"/>
        <v>31.140303030303038</v>
      </c>
      <c r="AD9" s="24">
        <f t="shared" si="0"/>
        <v>31.140303030303038</v>
      </c>
      <c r="AE9" s="24">
        <f t="shared" si="0"/>
        <v>31.140303030303038</v>
      </c>
      <c r="AF9" s="105"/>
    </row>
    <row r="10" spans="1:32" x14ac:dyDescent="0.2">
      <c r="A10" s="89">
        <v>2017</v>
      </c>
      <c r="B10" s="24">
        <f>B5</f>
        <v>0.39696969696969692</v>
      </c>
      <c r="C10" s="24">
        <f t="shared" ref="C10:AE10" si="1">B10+C5</f>
        <v>1</v>
      </c>
      <c r="D10" s="24">
        <f t="shared" si="1"/>
        <v>1</v>
      </c>
      <c r="E10" s="24">
        <f t="shared" si="1"/>
        <v>1</v>
      </c>
      <c r="F10" s="24">
        <f t="shared" si="1"/>
        <v>1</v>
      </c>
      <c r="G10" s="24">
        <f t="shared" si="1"/>
        <v>54.366666666666667</v>
      </c>
      <c r="H10" s="24">
        <f t="shared" si="1"/>
        <v>74.397878787878795</v>
      </c>
      <c r="I10" s="24">
        <f t="shared" si="1"/>
        <v>75.064545454545467</v>
      </c>
      <c r="J10" s="24">
        <f t="shared" si="1"/>
        <v>75.082727272727283</v>
      </c>
      <c r="K10" s="24">
        <f t="shared" si="1"/>
        <v>77.24636363636364</v>
      </c>
      <c r="L10" s="24">
        <f t="shared" si="1"/>
        <v>77.264545454545456</v>
      </c>
      <c r="M10" s="24">
        <f t="shared" si="1"/>
        <v>79.88272727272728</v>
      </c>
      <c r="N10" s="24">
        <f t="shared" si="1"/>
        <v>80.776666666666671</v>
      </c>
      <c r="O10" s="24">
        <f t="shared" si="1"/>
        <v>80.776666666666671</v>
      </c>
      <c r="P10" s="24">
        <f t="shared" si="1"/>
        <v>80.776666666666671</v>
      </c>
      <c r="Q10" s="24">
        <f t="shared" si="1"/>
        <v>80.776666666666671</v>
      </c>
      <c r="R10" s="24">
        <f t="shared" si="1"/>
        <v>81.234242424242424</v>
      </c>
      <c r="S10" s="24">
        <f t="shared" si="1"/>
        <v>81.837272727272733</v>
      </c>
      <c r="T10" s="24">
        <f t="shared" si="1"/>
        <v>81.837272727272733</v>
      </c>
      <c r="U10" s="24">
        <f t="shared" si="1"/>
        <v>81.837272727272733</v>
      </c>
      <c r="V10" s="24">
        <f t="shared" si="1"/>
        <v>103.26151515151516</v>
      </c>
      <c r="W10" s="24">
        <f t="shared" si="1"/>
        <v>105.77060606060607</v>
      </c>
      <c r="X10" s="24">
        <f t="shared" si="1"/>
        <v>106.87060606060606</v>
      </c>
      <c r="Y10" s="24">
        <f t="shared" si="1"/>
        <v>106.87060606060606</v>
      </c>
      <c r="Z10" s="24">
        <f t="shared" si="1"/>
        <v>106.87060606060606</v>
      </c>
      <c r="AA10" s="24">
        <f t="shared" si="1"/>
        <v>118.97969696969697</v>
      </c>
      <c r="AB10" s="24">
        <f t="shared" si="1"/>
        <v>119.35545454545455</v>
      </c>
      <c r="AC10" s="24">
        <f t="shared" si="1"/>
        <v>119.4009090909091</v>
      </c>
      <c r="AD10" s="24">
        <f t="shared" si="1"/>
        <v>119.4039393939394</v>
      </c>
      <c r="AE10" s="24">
        <f t="shared" si="1"/>
        <v>119.4039393939394</v>
      </c>
      <c r="AF10" s="105"/>
    </row>
    <row r="11" spans="1:32" x14ac:dyDescent="0.2">
      <c r="A11" s="89" t="s">
        <v>92</v>
      </c>
      <c r="B11" s="101">
        <f t="shared" ref="B11:AE11" si="2">$M$21</f>
        <v>66.130434782608702</v>
      </c>
      <c r="C11" s="101">
        <f t="shared" si="2"/>
        <v>66.130434782608702</v>
      </c>
      <c r="D11" s="101">
        <f t="shared" si="2"/>
        <v>66.130434782608702</v>
      </c>
      <c r="E11" s="101">
        <f t="shared" si="2"/>
        <v>66.130434782608702</v>
      </c>
      <c r="F11" s="101">
        <f t="shared" si="2"/>
        <v>66.130434782608702</v>
      </c>
      <c r="G11" s="101">
        <f t="shared" si="2"/>
        <v>66.130434782608702</v>
      </c>
      <c r="H11" s="101">
        <f t="shared" si="2"/>
        <v>66.130434782608702</v>
      </c>
      <c r="I11" s="101">
        <f t="shared" si="2"/>
        <v>66.130434782608702</v>
      </c>
      <c r="J11" s="101">
        <f t="shared" si="2"/>
        <v>66.130434782608702</v>
      </c>
      <c r="K11" s="101">
        <f t="shared" si="2"/>
        <v>66.130434782608702</v>
      </c>
      <c r="L11" s="101">
        <f t="shared" si="2"/>
        <v>66.130434782608702</v>
      </c>
      <c r="M11" s="101">
        <f t="shared" si="2"/>
        <v>66.130434782608702</v>
      </c>
      <c r="N11" s="101">
        <f t="shared" si="2"/>
        <v>66.130434782608702</v>
      </c>
      <c r="O11" s="101">
        <f t="shared" si="2"/>
        <v>66.130434782608702</v>
      </c>
      <c r="P11" s="101">
        <f t="shared" si="2"/>
        <v>66.130434782608702</v>
      </c>
      <c r="Q11" s="101">
        <f t="shared" si="2"/>
        <v>66.130434782608702</v>
      </c>
      <c r="R11" s="101">
        <f t="shared" si="2"/>
        <v>66.130434782608702</v>
      </c>
      <c r="S11" s="101">
        <f t="shared" si="2"/>
        <v>66.130434782608702</v>
      </c>
      <c r="T11" s="101">
        <f t="shared" si="2"/>
        <v>66.130434782608702</v>
      </c>
      <c r="U11" s="101">
        <f t="shared" si="2"/>
        <v>66.130434782608702</v>
      </c>
      <c r="V11" s="101">
        <f t="shared" si="2"/>
        <v>66.130434782608702</v>
      </c>
      <c r="W11" s="101">
        <f t="shared" si="2"/>
        <v>66.130434782608702</v>
      </c>
      <c r="X11" s="101">
        <f t="shared" si="2"/>
        <v>66.130434782608702</v>
      </c>
      <c r="Y11" s="101">
        <f t="shared" si="2"/>
        <v>66.130434782608702</v>
      </c>
      <c r="Z11" s="101">
        <f t="shared" si="2"/>
        <v>66.130434782608702</v>
      </c>
      <c r="AA11" s="101">
        <f t="shared" si="2"/>
        <v>66.130434782608702</v>
      </c>
      <c r="AB11" s="101">
        <f t="shared" si="2"/>
        <v>66.130434782608702</v>
      </c>
      <c r="AC11" s="101">
        <f t="shared" si="2"/>
        <v>66.130434782608702</v>
      </c>
      <c r="AD11" s="101">
        <f t="shared" si="2"/>
        <v>66.130434782608702</v>
      </c>
      <c r="AE11" s="101">
        <f t="shared" si="2"/>
        <v>66.130434782608702</v>
      </c>
    </row>
    <row r="14" spans="1:32" ht="15.75" x14ac:dyDescent="0.2">
      <c r="A14" s="106" t="s">
        <v>87</v>
      </c>
      <c r="B14" s="106">
        <v>2016</v>
      </c>
      <c r="C14" s="106" t="s">
        <v>92</v>
      </c>
      <c r="F14" s="136" t="s">
        <v>94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</row>
    <row r="15" spans="1:32" x14ac:dyDescent="0.2">
      <c r="A15" s="107" t="s">
        <v>55</v>
      </c>
      <c r="B15" s="101">
        <f>total!AF8</f>
        <v>14.700000000000001</v>
      </c>
      <c r="C15" s="101">
        <f t="shared" ref="C15:C47" si="3">$M$21</f>
        <v>66.130434782608702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  <c r="AD15" s="90">
        <v>2018</v>
      </c>
    </row>
    <row r="16" spans="1:32" x14ac:dyDescent="0.2">
      <c r="A16" s="107" t="s">
        <v>56</v>
      </c>
      <c r="B16" s="101">
        <f>total!AF9</f>
        <v>11.6</v>
      </c>
      <c r="C16" s="101">
        <f t="shared" si="3"/>
        <v>66.130434782608702</v>
      </c>
      <c r="F16" s="90" t="s">
        <v>74</v>
      </c>
      <c r="G16" s="91">
        <v>65.5</v>
      </c>
      <c r="H16" s="91">
        <v>41.9</v>
      </c>
      <c r="I16" s="91">
        <v>32.6</v>
      </c>
      <c r="J16" s="91">
        <v>64.599999999999994</v>
      </c>
      <c r="K16" s="91">
        <v>44.5</v>
      </c>
      <c r="L16" s="91">
        <v>3.5</v>
      </c>
      <c r="M16" s="91">
        <v>33.4</v>
      </c>
      <c r="N16" s="91">
        <v>41.9</v>
      </c>
      <c r="O16" s="91">
        <v>46.4</v>
      </c>
      <c r="P16" s="91">
        <v>127.3</v>
      </c>
      <c r="Q16" s="91">
        <v>81</v>
      </c>
      <c r="R16" s="91">
        <v>43.5</v>
      </c>
      <c r="S16" s="91">
        <v>70.7</v>
      </c>
      <c r="T16" s="91">
        <v>93.1</v>
      </c>
      <c r="U16" s="91">
        <v>46.2</v>
      </c>
      <c r="V16" s="91">
        <v>104</v>
      </c>
      <c r="W16" s="91">
        <v>101.4</v>
      </c>
      <c r="X16" s="91">
        <v>145.30000000000001</v>
      </c>
      <c r="Y16" s="91">
        <v>80.599999999999994</v>
      </c>
      <c r="Z16" s="91">
        <v>72</v>
      </c>
      <c r="AA16" s="117">
        <v>59</v>
      </c>
      <c r="AB16" s="91">
        <v>3.2</v>
      </c>
      <c r="AC16" s="91">
        <v>119.4</v>
      </c>
      <c r="AD16" s="91">
        <f>total!AF46</f>
        <v>31.100909090909099</v>
      </c>
    </row>
    <row r="17" spans="1:30" x14ac:dyDescent="0.2">
      <c r="A17" s="107" t="s">
        <v>57</v>
      </c>
      <c r="B17" s="101">
        <f>total!AF10</f>
        <v>37.5</v>
      </c>
      <c r="C17" s="101">
        <f t="shared" si="3"/>
        <v>66.130434782608702</v>
      </c>
      <c r="F17" s="92" t="s">
        <v>92</v>
      </c>
      <c r="G17" s="101">
        <f t="shared" ref="G17:AD17" si="4">$M$21</f>
        <v>66.130434782608702</v>
      </c>
      <c r="H17" s="101">
        <f t="shared" si="4"/>
        <v>66.130434782608702</v>
      </c>
      <c r="I17" s="101">
        <f t="shared" si="4"/>
        <v>66.130434782608702</v>
      </c>
      <c r="J17" s="101">
        <f t="shared" si="4"/>
        <v>66.130434782608702</v>
      </c>
      <c r="K17" s="101">
        <f t="shared" si="4"/>
        <v>66.130434782608702</v>
      </c>
      <c r="L17" s="101">
        <f t="shared" si="4"/>
        <v>66.130434782608702</v>
      </c>
      <c r="M17" s="101">
        <f t="shared" si="4"/>
        <v>66.130434782608702</v>
      </c>
      <c r="N17" s="101">
        <f t="shared" si="4"/>
        <v>66.130434782608702</v>
      </c>
      <c r="O17" s="101">
        <f t="shared" si="4"/>
        <v>66.130434782608702</v>
      </c>
      <c r="P17" s="101">
        <f t="shared" si="4"/>
        <v>66.130434782608702</v>
      </c>
      <c r="Q17" s="101">
        <f t="shared" si="4"/>
        <v>66.130434782608702</v>
      </c>
      <c r="R17" s="101">
        <f t="shared" si="4"/>
        <v>66.130434782608702</v>
      </c>
      <c r="S17" s="101">
        <f t="shared" si="4"/>
        <v>66.130434782608702</v>
      </c>
      <c r="T17" s="101">
        <f t="shared" si="4"/>
        <v>66.130434782608702</v>
      </c>
      <c r="U17" s="101">
        <f t="shared" si="4"/>
        <v>66.130434782608702</v>
      </c>
      <c r="V17" s="101">
        <f t="shared" si="4"/>
        <v>66.130434782608702</v>
      </c>
      <c r="W17" s="101">
        <f t="shared" si="4"/>
        <v>66.130434782608702</v>
      </c>
      <c r="X17" s="101">
        <f t="shared" si="4"/>
        <v>66.130434782608702</v>
      </c>
      <c r="Y17" s="101">
        <f t="shared" si="4"/>
        <v>66.130434782608702</v>
      </c>
      <c r="Z17" s="101">
        <f t="shared" si="4"/>
        <v>66.130434782608702</v>
      </c>
      <c r="AA17" s="101">
        <f t="shared" si="4"/>
        <v>66.130434782608702</v>
      </c>
      <c r="AB17" s="101">
        <f t="shared" si="4"/>
        <v>66.130434782608702</v>
      </c>
      <c r="AC17" s="101">
        <f t="shared" si="4"/>
        <v>66.130434782608702</v>
      </c>
      <c r="AD17" s="101">
        <f t="shared" si="4"/>
        <v>66.130434782608702</v>
      </c>
    </row>
    <row r="18" spans="1:30" x14ac:dyDescent="0.2">
      <c r="A18" s="107" t="s">
        <v>58</v>
      </c>
      <c r="B18" s="101">
        <f>total!AF11</f>
        <v>18.8</v>
      </c>
      <c r="C18" s="101">
        <f t="shared" si="3"/>
        <v>66.130434782608702</v>
      </c>
    </row>
    <row r="19" spans="1:30" x14ac:dyDescent="0.2">
      <c r="A19" s="107" t="s">
        <v>59</v>
      </c>
      <c r="B19" s="101">
        <f>total!AF12</f>
        <v>8.8999999999999986</v>
      </c>
      <c r="C19" s="101">
        <f t="shared" si="3"/>
        <v>66.130434782608702</v>
      </c>
    </row>
    <row r="20" spans="1:30" x14ac:dyDescent="0.2">
      <c r="A20" s="107" t="s">
        <v>60</v>
      </c>
      <c r="B20" s="101">
        <f>total!AF13</f>
        <v>13.4</v>
      </c>
      <c r="C20" s="101">
        <f t="shared" si="3"/>
        <v>66.130434782608702</v>
      </c>
      <c r="F20" s="131"/>
      <c r="G20" s="132"/>
      <c r="H20" s="108" t="s">
        <v>91</v>
      </c>
      <c r="I20" s="109" t="s">
        <v>92</v>
      </c>
      <c r="L20" s="133" t="s">
        <v>74</v>
      </c>
      <c r="M20" s="133"/>
    </row>
    <row r="21" spans="1:30" x14ac:dyDescent="0.2">
      <c r="A21" s="107" t="s">
        <v>61</v>
      </c>
      <c r="B21" s="101">
        <f>total!AF14</f>
        <v>16.329999999999998</v>
      </c>
      <c r="C21" s="101">
        <f t="shared" si="3"/>
        <v>66.130434782608702</v>
      </c>
      <c r="F21" s="134" t="s">
        <v>49</v>
      </c>
      <c r="G21" s="135"/>
      <c r="H21" s="19">
        <f>total!AF16</f>
        <v>17.516249999999999</v>
      </c>
      <c r="I21" s="101">
        <f>$M$21</f>
        <v>66.130434782608702</v>
      </c>
      <c r="L21" s="92" t="s">
        <v>92</v>
      </c>
      <c r="M21" s="101">
        <f>AVERAGE(G16:AC16)</f>
        <v>66.130434782608702</v>
      </c>
    </row>
    <row r="22" spans="1:30" x14ac:dyDescent="0.2">
      <c r="A22" s="107" t="s">
        <v>62</v>
      </c>
      <c r="B22" s="101">
        <f>total!AF15</f>
        <v>18.900000000000002</v>
      </c>
      <c r="C22" s="101">
        <f t="shared" si="3"/>
        <v>66.130434782608702</v>
      </c>
      <c r="F22" s="134" t="s">
        <v>50</v>
      </c>
      <c r="G22" s="135"/>
      <c r="H22" s="19">
        <f>total!AF28</f>
        <v>33.045454545454554</v>
      </c>
      <c r="I22" s="101">
        <f>$M$21</f>
        <v>66.130434782608702</v>
      </c>
    </row>
    <row r="23" spans="1:30" x14ac:dyDescent="0.2">
      <c r="A23" s="107" t="s">
        <v>63</v>
      </c>
      <c r="B23" s="101">
        <f>total!AF17</f>
        <v>33.200000000000003</v>
      </c>
      <c r="C23" s="101">
        <f t="shared" si="3"/>
        <v>66.130434782608702</v>
      </c>
      <c r="F23" s="134" t="s">
        <v>51</v>
      </c>
      <c r="G23" s="135"/>
      <c r="H23" s="19">
        <f>total!AF31</f>
        <v>22.450000000000003</v>
      </c>
      <c r="I23" s="101">
        <f>$M$21</f>
        <v>66.130434782608702</v>
      </c>
    </row>
    <row r="24" spans="1:30" x14ac:dyDescent="0.2">
      <c r="A24" s="107" t="s">
        <v>64</v>
      </c>
      <c r="B24" s="101">
        <f>total!AF18</f>
        <v>23.150000000000002</v>
      </c>
      <c r="C24" s="101">
        <f t="shared" si="3"/>
        <v>66.130434782608702</v>
      </c>
      <c r="F24" s="134" t="s">
        <v>52</v>
      </c>
      <c r="G24" s="135"/>
      <c r="H24" s="19">
        <f>total!AF35</f>
        <v>22.099999999999998</v>
      </c>
      <c r="I24" s="101">
        <f>$M$21</f>
        <v>66.130434782608702</v>
      </c>
    </row>
    <row r="25" spans="1:30" x14ac:dyDescent="0.2">
      <c r="A25" s="107" t="s">
        <v>65</v>
      </c>
      <c r="B25" s="101">
        <f>total!AF19</f>
        <v>45.7</v>
      </c>
      <c r="C25" s="101">
        <f t="shared" si="3"/>
        <v>66.130434782608702</v>
      </c>
      <c r="F25" s="134" t="s">
        <v>53</v>
      </c>
      <c r="G25" s="135"/>
      <c r="H25" s="19">
        <f>total!AF45</f>
        <v>45.722222222222221</v>
      </c>
      <c r="I25" s="101">
        <f>$M$21</f>
        <v>66.130434782608702</v>
      </c>
    </row>
    <row r="26" spans="1:30" x14ac:dyDescent="0.2">
      <c r="A26" s="107" t="s">
        <v>66</v>
      </c>
      <c r="B26" s="101">
        <f>total!AF20</f>
        <v>38.700000000000003</v>
      </c>
      <c r="C26" s="101">
        <f t="shared" si="3"/>
        <v>66.130434782608702</v>
      </c>
    </row>
    <row r="27" spans="1:30" x14ac:dyDescent="0.2">
      <c r="A27" s="107" t="s">
        <v>67</v>
      </c>
      <c r="B27" s="101">
        <f>total!AF21</f>
        <v>28.400000000000002</v>
      </c>
      <c r="C27" s="101">
        <f t="shared" si="3"/>
        <v>66.130434782608702</v>
      </c>
    </row>
    <row r="28" spans="1:30" x14ac:dyDescent="0.2">
      <c r="A28" s="107" t="s">
        <v>68</v>
      </c>
      <c r="B28" s="101">
        <f>total!AF22</f>
        <v>22.200000000000003</v>
      </c>
      <c r="C28" s="101">
        <f t="shared" si="3"/>
        <v>66.130434782608702</v>
      </c>
    </row>
    <row r="29" spans="1:30" x14ac:dyDescent="0.2">
      <c r="A29" s="107" t="s">
        <v>69</v>
      </c>
      <c r="B29" s="101">
        <f>total!AF23</f>
        <v>30.5</v>
      </c>
      <c r="C29" s="101">
        <f t="shared" si="3"/>
        <v>66.130434782608702</v>
      </c>
    </row>
    <row r="30" spans="1:30" x14ac:dyDescent="0.2">
      <c r="A30" s="107" t="s">
        <v>70</v>
      </c>
      <c r="B30" s="101">
        <f>total!AF24</f>
        <v>23.7</v>
      </c>
      <c r="C30" s="101">
        <f t="shared" si="3"/>
        <v>66.130434782608702</v>
      </c>
    </row>
    <row r="31" spans="1:30" x14ac:dyDescent="0.2">
      <c r="A31" s="107" t="s">
        <v>71</v>
      </c>
      <c r="B31" s="101">
        <f>total!AF25</f>
        <v>43.8</v>
      </c>
      <c r="C31" s="101">
        <f t="shared" si="3"/>
        <v>66.130434782608702</v>
      </c>
    </row>
    <row r="32" spans="1:30" x14ac:dyDescent="0.2">
      <c r="A32" s="107" t="s">
        <v>72</v>
      </c>
      <c r="B32" s="101">
        <f>total!AF26</f>
        <v>42.85</v>
      </c>
      <c r="C32" s="101">
        <f t="shared" si="3"/>
        <v>66.130434782608702</v>
      </c>
    </row>
    <row r="33" spans="1:3" x14ac:dyDescent="0.2">
      <c r="A33" s="107" t="s">
        <v>73</v>
      </c>
      <c r="B33" s="101">
        <f>total!AF27</f>
        <v>31.3</v>
      </c>
      <c r="C33" s="101">
        <f t="shared" si="3"/>
        <v>66.130434782608702</v>
      </c>
    </row>
    <row r="34" spans="1:3" x14ac:dyDescent="0.2">
      <c r="A34" s="107" t="s">
        <v>74</v>
      </c>
      <c r="B34" s="101">
        <f>total!AF29</f>
        <v>25.1</v>
      </c>
      <c r="C34" s="101">
        <f t="shared" si="3"/>
        <v>66.130434782608702</v>
      </c>
    </row>
    <row r="35" spans="1:3" x14ac:dyDescent="0.2">
      <c r="A35" s="107" t="s">
        <v>75</v>
      </c>
      <c r="B35" s="101">
        <f>total!AF30</f>
        <v>19.8</v>
      </c>
      <c r="C35" s="101">
        <f t="shared" si="3"/>
        <v>66.130434782608702</v>
      </c>
    </row>
    <row r="36" spans="1:3" x14ac:dyDescent="0.2">
      <c r="A36" s="107" t="s">
        <v>76</v>
      </c>
      <c r="B36" s="101">
        <f>total!AF32</f>
        <v>28.099999999999998</v>
      </c>
      <c r="C36" s="101">
        <f t="shared" si="3"/>
        <v>66.130434782608702</v>
      </c>
    </row>
    <row r="37" spans="1:3" x14ac:dyDescent="0.2">
      <c r="A37" s="107" t="s">
        <v>77</v>
      </c>
      <c r="B37" s="101">
        <f>total!AF33</f>
        <v>16.099999999999998</v>
      </c>
      <c r="C37" s="101">
        <f t="shared" si="3"/>
        <v>66.130434782608702</v>
      </c>
    </row>
    <row r="38" spans="1:3" x14ac:dyDescent="0.2">
      <c r="A38" s="107" t="s">
        <v>78</v>
      </c>
      <c r="B38" s="101">
        <f>total!AF34</f>
        <v>22.099999999999998</v>
      </c>
      <c r="C38" s="101">
        <f t="shared" si="3"/>
        <v>66.130434782608702</v>
      </c>
    </row>
    <row r="39" spans="1:3" x14ac:dyDescent="0.2">
      <c r="A39" s="107" t="s">
        <v>79</v>
      </c>
      <c r="B39" s="101">
        <f>total!AF36</f>
        <v>38.099999999999994</v>
      </c>
      <c r="C39" s="101">
        <f t="shared" si="3"/>
        <v>66.130434782608702</v>
      </c>
    </row>
    <row r="40" spans="1:3" x14ac:dyDescent="0.2">
      <c r="A40" s="107" t="s">
        <v>80</v>
      </c>
      <c r="B40" s="101">
        <f>total!AF37</f>
        <v>57.3</v>
      </c>
      <c r="C40" s="101">
        <f t="shared" si="3"/>
        <v>66.130434782608702</v>
      </c>
    </row>
    <row r="41" spans="1:3" x14ac:dyDescent="0.2">
      <c r="A41" s="107" t="s">
        <v>81</v>
      </c>
      <c r="B41" s="101">
        <f>total!AF38</f>
        <v>36.200000000000003</v>
      </c>
      <c r="C41" s="101">
        <f t="shared" si="3"/>
        <v>66.130434782608702</v>
      </c>
    </row>
    <row r="42" spans="1:3" x14ac:dyDescent="0.2">
      <c r="A42" s="107" t="s">
        <v>82</v>
      </c>
      <c r="B42" s="101">
        <f>total!AF39</f>
        <v>26.8</v>
      </c>
      <c r="C42" s="101">
        <f t="shared" si="3"/>
        <v>66.130434782608702</v>
      </c>
    </row>
    <row r="43" spans="1:3" x14ac:dyDescent="0.2">
      <c r="A43" s="107" t="s">
        <v>83</v>
      </c>
      <c r="B43" s="101">
        <f>total!AF40</f>
        <v>63.099999999999994</v>
      </c>
      <c r="C43" s="101">
        <f t="shared" si="3"/>
        <v>66.130434782608702</v>
      </c>
    </row>
    <row r="44" spans="1:3" x14ac:dyDescent="0.2">
      <c r="A44" s="107" t="s">
        <v>84</v>
      </c>
      <c r="B44" s="101">
        <f>total!AF41</f>
        <v>54.3</v>
      </c>
      <c r="C44" s="101">
        <f t="shared" si="3"/>
        <v>66.130434782608702</v>
      </c>
    </row>
    <row r="45" spans="1:3" x14ac:dyDescent="0.2">
      <c r="A45" s="107" t="s">
        <v>85</v>
      </c>
      <c r="B45" s="101">
        <f>total!AF42</f>
        <v>23</v>
      </c>
      <c r="C45" s="101">
        <f t="shared" si="3"/>
        <v>66.130434782608702</v>
      </c>
    </row>
    <row r="46" spans="1:3" x14ac:dyDescent="0.2">
      <c r="A46" s="107" t="s">
        <v>86</v>
      </c>
      <c r="B46" s="101">
        <f>total!AF43</f>
        <v>68.7</v>
      </c>
      <c r="C46" s="101">
        <f t="shared" si="3"/>
        <v>66.130434782608702</v>
      </c>
    </row>
    <row r="47" spans="1:3" x14ac:dyDescent="0.2">
      <c r="A47" s="107" t="s">
        <v>89</v>
      </c>
      <c r="B47" s="101">
        <f>total!AF44</f>
        <v>44.000000000000007</v>
      </c>
      <c r="C47" s="101">
        <f t="shared" si="3"/>
        <v>66.130434782608702</v>
      </c>
    </row>
  </sheetData>
  <mergeCells count="9">
    <mergeCell ref="A1:AE1"/>
    <mergeCell ref="F20:G20"/>
    <mergeCell ref="L20:M20"/>
    <mergeCell ref="F25:G25"/>
    <mergeCell ref="F21:G21"/>
    <mergeCell ref="F22:G22"/>
    <mergeCell ref="F23:G23"/>
    <mergeCell ref="F24:G24"/>
    <mergeCell ref="F14:AD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F42"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4" t="s">
        <v>98</v>
      </c>
      <c r="B1" s="124"/>
      <c r="C1" s="124"/>
      <c r="D1" s="124"/>
      <c r="E1" s="124"/>
      <c r="F1" s="124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0</v>
      </c>
      <c r="D4" s="12">
        <v>0.4</v>
      </c>
      <c r="E4" s="12">
        <v>0.8</v>
      </c>
      <c r="F4" s="12">
        <f t="shared" ref="F4:F11" si="0">B4+C4+D4+E4</f>
        <v>1.2000000000000002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0</v>
      </c>
      <c r="D5" s="12">
        <v>0</v>
      </c>
      <c r="E5" s="12">
        <v>0.2</v>
      </c>
      <c r="F5" s="12">
        <f t="shared" si="0"/>
        <v>0.2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19" t="s">
        <v>4</v>
      </c>
      <c r="B6" s="120">
        <v>0</v>
      </c>
      <c r="C6" s="120">
        <v>0</v>
      </c>
      <c r="D6" s="120">
        <v>0</v>
      </c>
      <c r="E6" s="120">
        <v>23.6</v>
      </c>
      <c r="F6" s="120">
        <f t="shared" si="0"/>
        <v>23.6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0</v>
      </c>
      <c r="D7" s="12">
        <v>0.2</v>
      </c>
      <c r="E7" s="12">
        <v>3.8</v>
      </c>
      <c r="F7" s="12">
        <f t="shared" si="0"/>
        <v>4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0</v>
      </c>
      <c r="D8" s="12">
        <v>0.6</v>
      </c>
      <c r="E8" s="12">
        <v>0</v>
      </c>
      <c r="F8" s="12">
        <f t="shared" si="0"/>
        <v>0.6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0</v>
      </c>
      <c r="D9" s="12">
        <v>0.6</v>
      </c>
      <c r="E9" s="12">
        <v>0</v>
      </c>
      <c r="F9" s="12">
        <f t="shared" si="0"/>
        <v>0.6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0.5</v>
      </c>
      <c r="F11" s="12">
        <f t="shared" si="0"/>
        <v>0.5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0.22500000000000003</v>
      </c>
      <c r="E12" s="43">
        <f>AVERAGE(E4:E11)</f>
        <v>3.6125000000000003</v>
      </c>
      <c r="F12" s="43">
        <f>AVERAGE(F4:F11)</f>
        <v>3.8375000000000004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0</v>
      </c>
      <c r="D13" s="12">
        <v>11</v>
      </c>
      <c r="E13" s="12">
        <v>3</v>
      </c>
      <c r="F13" s="12">
        <f t="shared" ref="F13:F23" si="1">B13+C13+D13+E13</f>
        <v>14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</v>
      </c>
      <c r="D14" s="12">
        <v>5.2</v>
      </c>
      <c r="E14" s="12">
        <v>0</v>
      </c>
      <c r="F14" s="12">
        <f t="shared" si="1"/>
        <v>5.2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19" t="s">
        <v>12</v>
      </c>
      <c r="B15" s="120">
        <v>0</v>
      </c>
      <c r="C15" s="120">
        <v>0</v>
      </c>
      <c r="D15" s="120">
        <v>24.8</v>
      </c>
      <c r="E15" s="120">
        <v>0.6</v>
      </c>
      <c r="F15" s="120">
        <f t="shared" si="1"/>
        <v>25.400000000000002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19" t="s">
        <v>13</v>
      </c>
      <c r="B16" s="120">
        <v>0</v>
      </c>
      <c r="C16" s="120">
        <v>0</v>
      </c>
      <c r="D16" s="120">
        <v>14.8</v>
      </c>
      <c r="E16" s="120">
        <v>2</v>
      </c>
      <c r="F16" s="120">
        <f t="shared" si="1"/>
        <v>16.8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19" t="s">
        <v>14</v>
      </c>
      <c r="B17" s="120">
        <v>0</v>
      </c>
      <c r="C17" s="120">
        <v>0</v>
      </c>
      <c r="D17" s="120">
        <v>10.199999999999999</v>
      </c>
      <c r="E17" s="120">
        <v>7.3</v>
      </c>
      <c r="F17" s="120">
        <f t="shared" si="1"/>
        <v>17.5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</v>
      </c>
      <c r="C18" s="12">
        <v>0</v>
      </c>
      <c r="D18" s="12">
        <v>0.8</v>
      </c>
      <c r="E18" s="12">
        <v>2</v>
      </c>
      <c r="F18" s="12">
        <f t="shared" si="1"/>
        <v>2.8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</v>
      </c>
      <c r="D19" s="12">
        <v>8.1999999999999993</v>
      </c>
      <c r="E19" s="12">
        <v>5.2</v>
      </c>
      <c r="F19" s="12">
        <f t="shared" si="1"/>
        <v>13.399999999999999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0</v>
      </c>
      <c r="D20" s="12">
        <v>2.2000000000000002</v>
      </c>
      <c r="E20" s="12">
        <v>1.3</v>
      </c>
      <c r="F20" s="12">
        <f t="shared" si="1"/>
        <v>3.5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19" t="s">
        <v>18</v>
      </c>
      <c r="B21" s="120">
        <v>0</v>
      </c>
      <c r="C21" s="120">
        <v>0</v>
      </c>
      <c r="D21" s="120">
        <v>11.8</v>
      </c>
      <c r="E21" s="120">
        <v>1.2</v>
      </c>
      <c r="F21" s="120">
        <f t="shared" si="1"/>
        <v>13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121" t="s">
        <v>19</v>
      </c>
      <c r="B22" s="120">
        <v>0</v>
      </c>
      <c r="C22" s="120">
        <v>0</v>
      </c>
      <c r="D22" s="120">
        <v>18</v>
      </c>
      <c r="E22" s="120">
        <v>1.6</v>
      </c>
      <c r="F22" s="120">
        <f t="shared" si="1"/>
        <v>19.600000000000001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0</v>
      </c>
      <c r="C23" s="12">
        <v>0</v>
      </c>
      <c r="D23" s="12">
        <v>3.2</v>
      </c>
      <c r="E23" s="12">
        <v>0</v>
      </c>
      <c r="F23" s="12">
        <f t="shared" si="1"/>
        <v>3.2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10.018181818181818</v>
      </c>
      <c r="E24" s="44">
        <f>AVERAGE(E13:E23)</f>
        <v>2.1999999999999997</v>
      </c>
      <c r="F24" s="44">
        <f>AVERAGE(F13:F23)</f>
        <v>12.218181818181817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</v>
      </c>
      <c r="C25" s="12">
        <v>0</v>
      </c>
      <c r="D25" s="12">
        <v>6.5</v>
      </c>
      <c r="E25" s="12">
        <v>5.7</v>
      </c>
      <c r="F25" s="12">
        <f>B25+C25+D25+E25</f>
        <v>12.2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0</v>
      </c>
      <c r="D26" s="12">
        <v>0.4</v>
      </c>
      <c r="E26" s="12">
        <v>1.4</v>
      </c>
      <c r="F26" s="12">
        <f>B26+C26+D26+E26</f>
        <v>1.7999999999999998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3.45</v>
      </c>
      <c r="E27" s="43">
        <f>AVERAGE(E25:E26)</f>
        <v>3.55</v>
      </c>
      <c r="F27" s="44">
        <f>AVERAGE(F25:F26)</f>
        <v>7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</v>
      </c>
      <c r="C28" s="12">
        <v>0</v>
      </c>
      <c r="D28" s="12">
        <v>2.4</v>
      </c>
      <c r="E28" s="12">
        <v>6.7</v>
      </c>
      <c r="F28" s="12">
        <f>B28+C28+D28+E28</f>
        <v>9.1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0</v>
      </c>
      <c r="D29" s="12">
        <v>1</v>
      </c>
      <c r="E29" s="12">
        <v>0.8</v>
      </c>
      <c r="F29" s="12">
        <f>B29+C29+D29+E29</f>
        <v>1.8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0</v>
      </c>
      <c r="D30" s="12">
        <v>3.5</v>
      </c>
      <c r="E30" s="12">
        <v>5.5</v>
      </c>
      <c r="F30" s="12">
        <f>B30+C30+D30+E30</f>
        <v>9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2.3000000000000003</v>
      </c>
      <c r="E31" s="43">
        <v>0</v>
      </c>
      <c r="F31" s="44">
        <f>AVERAGE(F28:F30)</f>
        <v>6.6333333333333329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</v>
      </c>
      <c r="C32" s="12">
        <v>0</v>
      </c>
      <c r="D32" s="12">
        <v>3.2</v>
      </c>
      <c r="E32" s="12">
        <v>8.4</v>
      </c>
      <c r="F32" s="12">
        <f t="shared" ref="F32:F40" si="2">B32+C32+D32+E32</f>
        <v>11.600000000000001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19" t="s">
        <v>29</v>
      </c>
      <c r="B33" s="120">
        <v>0</v>
      </c>
      <c r="C33" s="120">
        <v>0</v>
      </c>
      <c r="D33" s="120">
        <v>6.8</v>
      </c>
      <c r="E33" s="120">
        <v>9.4</v>
      </c>
      <c r="F33" s="120">
        <f t="shared" si="2"/>
        <v>16.2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</v>
      </c>
      <c r="C35" s="12">
        <v>0</v>
      </c>
      <c r="D35" s="12">
        <v>4.4000000000000004</v>
      </c>
      <c r="E35" s="12">
        <v>0.4</v>
      </c>
      <c r="F35" s="12">
        <f t="shared" si="2"/>
        <v>4.8000000000000007</v>
      </c>
      <c r="G35" s="37"/>
    </row>
    <row r="36" spans="1:23" x14ac:dyDescent="0.2">
      <c r="A36" s="119" t="s">
        <v>46</v>
      </c>
      <c r="B36" s="120">
        <v>0</v>
      </c>
      <c r="C36" s="120">
        <v>0</v>
      </c>
      <c r="D36" s="120">
        <v>7</v>
      </c>
      <c r="E36" s="120">
        <v>9.1999999999999993</v>
      </c>
      <c r="F36" s="120">
        <f t="shared" si="2"/>
        <v>16.2</v>
      </c>
      <c r="G36" s="37"/>
    </row>
    <row r="37" spans="1:23" x14ac:dyDescent="0.2">
      <c r="A37" s="119" t="s">
        <v>32</v>
      </c>
      <c r="B37" s="120">
        <v>0</v>
      </c>
      <c r="C37" s="120">
        <v>0</v>
      </c>
      <c r="D37" s="120">
        <v>5.6</v>
      </c>
      <c r="E37" s="120">
        <v>11.8</v>
      </c>
      <c r="F37" s="120">
        <f t="shared" si="2"/>
        <v>17.399999999999999</v>
      </c>
      <c r="G37" s="37"/>
    </row>
    <row r="38" spans="1:23" x14ac:dyDescent="0.2">
      <c r="A38" s="16" t="s">
        <v>33</v>
      </c>
      <c r="B38" s="12">
        <v>0</v>
      </c>
      <c r="C38" s="12">
        <v>0</v>
      </c>
      <c r="D38" s="12">
        <v>3</v>
      </c>
      <c r="E38" s="12">
        <v>4</v>
      </c>
      <c r="F38" s="12">
        <f t="shared" si="2"/>
        <v>7</v>
      </c>
      <c r="G38" s="37"/>
    </row>
    <row r="39" spans="1:23" s="6" customFormat="1" x14ac:dyDescent="0.2">
      <c r="A39" s="16" t="s">
        <v>44</v>
      </c>
      <c r="B39" s="12">
        <v>0</v>
      </c>
      <c r="C39" s="12">
        <v>0</v>
      </c>
      <c r="D39" s="12">
        <v>1</v>
      </c>
      <c r="E39" s="12">
        <v>2.4</v>
      </c>
      <c r="F39" s="12">
        <f t="shared" si="2"/>
        <v>3.4</v>
      </c>
    </row>
    <row r="40" spans="1:23" s="6" customFormat="1" x14ac:dyDescent="0.2">
      <c r="A40" s="119" t="s">
        <v>88</v>
      </c>
      <c r="B40" s="120">
        <v>0</v>
      </c>
      <c r="C40" s="120">
        <v>0</v>
      </c>
      <c r="D40" s="120">
        <v>9.8000000000000007</v>
      </c>
      <c r="E40" s="120">
        <v>10.4</v>
      </c>
      <c r="F40" s="120">
        <f t="shared" si="2"/>
        <v>20.200000000000003</v>
      </c>
    </row>
    <row r="41" spans="1:23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4.5333333333333332</v>
      </c>
      <c r="E41" s="44">
        <f>AVERAGE(E32:E40)</f>
        <v>6.2222222222222223</v>
      </c>
      <c r="F41" s="44">
        <f>AVERAGE(F32:F40)</f>
        <v>10.755555555555555</v>
      </c>
    </row>
    <row r="42" spans="1:23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5.0484848484848488</v>
      </c>
      <c r="E42" s="47">
        <f>AVERAGE(E4:E11,E13:E23,E25:E26,E28:E30,E32:E40)</f>
        <v>3.9151515151515155</v>
      </c>
      <c r="F42" s="47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99</v>
      </c>
      <c r="B1" s="124"/>
      <c r="C1" s="124"/>
      <c r="D1" s="124"/>
      <c r="E1" s="124"/>
      <c r="F1" s="124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100</v>
      </c>
      <c r="B1" s="124"/>
      <c r="C1" s="124"/>
      <c r="D1" s="124"/>
      <c r="E1" s="124"/>
      <c r="F1" s="124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4" t="s">
        <v>101</v>
      </c>
      <c r="B1" s="124"/>
      <c r="C1" s="124"/>
      <c r="D1" s="124"/>
      <c r="E1" s="124"/>
      <c r="F1" s="124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4" t="s">
        <v>102</v>
      </c>
      <c r="B1" s="124"/>
      <c r="C1" s="124"/>
      <c r="D1" s="124"/>
      <c r="E1" s="124"/>
      <c r="F1" s="124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53"/>
      <c r="K27" s="41"/>
      <c r="L27" s="41"/>
      <c r="M27" s="41"/>
      <c r="N27" s="41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3"/>
      <c r="K28" s="41"/>
      <c r="L28" s="41"/>
      <c r="M28" s="41"/>
      <c r="N28" s="41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4" t="s">
        <v>103</v>
      </c>
      <c r="B1" s="124"/>
      <c r="C1" s="124"/>
      <c r="D1" s="124"/>
      <c r="E1" s="124"/>
      <c r="F1" s="124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32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39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clima</vt:lpstr>
      <vt:lpstr>1995-2018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cge</cp:lastModifiedBy>
  <cp:lastPrinted>2011-03-09T13:38:21Z</cp:lastPrinted>
  <dcterms:created xsi:type="dcterms:W3CDTF">2010-05-28T17:26:50Z</dcterms:created>
  <dcterms:modified xsi:type="dcterms:W3CDTF">2019-02-13T13:05:29Z</dcterms:modified>
</cp:coreProperties>
</file>