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8\"/>
    </mc:Choice>
  </mc:AlternateContent>
  <bookViews>
    <workbookView xWindow="0" yWindow="0" windowWidth="28800" windowHeight="12435" tabRatio="946" activeTab="35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8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B41" i="21" l="1"/>
  <c r="M21" i="33" l="1"/>
  <c r="AD17" i="33" s="1"/>
  <c r="AB17" i="33" l="1"/>
  <c r="AC17" i="33"/>
  <c r="E24" i="25"/>
  <c r="AF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U10" i="1" s="1"/>
  <c r="F7" i="21"/>
  <c r="U11" i="1" s="1"/>
  <c r="F8" i="21"/>
  <c r="F9" i="21"/>
  <c r="U13" i="1" s="1"/>
  <c r="F10" i="21"/>
  <c r="U14" i="1" s="1"/>
  <c r="F11" i="21"/>
  <c r="U15" i="1" s="1"/>
  <c r="C12" i="21"/>
  <c r="F13" i="21"/>
  <c r="F14" i="21"/>
  <c r="U18" i="1" s="1"/>
  <c r="F15" i="21"/>
  <c r="U19" i="1" s="1"/>
  <c r="F16" i="21"/>
  <c r="F17" i="21"/>
  <c r="F18" i="21"/>
  <c r="U22" i="1" s="1"/>
  <c r="F19" i="21"/>
  <c r="U23" i="1" s="1"/>
  <c r="F20" i="21"/>
  <c r="F21" i="21"/>
  <c r="F22" i="21"/>
  <c r="F23" i="21"/>
  <c r="U27" i="1" s="1"/>
  <c r="C24" i="21"/>
  <c r="F25" i="21"/>
  <c r="U29" i="1" s="1"/>
  <c r="F26" i="21"/>
  <c r="U30" i="1" s="1"/>
  <c r="C27" i="21"/>
  <c r="F28" i="21"/>
  <c r="U32" i="1" s="1"/>
  <c r="F29" i="21"/>
  <c r="U33" i="1" s="1"/>
  <c r="F30" i="21"/>
  <c r="U34" i="1" s="1"/>
  <c r="C31" i="21"/>
  <c r="F32" i="21"/>
  <c r="F33" i="21"/>
  <c r="U37" i="1" s="1"/>
  <c r="F34" i="21"/>
  <c r="U38" i="1" s="1"/>
  <c r="F35" i="21"/>
  <c r="U39" i="1" s="1"/>
  <c r="F36" i="21"/>
  <c r="F37" i="21"/>
  <c r="F38" i="21"/>
  <c r="U42" i="1" s="1"/>
  <c r="F39" i="21"/>
  <c r="U43" i="1" s="1"/>
  <c r="F40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 s="1"/>
  <c r="F4" i="15"/>
  <c r="O8" i="1" s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32" i="3"/>
  <c r="C36" i="1" s="1"/>
  <c r="F33" i="3"/>
  <c r="C37" i="1" s="1"/>
  <c r="F34" i="3"/>
  <c r="C38" i="1"/>
  <c r="F35" i="3"/>
  <c r="C39" i="1" s="1"/>
  <c r="F36" i="3"/>
  <c r="C40" i="1" s="1"/>
  <c r="F37" i="3"/>
  <c r="C41" i="1" s="1"/>
  <c r="F38" i="3"/>
  <c r="C42" i="1"/>
  <c r="F39" i="3"/>
  <c r="C43" i="1" s="1"/>
  <c r="F28" i="3"/>
  <c r="C32" i="1" s="1"/>
  <c r="F29" i="3"/>
  <c r="C33" i="1"/>
  <c r="F30" i="3"/>
  <c r="C34" i="1" s="1"/>
  <c r="F25" i="3"/>
  <c r="C29" i="1" s="1"/>
  <c r="F26" i="3"/>
  <c r="C30" i="1" s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 s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 s="1"/>
  <c r="F5" i="18"/>
  <c r="R9" i="1" s="1"/>
  <c r="F6" i="18"/>
  <c r="R10" i="1" s="1"/>
  <c r="F7" i="18"/>
  <c r="R11" i="1" s="1"/>
  <c r="F8" i="18"/>
  <c r="R12" i="1" s="1"/>
  <c r="F9" i="18"/>
  <c r="R13" i="1" s="1"/>
  <c r="F10" i="18"/>
  <c r="R14" i="1" s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/>
  <c r="F19" i="20"/>
  <c r="T23" i="1" s="1"/>
  <c r="F20" i="20"/>
  <c r="T24" i="1" s="1"/>
  <c r="F21" i="20"/>
  <c r="T25" i="1" s="1"/>
  <c r="F22" i="20"/>
  <c r="T26" i="1"/>
  <c r="F23" i="20"/>
  <c r="T27" i="1" s="1"/>
  <c r="F4" i="20"/>
  <c r="T8" i="1" s="1"/>
  <c r="F5" i="20"/>
  <c r="T9" i="1" s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40" i="1"/>
  <c r="U41" i="1"/>
  <c r="U17" i="1"/>
  <c r="U20" i="1"/>
  <c r="U21" i="1"/>
  <c r="U24" i="1"/>
  <c r="U25" i="1"/>
  <c r="U26" i="1"/>
  <c r="U8" i="1"/>
  <c r="U9" i="1"/>
  <c r="U12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 s="1"/>
  <c r="F39" i="26"/>
  <c r="Z43" i="1" s="1"/>
  <c r="F28" i="26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/>
  <c r="F21" i="26"/>
  <c r="Z25" i="1" s="1"/>
  <c r="F22" i="26"/>
  <c r="Z26" i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2" i="30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1"/>
  <c r="C31" i="31"/>
  <c r="B31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R35" i="1" s="1"/>
  <c r="D31" i="18"/>
  <c r="C31" i="18"/>
  <c r="B31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T28" i="1"/>
  <c r="V16" i="1"/>
  <c r="AD16" i="1"/>
  <c r="F27" i="2"/>
  <c r="B31" i="1" s="1"/>
  <c r="C31" i="1"/>
  <c r="D31" i="1"/>
  <c r="S31" i="1"/>
  <c r="T31" i="1"/>
  <c r="AD31" i="1"/>
  <c r="S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7"/>
  <c r="G16" i="1" s="1"/>
  <c r="F12" i="29"/>
  <c r="AC16" i="1" s="1"/>
  <c r="C44" i="33"/>
  <c r="C40" i="33"/>
  <c r="C36" i="33"/>
  <c r="C46" i="33"/>
  <c r="C42" i="33"/>
  <c r="C38" i="33"/>
  <c r="F31" i="3"/>
  <c r="C35" i="1" s="1"/>
  <c r="E44" i="1"/>
  <c r="F38" i="1"/>
  <c r="F27" i="31" l="1"/>
  <c r="AE31" i="1" s="1"/>
  <c r="F27" i="21"/>
  <c r="U31" i="1" s="1"/>
  <c r="F12" i="21"/>
  <c r="U16" i="1" s="1"/>
  <c r="F24" i="21"/>
  <c r="U28" i="1" s="1"/>
  <c r="U45" i="1"/>
  <c r="F41" i="21"/>
  <c r="F31" i="21"/>
  <c r="U35" i="1" s="1"/>
  <c r="F42" i="21"/>
  <c r="F41" i="18"/>
  <c r="F27" i="18"/>
  <c r="R31" i="1" s="1"/>
  <c r="F24" i="18"/>
  <c r="R28" i="1" s="1"/>
  <c r="F12" i="18"/>
  <c r="R16" i="1" s="1"/>
  <c r="F42" i="18"/>
  <c r="F41" i="16"/>
  <c r="F31" i="16"/>
  <c r="P35" i="1" s="1"/>
  <c r="F24" i="16"/>
  <c r="P28" i="1" s="1"/>
  <c r="F41" i="5"/>
  <c r="F27" i="5"/>
  <c r="E31" i="1" s="1"/>
  <c r="F31" i="25"/>
  <c r="Y35" i="1" s="1"/>
  <c r="G30" i="1"/>
  <c r="AD45" i="1"/>
  <c r="U46" i="1"/>
  <c r="U4" i="33" s="1"/>
  <c r="S45" i="1"/>
  <c r="R45" i="1"/>
  <c r="F12" i="16"/>
  <c r="P16" i="1" s="1"/>
  <c r="F27" i="10"/>
  <c r="J31" i="1" s="1"/>
  <c r="F31" i="31"/>
  <c r="AE35" i="1" s="1"/>
  <c r="F27" i="28"/>
  <c r="AB31" i="1" s="1"/>
  <c r="V29" i="1"/>
  <c r="F41" i="20"/>
  <c r="R46" i="1"/>
  <c r="R4" i="33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F24" i="31"/>
  <c r="AE28" i="1" s="1"/>
  <c r="F12" i="31"/>
  <c r="AE16" i="1" s="1"/>
  <c r="F42" i="31"/>
  <c r="AE32" i="1"/>
  <c r="AE46" i="1" s="1"/>
  <c r="AE4" i="33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F41" i="25"/>
  <c r="F24" i="25"/>
  <c r="Y28" i="1" s="1"/>
  <c r="F12" i="25"/>
  <c r="Y16" i="1" s="1"/>
  <c r="F42" i="25"/>
  <c r="F27" i="25"/>
  <c r="Y31" i="1" s="1"/>
  <c r="Y43" i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F12" i="17"/>
  <c r="Q16" i="1" s="1"/>
  <c r="F42" i="17"/>
  <c r="F31" i="17"/>
  <c r="Q35" i="1" s="1"/>
  <c r="Q34" i="1"/>
  <c r="Q46" i="1" s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E4" i="33" s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F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F9" i="1"/>
  <c r="B16" i="33" s="1"/>
  <c r="L30" i="1"/>
  <c r="AF23" i="1"/>
  <c r="B29" i="33" s="1"/>
  <c r="AF25" i="1"/>
  <c r="B31" i="33" s="1"/>
  <c r="L33" i="1"/>
  <c r="F24" i="12"/>
  <c r="L28" i="1" s="1"/>
  <c r="AF19" i="1"/>
  <c r="B25" i="33" s="1"/>
  <c r="F12" i="12"/>
  <c r="L16" i="1" s="1"/>
  <c r="F42" i="12"/>
  <c r="L38" i="1"/>
  <c r="L45" i="1" s="1"/>
  <c r="F41" i="12"/>
  <c r="F12" i="11"/>
  <c r="K16" i="1" s="1"/>
  <c r="AF15" i="1"/>
  <c r="B22" i="33" s="1"/>
  <c r="AF42" i="1"/>
  <c r="B45" i="33" s="1"/>
  <c r="AF11" i="1"/>
  <c r="B18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44" i="1"/>
  <c r="B47" i="33" s="1"/>
  <c r="AF37" i="1"/>
  <c r="B40" i="33" s="1"/>
  <c r="K45" i="1"/>
  <c r="F42" i="11"/>
  <c r="J34" i="1"/>
  <c r="AF34" i="1" s="1"/>
  <c r="B38" i="33" s="1"/>
  <c r="AF20" i="1"/>
  <c r="F24" i="10"/>
  <c r="J28" i="1" s="1"/>
  <c r="AF39" i="1"/>
  <c r="B42" i="33" s="1"/>
  <c r="F41" i="10"/>
  <c r="F12" i="10"/>
  <c r="J16" i="1" s="1"/>
  <c r="F42" i="10"/>
  <c r="J43" i="1"/>
  <c r="I45" i="1"/>
  <c r="I46" i="1"/>
  <c r="F42" i="9"/>
  <c r="F41" i="9"/>
  <c r="AF13" i="1" l="1"/>
  <c r="B20" i="33" s="1"/>
  <c r="AF8" i="1"/>
  <c r="B15" i="33" s="1"/>
  <c r="F46" i="1"/>
  <c r="F4" i="33" s="1"/>
  <c r="Y46" i="1"/>
  <c r="T46" i="1"/>
  <c r="AF27" i="1"/>
  <c r="B33" i="33" s="1"/>
  <c r="AF29" i="1"/>
  <c r="B34" i="33" s="1"/>
  <c r="AF30" i="1"/>
  <c r="Y45" i="1"/>
  <c r="AF36" i="1"/>
  <c r="B39" i="33" s="1"/>
  <c r="J46" i="1"/>
  <c r="M46" i="1"/>
  <c r="AB46" i="1"/>
  <c r="AB4" i="33" s="1"/>
  <c r="AC46" i="1"/>
  <c r="AB45" i="1"/>
  <c r="AA46" i="1"/>
  <c r="AA4" i="33" s="1"/>
  <c r="AF26" i="1"/>
  <c r="B32" i="33" s="1"/>
  <c r="AF32" i="1"/>
  <c r="B36" i="33" s="1"/>
  <c r="W46" i="1"/>
  <c r="AF33" i="1"/>
  <c r="B37" i="33" s="1"/>
  <c r="O46" i="1"/>
  <c r="O4" i="33" s="1"/>
  <c r="AF40" i="1"/>
  <c r="B43" i="33" s="1"/>
  <c r="AF10" i="1"/>
  <c r="B17" i="33" s="1"/>
  <c r="C9" i="33"/>
  <c r="D9" i="33" s="1"/>
  <c r="E9" i="33" s="1"/>
  <c r="AF38" i="1"/>
  <c r="B41" i="33" s="1"/>
  <c r="L46" i="1"/>
  <c r="B26" i="33"/>
  <c r="J45" i="1"/>
  <c r="AF43" i="1"/>
  <c r="B46" i="33" s="1"/>
  <c r="AF28" i="1" l="1"/>
  <c r="H22" i="33" s="1"/>
  <c r="F9" i="33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31" i="1"/>
  <c r="H23" i="33" s="1"/>
  <c r="B35" i="33"/>
  <c r="AF35" i="1"/>
  <c r="H24" i="33" s="1"/>
  <c r="AF16" i="1"/>
  <c r="H21" i="33" s="1"/>
  <c r="AF45" i="1"/>
  <c r="H25" i="33" s="1"/>
  <c r="AF46" i="1"/>
  <c r="AD16" i="33" s="1"/>
</calcChain>
</file>

<file path=xl/sharedStrings.xml><?xml version="1.0" encoding="utf-8"?>
<sst xmlns="http://schemas.openxmlformats.org/spreadsheetml/2006/main" count="1480" uniqueCount="131">
  <si>
    <t>PREFEITURA DO MUNICÍPIO DE SÃO PAULO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</si>
  <si>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</si>
  <si>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</si>
  <si>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</si>
  <si>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</si>
  <si>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</si>
  <si>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</si>
  <si>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</si>
  <si>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</si>
  <si>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</si>
  <si>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</si>
  <si>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</si>
  <si>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</si>
  <si>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</si>
  <si>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</si>
  <si>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</si>
  <si>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</si>
  <si>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</si>
  <si>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</si>
  <si>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</si>
  <si>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</si>
  <si>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</si>
  <si>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</si>
  <si>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</si>
  <si>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</si>
  <si>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</si>
  <si>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</si>
  <si>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</si>
  <si>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</si>
  <si>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</si>
  <si>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</si>
  <si>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</si>
  <si>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</si>
  <si>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</si>
  <si>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</si>
  <si>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</si>
  <si>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</si>
  <si>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</si>
  <si>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</si>
  <si>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</si>
  <si>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</si>
  <si>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</si>
  <si>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</si>
  <si>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</si>
  <si>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</si>
  <si>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</si>
  <si>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</si>
  <si>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</si>
  <si>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</si>
  <si>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</si>
  <si>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</si>
  <si>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</si>
  <si>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</si>
  <si>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</si>
  <si>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</si>
  <si>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</si>
  <si>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</si>
  <si>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</si>
  <si>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</si>
  <si>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</si>
  <si>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</si>
  <si>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</si>
  <si>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</si>
  <si>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</si>
  <si>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</si>
  <si>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</si>
  <si>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</si>
  <si>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</si>
  <si>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</si>
  <si>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</si>
  <si>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</si>
  <si>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</si>
  <si>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</si>
  <si>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</si>
  <si>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</si>
  <si>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</si>
  <si>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</si>
  <si>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</si>
  <si>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</si>
  <si>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</si>
  <si>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</si>
  <si>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</si>
  <si>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</si>
  <si>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</si>
  <si>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</si>
  <si>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</si>
  <si>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</si>
  <si>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</si>
  <si>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</si>
  <si>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</si>
  <si>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</si>
  <si>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</si>
  <si>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</si>
  <si>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2018</t>
  </si>
  <si>
    <t>BOLETIM PLUVIOMÉTRICO MENSAL - SETEMBRO - 2018</t>
  </si>
  <si>
    <t>São Paulo 01 de setembro de 2018</t>
  </si>
  <si>
    <t>São Paulo 02 de setembro de 2018</t>
  </si>
  <si>
    <t>São Paulo 03 de setembro de 2018</t>
  </si>
  <si>
    <t>São Paulo 04 de setembro de 2018</t>
  </si>
  <si>
    <t>São Paulo 05 de setembro de 2018</t>
  </si>
  <si>
    <t>São Paulo 06 de setembro de 2018</t>
  </si>
  <si>
    <t>São Paulo 07 de setembro de 2018</t>
  </si>
  <si>
    <t>São Paulo 08 de setembro de 2018</t>
  </si>
  <si>
    <t>São Paulo 09 de setembro de 2018</t>
  </si>
  <si>
    <t>São Paulo 10 de setembro de 2018</t>
  </si>
  <si>
    <t>São Paulo 11 de setembro de 2018</t>
  </si>
  <si>
    <t>São Paulo 12 de setembro de 2018</t>
  </si>
  <si>
    <t>São Paulo 13 de setembro de 2018</t>
  </si>
  <si>
    <t>São Paulo 14 de setembro de 2018</t>
  </si>
  <si>
    <t>São Paulo 15 de setembro de 2018</t>
  </si>
  <si>
    <t>São Paulo 16 de setembro de 2018</t>
  </si>
  <si>
    <t>São Paulo 17 de setembro de 2018</t>
  </si>
  <si>
    <t>São Paulo 18 de setembro de 2018</t>
  </si>
  <si>
    <t>São Paulo 19 de setembro de 2018</t>
  </si>
  <si>
    <t>São Paulo 20 de setembro de 2018</t>
  </si>
  <si>
    <t>São Paulo 21 de setembro de 2018</t>
  </si>
  <si>
    <t>São Paulo 22 de setembro de 2018</t>
  </si>
  <si>
    <t>São Paulo 23 de setembro de 2018</t>
  </si>
  <si>
    <t>São Paulo 24 de setembro de 2018</t>
  </si>
  <si>
    <t>São Paulo 25 de setembro de 2018</t>
  </si>
  <si>
    <t>São Paulo 26 de setembro de 2018</t>
  </si>
  <si>
    <t>São Paulo 27 de setembro de 2018</t>
  </si>
  <si>
    <t>São Paulo 28 de setembro de 2018</t>
  </si>
  <si>
    <t>São Paulo 29 de setembro de 2018</t>
  </si>
  <si>
    <t>São Paulo 30 de setembro de 2018</t>
  </si>
  <si>
    <t>SETEMBRO</t>
  </si>
  <si>
    <t>SIURB - Secretaria Municipal de Infraestrutura Urbana e Obras</t>
  </si>
  <si>
    <t>Butantã - consideramos Jaguaré Jorge Ward  apenas</t>
  </si>
  <si>
    <t xml:space="preserve">Valor incoerente para a região Oeste, que resgitrou o maior acumulado de chuva por radar. </t>
  </si>
  <si>
    <t xml:space="preserve">Lapa - consideramos a própria estação pois na referência Pte. Piquerí havia registrado apenas 0,6mm </t>
  </si>
  <si>
    <t xml:space="preserve"> Pte. Do Piqueri foi registrado apenas 0,6mm.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</si>
</sst>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164" fontId="0" fillId="16" borderId="1" xfId="0" applyNumberFormat="1" applyFont="1" applyFill="1" applyBorder="1" applyAlignment="1">
      <alignment horizontal="center"/>
    </xf>
    <xf numFmtId="164" fontId="0" fillId="15" borderId="3" xfId="0" applyNumberFormat="1" applyFont="1" applyFill="1" applyBorder="1" applyAlignment="1">
      <alignment horizontal="center"/>
    </xf>
    <xf numFmtId="0" fontId="0" fillId="16" borderId="0" xfId="0" applyFill="1"/>
    <xf numFmtId="0" fontId="5" fillId="16" borderId="1" xfId="0" applyFont="1" applyFill="1" applyBorder="1"/>
    <xf numFmtId="0" fontId="5" fillId="16" borderId="3" xfId="0" applyFont="1" applyFill="1" applyBorder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(1995-2018) - Setembro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clima!$G$16:$AD$16</c:f>
              <c:numCache>
                <c:formatCode>0.0</c:formatCode>
                <c:ptCount val="24"/>
                <c:pt idx="0">
                  <c:v>47.9</c:v>
                </c:pt>
                <c:pt idx="1">
                  <c:v>152.9</c:v>
                </c:pt>
                <c:pt idx="2">
                  <c:v>118.2</c:v>
                </c:pt>
                <c:pt idx="3">
                  <c:v>103.9</c:v>
                </c:pt>
                <c:pt idx="4">
                  <c:v>71.400000000000006</c:v>
                </c:pt>
                <c:pt idx="5">
                  <c:v>96.1</c:v>
                </c:pt>
                <c:pt idx="6">
                  <c:v>55.9</c:v>
                </c:pt>
                <c:pt idx="7">
                  <c:v>44.8</c:v>
                </c:pt>
                <c:pt idx="8">
                  <c:v>26.3</c:v>
                </c:pt>
                <c:pt idx="9">
                  <c:v>20.100000000000001</c:v>
                </c:pt>
                <c:pt idx="10">
                  <c:v>106.9</c:v>
                </c:pt>
                <c:pt idx="11">
                  <c:v>73.3</c:v>
                </c:pt>
                <c:pt idx="12">
                  <c:v>8.4</c:v>
                </c:pt>
                <c:pt idx="13">
                  <c:v>27.7</c:v>
                </c:pt>
                <c:pt idx="14">
                  <c:v>151.4</c:v>
                </c:pt>
                <c:pt idx="15">
                  <c:v>77.099999999999994</c:v>
                </c:pt>
                <c:pt idx="16">
                  <c:v>1.2</c:v>
                </c:pt>
                <c:pt idx="17">
                  <c:v>20.399999999999999</c:v>
                </c:pt>
                <c:pt idx="18">
                  <c:v>80.5</c:v>
                </c:pt>
                <c:pt idx="19">
                  <c:v>56.5</c:v>
                </c:pt>
                <c:pt idx="20">
                  <c:v>198.6</c:v>
                </c:pt>
                <c:pt idx="21">
                  <c:v>18.399999999999999</c:v>
                </c:pt>
                <c:pt idx="22">
                  <c:v>32.299999999999997</c:v>
                </c:pt>
                <c:pt idx="23">
                  <c:v>85.77060606060607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939720"/>
        <c:axId val="571942464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clima!$G$15:$AD$15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clima!$G$17:$AD$17</c:f>
              <c:numCache>
                <c:formatCode>0.0</c:formatCode>
                <c:ptCount val="24"/>
                <c:pt idx="0">
                  <c:v>69.139130434782601</c:v>
                </c:pt>
                <c:pt idx="1">
                  <c:v>69.139130434782601</c:v>
                </c:pt>
                <c:pt idx="2">
                  <c:v>69.139130434782601</c:v>
                </c:pt>
                <c:pt idx="3">
                  <c:v>69.139130434782601</c:v>
                </c:pt>
                <c:pt idx="4">
                  <c:v>69.139130434782601</c:v>
                </c:pt>
                <c:pt idx="5">
                  <c:v>69.139130434782601</c:v>
                </c:pt>
                <c:pt idx="6">
                  <c:v>69.139130434782601</c:v>
                </c:pt>
                <c:pt idx="7">
                  <c:v>69.139130434782601</c:v>
                </c:pt>
                <c:pt idx="8">
                  <c:v>69.139130434782601</c:v>
                </c:pt>
                <c:pt idx="9">
                  <c:v>69.139130434782601</c:v>
                </c:pt>
                <c:pt idx="10">
                  <c:v>69.139130434782601</c:v>
                </c:pt>
                <c:pt idx="11">
                  <c:v>69.139130434782601</c:v>
                </c:pt>
                <c:pt idx="12">
                  <c:v>69.139130434782601</c:v>
                </c:pt>
                <c:pt idx="13">
                  <c:v>69.139130434782601</c:v>
                </c:pt>
                <c:pt idx="14">
                  <c:v>69.139130434782601</c:v>
                </c:pt>
                <c:pt idx="15">
                  <c:v>69.139130434782601</c:v>
                </c:pt>
                <c:pt idx="16">
                  <c:v>69.139130434782601</c:v>
                </c:pt>
                <c:pt idx="17">
                  <c:v>69.139130434782601</c:v>
                </c:pt>
                <c:pt idx="18">
                  <c:v>69.139130434782601</c:v>
                </c:pt>
                <c:pt idx="19">
                  <c:v>69.139130434782601</c:v>
                </c:pt>
                <c:pt idx="20">
                  <c:v>69.139130434782601</c:v>
                </c:pt>
                <c:pt idx="21">
                  <c:v>69.139130434782601</c:v>
                </c:pt>
                <c:pt idx="22">
                  <c:v>69.139130434782601</c:v>
                </c:pt>
                <c:pt idx="23">
                  <c:v>69.139130434782601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5-4D85-9FEE-9635564C6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39720"/>
        <c:axId val="571942464"/>
      </c:lineChart>
      <c:catAx>
        <c:axId val="571939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194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1942464"/>
        <c:scaling>
          <c:orientation val="minMax"/>
          <c:max val="2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1939720"/>
        <c:crosses val="autoZero"/>
        <c:crossBetween val="between"/>
        <c:majorUnit val="5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Setembro 2018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</c:formatCode>
                <c:ptCount val="30"/>
                <c:pt idx="3">
                  <c:v>12.096969696969696</c:v>
                </c:pt>
                <c:pt idx="4">
                  <c:v>0.1393939393939394</c:v>
                </c:pt>
                <c:pt idx="13">
                  <c:v>21.45757575757575</c:v>
                </c:pt>
                <c:pt idx="14">
                  <c:v>0.42</c:v>
                </c:pt>
                <c:pt idx="16">
                  <c:v>3.6909090909090914</c:v>
                </c:pt>
                <c:pt idx="19">
                  <c:v>10.987878787878786</c:v>
                </c:pt>
                <c:pt idx="25">
                  <c:v>0.19999999999999998</c:v>
                </c:pt>
                <c:pt idx="26">
                  <c:v>9.4809090909090905</c:v>
                </c:pt>
                <c:pt idx="29">
                  <c:v>27.296969696969708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D-4CED-BEAD-AE3FE5A4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942856"/>
        <c:axId val="571935408"/>
      </c:barChart>
      <c:catAx>
        <c:axId val="571942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1935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1935408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1942856"/>
        <c:crosses val="autoZero"/>
        <c:crossBetween val="between"/>
        <c:maj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2017 x 2018 - Setembro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0.37575757575757579</c:v>
                </c:pt>
                <c:pt idx="28">
                  <c:v>8.8393939393939398</c:v>
                </c:pt>
                <c:pt idx="29">
                  <c:v>32.259090909090901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36584"/>
        <c:axId val="571933840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12.096969696969696</c:v>
                </c:pt>
                <c:pt idx="4">
                  <c:v>12.236363636363635</c:v>
                </c:pt>
                <c:pt idx="5">
                  <c:v>12.236363636363635</c:v>
                </c:pt>
                <c:pt idx="6">
                  <c:v>12.236363636363635</c:v>
                </c:pt>
                <c:pt idx="7">
                  <c:v>12.236363636363635</c:v>
                </c:pt>
                <c:pt idx="8">
                  <c:v>12.236363636363635</c:v>
                </c:pt>
                <c:pt idx="9">
                  <c:v>12.236363636363635</c:v>
                </c:pt>
                <c:pt idx="10">
                  <c:v>12.236363636363635</c:v>
                </c:pt>
                <c:pt idx="11">
                  <c:v>12.236363636363635</c:v>
                </c:pt>
                <c:pt idx="12">
                  <c:v>12.236363636363635</c:v>
                </c:pt>
                <c:pt idx="13">
                  <c:v>33.693939393939388</c:v>
                </c:pt>
                <c:pt idx="14">
                  <c:v>34.11393939393939</c:v>
                </c:pt>
                <c:pt idx="15">
                  <c:v>34.11393939393939</c:v>
                </c:pt>
                <c:pt idx="16">
                  <c:v>37.804848484848478</c:v>
                </c:pt>
                <c:pt idx="17">
                  <c:v>37.804848484848478</c:v>
                </c:pt>
                <c:pt idx="18">
                  <c:v>37.804848484848478</c:v>
                </c:pt>
                <c:pt idx="19">
                  <c:v>48.792727272727262</c:v>
                </c:pt>
                <c:pt idx="20">
                  <c:v>48.792727272727262</c:v>
                </c:pt>
                <c:pt idx="21">
                  <c:v>48.792727272727262</c:v>
                </c:pt>
                <c:pt idx="22">
                  <c:v>48.792727272727262</c:v>
                </c:pt>
                <c:pt idx="23">
                  <c:v>48.792727272727262</c:v>
                </c:pt>
                <c:pt idx="24">
                  <c:v>48.792727272727262</c:v>
                </c:pt>
                <c:pt idx="25">
                  <c:v>48.992727272727265</c:v>
                </c:pt>
                <c:pt idx="26">
                  <c:v>58.473636363636359</c:v>
                </c:pt>
                <c:pt idx="27">
                  <c:v>58.473636363636359</c:v>
                </c:pt>
                <c:pt idx="28">
                  <c:v>58.473636363636359</c:v>
                </c:pt>
                <c:pt idx="29">
                  <c:v>85.77060606060607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4AA-435E-A0F7-DC183E9432D5}"/>
            </c:ext>
          </c:extLst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69.139130434782601</c:v>
                </c:pt>
                <c:pt idx="1">
                  <c:v>69.139130434782601</c:v>
                </c:pt>
                <c:pt idx="2">
                  <c:v>69.139130434782601</c:v>
                </c:pt>
                <c:pt idx="3">
                  <c:v>69.139130434782601</c:v>
                </c:pt>
                <c:pt idx="4">
                  <c:v>69.139130434782601</c:v>
                </c:pt>
                <c:pt idx="5">
                  <c:v>69.139130434782601</c:v>
                </c:pt>
                <c:pt idx="6">
                  <c:v>69.139130434782601</c:v>
                </c:pt>
                <c:pt idx="7">
                  <c:v>69.139130434782601</c:v>
                </c:pt>
                <c:pt idx="8">
                  <c:v>69.139130434782601</c:v>
                </c:pt>
                <c:pt idx="9">
                  <c:v>69.139130434782601</c:v>
                </c:pt>
                <c:pt idx="10">
                  <c:v>69.139130434782601</c:v>
                </c:pt>
                <c:pt idx="11">
                  <c:v>69.139130434782601</c:v>
                </c:pt>
                <c:pt idx="12">
                  <c:v>69.139130434782601</c:v>
                </c:pt>
                <c:pt idx="13">
                  <c:v>69.139130434782601</c:v>
                </c:pt>
                <c:pt idx="14">
                  <c:v>69.139130434782601</c:v>
                </c:pt>
                <c:pt idx="15">
                  <c:v>69.139130434782601</c:v>
                </c:pt>
                <c:pt idx="16">
                  <c:v>69.139130434782601</c:v>
                </c:pt>
                <c:pt idx="17">
                  <c:v>69.139130434782601</c:v>
                </c:pt>
                <c:pt idx="18">
                  <c:v>69.139130434782601</c:v>
                </c:pt>
                <c:pt idx="19">
                  <c:v>69.139130434782601</c:v>
                </c:pt>
                <c:pt idx="20">
                  <c:v>69.139130434782601</c:v>
                </c:pt>
                <c:pt idx="21">
                  <c:v>69.139130434782601</c:v>
                </c:pt>
                <c:pt idx="22">
                  <c:v>69.139130434782601</c:v>
                </c:pt>
                <c:pt idx="23">
                  <c:v>69.139130434782601</c:v>
                </c:pt>
                <c:pt idx="24">
                  <c:v>69.139130434782601</c:v>
                </c:pt>
                <c:pt idx="25">
                  <c:v>69.139130434782601</c:v>
                </c:pt>
                <c:pt idx="26">
                  <c:v>69.139130434782601</c:v>
                </c:pt>
                <c:pt idx="27">
                  <c:v>69.139130434782601</c:v>
                </c:pt>
                <c:pt idx="28">
                  <c:v>69.139130434782601</c:v>
                </c:pt>
                <c:pt idx="29">
                  <c:v>69.139130434782601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4AA-435E-A0F7-DC183E94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37760"/>
        <c:axId val="571942072"/>
      </c:lineChart>
      <c:catAx>
        <c:axId val="571936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933840"/>
        <c:crosses val="autoZero"/>
        <c:auto val="0"/>
        <c:lblAlgn val="ctr"/>
        <c:lblOffset val="100"/>
        <c:noMultiLvlLbl val="0"/>
      </c:catAx>
      <c:valAx>
        <c:axId val="57193384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571936584"/>
        <c:crosses val="autoZero"/>
        <c:crossBetween val="between"/>
      </c:valAx>
      <c:catAx>
        <c:axId val="57193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571942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194207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57193776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Setembro 2018</a:t>
            </a:r>
          </a:p>
        </c:rich>
      </c:tx>
      <c:layout>
        <c:manualLayout>
          <c:xMode val="edge"/>
          <c:yMode val="edge"/>
          <c:x val="0.1188019915824777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90.2</c:v>
                </c:pt>
                <c:pt idx="1">
                  <c:v>91.8</c:v>
                </c:pt>
                <c:pt idx="2">
                  <c:v>97.2</c:v>
                </c:pt>
                <c:pt idx="3">
                  <c:v>78.599999999999994</c:v>
                </c:pt>
                <c:pt idx="4">
                  <c:v>67.599999999999994</c:v>
                </c:pt>
                <c:pt idx="5">
                  <c:v>89.6</c:v>
                </c:pt>
                <c:pt idx="6">
                  <c:v>76.52</c:v>
                </c:pt>
                <c:pt idx="7">
                  <c:v>85.5</c:v>
                </c:pt>
                <c:pt idx="8">
                  <c:v>64</c:v>
                </c:pt>
                <c:pt idx="9">
                  <c:v>71</c:v>
                </c:pt>
                <c:pt idx="10">
                  <c:v>61.999999999999993</c:v>
                </c:pt>
                <c:pt idx="11">
                  <c:v>63.100000000000009</c:v>
                </c:pt>
                <c:pt idx="12">
                  <c:v>75.7</c:v>
                </c:pt>
                <c:pt idx="13">
                  <c:v>84.2</c:v>
                </c:pt>
                <c:pt idx="14">
                  <c:v>75.400000000000006</c:v>
                </c:pt>
                <c:pt idx="15">
                  <c:v>71.2</c:v>
                </c:pt>
                <c:pt idx="16">
                  <c:v>61</c:v>
                </c:pt>
                <c:pt idx="17">
                  <c:v>63.81</c:v>
                </c:pt>
                <c:pt idx="18">
                  <c:v>80.3</c:v>
                </c:pt>
                <c:pt idx="19">
                  <c:v>99.500000000000014</c:v>
                </c:pt>
                <c:pt idx="20">
                  <c:v>98.700000000000017</c:v>
                </c:pt>
                <c:pt idx="21">
                  <c:v>105</c:v>
                </c:pt>
                <c:pt idx="22">
                  <c:v>99.699999999999989</c:v>
                </c:pt>
                <c:pt idx="23">
                  <c:v>106.10000000000001</c:v>
                </c:pt>
                <c:pt idx="24">
                  <c:v>90.4</c:v>
                </c:pt>
                <c:pt idx="25">
                  <c:v>94.800000000000011</c:v>
                </c:pt>
                <c:pt idx="26">
                  <c:v>99</c:v>
                </c:pt>
                <c:pt idx="27">
                  <c:v>80.599999999999994</c:v>
                </c:pt>
                <c:pt idx="28">
                  <c:v>101.30000000000001</c:v>
                </c:pt>
                <c:pt idx="29">
                  <c:v>108.4</c:v>
                </c:pt>
                <c:pt idx="30">
                  <c:v>112.19999999999999</c:v>
                </c:pt>
                <c:pt idx="31">
                  <c:v>87.8</c:v>
                </c:pt>
                <c:pt idx="32">
                  <c:v>98.200000000000017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938936"/>
        <c:axId val="571939328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69.139130434782601</c:v>
                </c:pt>
                <c:pt idx="1">
                  <c:v>69.139130434782601</c:v>
                </c:pt>
                <c:pt idx="2">
                  <c:v>69.139130434782601</c:v>
                </c:pt>
                <c:pt idx="3">
                  <c:v>69.139130434782601</c:v>
                </c:pt>
                <c:pt idx="4">
                  <c:v>69.139130434782601</c:v>
                </c:pt>
                <c:pt idx="5">
                  <c:v>69.139130434782601</c:v>
                </c:pt>
                <c:pt idx="6">
                  <c:v>69.139130434782601</c:v>
                </c:pt>
                <c:pt idx="7">
                  <c:v>69.139130434782601</c:v>
                </c:pt>
                <c:pt idx="8">
                  <c:v>69.139130434782601</c:v>
                </c:pt>
                <c:pt idx="9">
                  <c:v>69.139130434782601</c:v>
                </c:pt>
                <c:pt idx="10">
                  <c:v>69.139130434782601</c:v>
                </c:pt>
                <c:pt idx="11">
                  <c:v>69.139130434782601</c:v>
                </c:pt>
                <c:pt idx="12">
                  <c:v>69.139130434782601</c:v>
                </c:pt>
                <c:pt idx="13">
                  <c:v>69.139130434782601</c:v>
                </c:pt>
                <c:pt idx="14">
                  <c:v>69.139130434782601</c:v>
                </c:pt>
                <c:pt idx="15">
                  <c:v>69.139130434782601</c:v>
                </c:pt>
                <c:pt idx="16">
                  <c:v>69.139130434782601</c:v>
                </c:pt>
                <c:pt idx="17">
                  <c:v>69.139130434782601</c:v>
                </c:pt>
                <c:pt idx="18">
                  <c:v>69.139130434782601</c:v>
                </c:pt>
                <c:pt idx="19">
                  <c:v>69.139130434782601</c:v>
                </c:pt>
                <c:pt idx="20">
                  <c:v>69.139130434782601</c:v>
                </c:pt>
                <c:pt idx="21">
                  <c:v>69.139130434782601</c:v>
                </c:pt>
                <c:pt idx="22">
                  <c:v>69.139130434782601</c:v>
                </c:pt>
                <c:pt idx="23">
                  <c:v>69.139130434782601</c:v>
                </c:pt>
                <c:pt idx="24">
                  <c:v>69.139130434782601</c:v>
                </c:pt>
                <c:pt idx="25">
                  <c:v>69.139130434782601</c:v>
                </c:pt>
                <c:pt idx="26">
                  <c:v>69.139130434782601</c:v>
                </c:pt>
                <c:pt idx="27">
                  <c:v>69.139130434782601</c:v>
                </c:pt>
                <c:pt idx="28">
                  <c:v>69.139130434782601</c:v>
                </c:pt>
                <c:pt idx="29">
                  <c:v>69.139130434782601</c:v>
                </c:pt>
                <c:pt idx="30">
                  <c:v>69.139130434782601</c:v>
                </c:pt>
                <c:pt idx="31">
                  <c:v>69.139130434782601</c:v>
                </c:pt>
                <c:pt idx="32">
                  <c:v>69.139130434782601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F-451A-BF79-CBBB54A2D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38936"/>
        <c:axId val="571939328"/>
      </c:lineChart>
      <c:catAx>
        <c:axId val="571938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1939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1939328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193893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Setembro 2018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84.627499999999998</c:v>
                </c:pt>
                <c:pt idx="1">
                  <c:v>70.155454545454546</c:v>
                </c:pt>
                <c:pt idx="2">
                  <c:v>99.100000000000023</c:v>
                </c:pt>
                <c:pt idx="3">
                  <c:v>103.60000000000001</c:v>
                </c:pt>
                <c:pt idx="4">
                  <c:v>96.966666666666669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943248"/>
        <c:axId val="571940504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69.139130434782601</c:v>
                </c:pt>
                <c:pt idx="1">
                  <c:v>69.139130434782601</c:v>
                </c:pt>
                <c:pt idx="2">
                  <c:v>69.139130434782601</c:v>
                </c:pt>
                <c:pt idx="3">
                  <c:v>69.139130434782601</c:v>
                </c:pt>
                <c:pt idx="4">
                  <c:v>69.139130434782601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92-4553-942A-1633FE561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943248"/>
        <c:axId val="571940504"/>
      </c:lineChart>
      <c:catAx>
        <c:axId val="57194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1940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1940504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71943248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140677</xdr:colOff>
      <xdr:row>0</xdr:row>
      <xdr:rowOff>91467</xdr:rowOff>
    </xdr:from>
    <xdr:to>
      <xdr:col>25</xdr:col>
      <xdr:colOff>334960</xdr:colOff>
      <xdr:row>2</xdr:row>
      <xdr:rowOff>190500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805139" y="91467"/>
          <a:ext cx="2011359" cy="5972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0.90992</cdr:x>
      <cdr:y>0.60705</cdr:y>
    </cdr:from>
    <cdr:to>
      <cdr:x>0.98917</cdr:x>
      <cdr:y>0.6578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970" y="3434611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(69,1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0.90892</cdr:x>
      <cdr:y>0.61739</cdr:y>
    </cdr:from>
    <cdr:to>
      <cdr:x>0.98817</cdr:x>
      <cdr:y>0.66939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811" y="349307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(69,1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0.59072</cdr:y>
    </cdr:from>
    <cdr:to>
      <cdr:x>0.98993</cdr:x>
      <cdr:y>0.64222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501" y="3342215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(69,1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0.90893</cdr:x>
      <cdr:y>0.56672</cdr:y>
    </cdr:from>
    <cdr:to>
      <cdr:x>0.98818</cdr:x>
      <cdr:y>0.61672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903" y="3206407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(69,1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showGridLines="0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U46" sqref="U46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6" ht="18" x14ac:dyDescent="0.25">
      <c r="A2" s="128" t="s">
        <v>126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6" ht="18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29" t="s">
        <v>94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24"/>
      <c r="AJ6" s="124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1</v>
      </c>
      <c r="AG7" s="9"/>
      <c r="AI7" s="11"/>
      <c r="AJ7" s="11"/>
    </row>
    <row r="8" spans="1:36" x14ac:dyDescent="0.2">
      <c r="A8" s="6" t="s">
        <v>2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13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19</v>
      </c>
      <c r="P8" s="94">
        <f>'15'!F4</f>
        <v>0.4</v>
      </c>
      <c r="Q8" s="94">
        <f>'16'!F4</f>
        <v>0</v>
      </c>
      <c r="R8" s="94">
        <f>'17'!F4</f>
        <v>6.2</v>
      </c>
      <c r="S8" s="94">
        <f>'18'!F4</f>
        <v>0</v>
      </c>
      <c r="T8" s="94">
        <f>'19'!F4</f>
        <v>0</v>
      </c>
      <c r="U8" s="94">
        <f>'20'!F4</f>
        <v>9.4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1.2</v>
      </c>
      <c r="AB8" s="94">
        <f>'27'!F4</f>
        <v>10.799999999999999</v>
      </c>
      <c r="AC8" s="94">
        <f>'28'!F4</f>
        <v>0</v>
      </c>
      <c r="AD8" s="94">
        <f>'29'!F4</f>
        <v>0</v>
      </c>
      <c r="AE8" s="94">
        <f>'30'!F4</f>
        <v>30.2</v>
      </c>
      <c r="AF8" s="94">
        <f t="shared" ref="AF8:AF15" si="0">SUM(B8:AE8)</f>
        <v>90.2</v>
      </c>
      <c r="AG8" s="13"/>
      <c r="AI8" s="14"/>
      <c r="AJ8" s="15"/>
    </row>
    <row r="9" spans="1:36" x14ac:dyDescent="0.2">
      <c r="A9" s="16" t="s">
        <v>3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15.8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16.8</v>
      </c>
      <c r="P9" s="94">
        <f>'15'!F5</f>
        <v>1.5</v>
      </c>
      <c r="Q9" s="94">
        <f>'16'!F5</f>
        <v>0</v>
      </c>
      <c r="R9" s="94">
        <f>'17'!F5</f>
        <v>6.2</v>
      </c>
      <c r="S9" s="94">
        <f>'18'!F5</f>
        <v>0</v>
      </c>
      <c r="T9" s="94">
        <f>'19'!F5</f>
        <v>0</v>
      </c>
      <c r="U9" s="94">
        <f>'20'!F5</f>
        <v>7.8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0.5</v>
      </c>
      <c r="AB9" s="94">
        <f>'27'!F5</f>
        <v>15.2</v>
      </c>
      <c r="AC9" s="94">
        <f>'28'!F5</f>
        <v>0</v>
      </c>
      <c r="AD9" s="94">
        <f>'29'!F5</f>
        <v>0</v>
      </c>
      <c r="AE9" s="94">
        <f>'30'!F5</f>
        <v>28</v>
      </c>
      <c r="AF9" s="94">
        <f t="shared" si="0"/>
        <v>91.8</v>
      </c>
      <c r="AG9" s="13"/>
      <c r="AI9" s="14"/>
      <c r="AJ9" s="15"/>
    </row>
    <row r="10" spans="1:36" x14ac:dyDescent="0.2">
      <c r="A10" s="16" t="s">
        <v>4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23.599999999999998</v>
      </c>
      <c r="F10" s="94">
        <f>'05'!F6</f>
        <v>0.2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15</v>
      </c>
      <c r="P10" s="94">
        <f>'15'!F6</f>
        <v>2.5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3.5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22.2</v>
      </c>
      <c r="AC10" s="94">
        <f>'28'!F6</f>
        <v>0</v>
      </c>
      <c r="AD10" s="94">
        <f>'29'!F6</f>
        <v>0</v>
      </c>
      <c r="AE10" s="94">
        <f>'30'!F6</f>
        <v>30.2</v>
      </c>
      <c r="AF10" s="94">
        <f t="shared" si="0"/>
        <v>97.2</v>
      </c>
      <c r="AG10" s="13"/>
      <c r="AI10" s="14"/>
      <c r="AJ10" s="17"/>
    </row>
    <row r="11" spans="1:36" x14ac:dyDescent="0.2">
      <c r="A11" s="16" t="s">
        <v>5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16.2</v>
      </c>
      <c r="F11" s="94">
        <f>'05'!F7</f>
        <v>0.2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12</v>
      </c>
      <c r="P11" s="94">
        <f>'15'!F7</f>
        <v>0.2</v>
      </c>
      <c r="Q11" s="94">
        <f>'16'!F7</f>
        <v>0</v>
      </c>
      <c r="R11" s="94">
        <f>'17'!F7</f>
        <v>6.4</v>
      </c>
      <c r="S11" s="94">
        <f>'18'!F7</f>
        <v>0</v>
      </c>
      <c r="T11" s="94">
        <f>'19'!F7</f>
        <v>0</v>
      </c>
      <c r="U11" s="94">
        <f>'20'!F7</f>
        <v>5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0.8</v>
      </c>
      <c r="AB11" s="94">
        <f>'27'!F7</f>
        <v>9.4</v>
      </c>
      <c r="AC11" s="94">
        <f>'28'!F7</f>
        <v>0</v>
      </c>
      <c r="AD11" s="94">
        <f>'29'!F7</f>
        <v>0</v>
      </c>
      <c r="AE11" s="94">
        <f>'30'!F7</f>
        <v>28.4</v>
      </c>
      <c r="AF11" s="94">
        <f t="shared" si="0"/>
        <v>78.599999999999994</v>
      </c>
      <c r="AG11" s="13"/>
      <c r="AI11" s="14"/>
      <c r="AJ11" s="17"/>
    </row>
    <row r="12" spans="1:36" x14ac:dyDescent="0.2">
      <c r="A12" s="16" t="s">
        <v>6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14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16.8</v>
      </c>
      <c r="P12" s="94">
        <f>'15'!F8</f>
        <v>0.2</v>
      </c>
      <c r="Q12" s="94">
        <f>'16'!F8</f>
        <v>0</v>
      </c>
      <c r="R12" s="94">
        <f>'17'!F8</f>
        <v>5.6000000000000005</v>
      </c>
      <c r="S12" s="94">
        <f>'18'!F8</f>
        <v>0</v>
      </c>
      <c r="T12" s="94">
        <f>'19'!F8</f>
        <v>0</v>
      </c>
      <c r="U12" s="94">
        <f>'20'!F8</f>
        <v>7.8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0.4</v>
      </c>
      <c r="AB12" s="94">
        <f>'27'!F8</f>
        <v>12.2</v>
      </c>
      <c r="AC12" s="94">
        <f>'28'!F8</f>
        <v>0</v>
      </c>
      <c r="AD12" s="94">
        <f>'29'!F8</f>
        <v>0</v>
      </c>
      <c r="AE12" s="94">
        <f>'30'!F8</f>
        <v>10.6</v>
      </c>
      <c r="AF12" s="94">
        <f t="shared" si="0"/>
        <v>67.599999999999994</v>
      </c>
      <c r="AG12" s="13"/>
      <c r="AI12" s="14"/>
      <c r="AJ12" s="17"/>
    </row>
    <row r="13" spans="1:36" x14ac:dyDescent="0.2">
      <c r="A13" s="16" t="s">
        <v>7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13.799999999999999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18.399999999999999</v>
      </c>
      <c r="P13" s="94">
        <f>'15'!F9</f>
        <v>0.4</v>
      </c>
      <c r="Q13" s="94">
        <f>'16'!F9</f>
        <v>0</v>
      </c>
      <c r="R13" s="94">
        <f>'17'!F9</f>
        <v>9.1999999999999993</v>
      </c>
      <c r="S13" s="94">
        <f>'18'!F9</f>
        <v>0</v>
      </c>
      <c r="T13" s="94">
        <f>'19'!F9</f>
        <v>0</v>
      </c>
      <c r="U13" s="94">
        <f>'20'!F9</f>
        <v>10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20.8</v>
      </c>
      <c r="AC13" s="94">
        <f>'28'!F9</f>
        <v>0</v>
      </c>
      <c r="AD13" s="94">
        <f>'29'!F9</f>
        <v>0</v>
      </c>
      <c r="AE13" s="94">
        <f>'30'!F9</f>
        <v>17</v>
      </c>
      <c r="AF13" s="94">
        <f t="shared" si="0"/>
        <v>89.6</v>
      </c>
      <c r="AG13" s="13"/>
      <c r="AI13" s="14"/>
      <c r="AJ13" s="17"/>
    </row>
    <row r="14" spans="1:36" x14ac:dyDescent="0.2">
      <c r="A14" s="16" t="s">
        <v>8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13.7</v>
      </c>
      <c r="F14" s="94">
        <f>'05'!F10</f>
        <v>0.1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14.600000000000001</v>
      </c>
      <c r="P14" s="94">
        <f>'15'!F10</f>
        <v>0.56000000000000005</v>
      </c>
      <c r="Q14" s="94">
        <f>'16'!F10</f>
        <v>0</v>
      </c>
      <c r="R14" s="94">
        <f>'17'!F10</f>
        <v>5.8999999999999995</v>
      </c>
      <c r="S14" s="94">
        <f>'18'!F10</f>
        <v>0</v>
      </c>
      <c r="T14" s="94">
        <f>'19'!F10</f>
        <v>0</v>
      </c>
      <c r="U14" s="94">
        <f>'20'!F10</f>
        <v>5.4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9.56</v>
      </c>
      <c r="AC14" s="94">
        <f>'28'!F10</f>
        <v>0</v>
      </c>
      <c r="AD14" s="94">
        <f>'29'!F10</f>
        <v>0</v>
      </c>
      <c r="AE14" s="94">
        <f>'30'!F10</f>
        <v>26.7</v>
      </c>
      <c r="AF14" s="94">
        <f t="shared" si="0"/>
        <v>76.52</v>
      </c>
      <c r="AG14" s="13"/>
      <c r="AI14" s="14"/>
      <c r="AJ14" s="17"/>
    </row>
    <row r="15" spans="1:36" x14ac:dyDescent="0.2">
      <c r="A15" s="22" t="s">
        <v>47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15.5</v>
      </c>
      <c r="F15" s="94">
        <f>'05'!F11</f>
        <v>0.2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15.8</v>
      </c>
      <c r="P15" s="94">
        <f>'15'!F11</f>
        <v>0.4</v>
      </c>
      <c r="Q15" s="94">
        <f>'16'!F11</f>
        <v>0</v>
      </c>
      <c r="R15" s="94">
        <f>'17'!F11</f>
        <v>6.2</v>
      </c>
      <c r="S15" s="94">
        <f>'18'!F11</f>
        <v>0</v>
      </c>
      <c r="T15" s="94">
        <f>'19'!F11</f>
        <v>0</v>
      </c>
      <c r="U15" s="94">
        <f>'20'!F11</f>
        <v>7.6000000000000005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0.6</v>
      </c>
      <c r="AB15" s="94">
        <f>'27'!F11</f>
        <v>9</v>
      </c>
      <c r="AC15" s="94">
        <f>'28'!F11</f>
        <v>0</v>
      </c>
      <c r="AD15" s="94">
        <f>'29'!F11</f>
        <v>0</v>
      </c>
      <c r="AE15" s="94">
        <f>'30'!F11</f>
        <v>30.2</v>
      </c>
      <c r="AF15" s="94">
        <f t="shared" si="0"/>
        <v>85.5</v>
      </c>
      <c r="AG15" s="13"/>
      <c r="AI15" s="14"/>
      <c r="AJ15" s="17"/>
    </row>
    <row r="16" spans="1:36" x14ac:dyDescent="0.2">
      <c r="A16" s="18" t="s">
        <v>9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15.7</v>
      </c>
      <c r="F16" s="76">
        <f>'05'!F12</f>
        <v>8.7499999999999994E-2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16.05</v>
      </c>
      <c r="P16" s="76">
        <f>'15'!F12</f>
        <v>0.77000000000000024</v>
      </c>
      <c r="Q16" s="76">
        <f>'16'!F12</f>
        <v>0</v>
      </c>
      <c r="R16" s="76">
        <f>'17'!F12</f>
        <v>5.7125000000000004</v>
      </c>
      <c r="S16" s="76">
        <f>'18'!F12</f>
        <v>0</v>
      </c>
      <c r="T16" s="76">
        <f>'19'!F12</f>
        <v>0</v>
      </c>
      <c r="U16" s="76">
        <f>'20'!F12</f>
        <v>7.0625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0.4375</v>
      </c>
      <c r="AB16" s="76">
        <f>'27'!F12</f>
        <v>13.645</v>
      </c>
      <c r="AC16" s="76">
        <f>'28'!F12</f>
        <v>0</v>
      </c>
      <c r="AD16" s="76">
        <f>'29'!F12</f>
        <v>0</v>
      </c>
      <c r="AE16" s="76">
        <f>'30'!F12</f>
        <v>25.162499999999998</v>
      </c>
      <c r="AF16" s="19">
        <f>AVERAGE(AF8:AF15)</f>
        <v>84.627499999999998</v>
      </c>
      <c r="AG16" s="13"/>
      <c r="AI16" s="14"/>
      <c r="AJ16" s="14"/>
    </row>
    <row r="17" spans="1:36" x14ac:dyDescent="0.2">
      <c r="A17" s="16" t="s">
        <v>10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11</v>
      </c>
      <c r="F17" s="94">
        <f>'05'!F13</f>
        <v>0.2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19.599999999999998</v>
      </c>
      <c r="P17" s="94">
        <f>'15'!F13</f>
        <v>0.2</v>
      </c>
      <c r="Q17" s="94">
        <f>'16'!F13</f>
        <v>0</v>
      </c>
      <c r="R17" s="94">
        <f>'17'!F13</f>
        <v>3</v>
      </c>
      <c r="S17" s="94">
        <f>'18'!F13</f>
        <v>0</v>
      </c>
      <c r="T17" s="94">
        <f>'19'!F13</f>
        <v>0</v>
      </c>
      <c r="U17" s="94">
        <f>'20'!F13</f>
        <v>5.4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0.2</v>
      </c>
      <c r="AB17" s="94">
        <f>'27'!F13</f>
        <v>9.8000000000000007</v>
      </c>
      <c r="AC17" s="94">
        <f>'28'!F13</f>
        <v>0</v>
      </c>
      <c r="AD17" s="94">
        <f>'29'!F13</f>
        <v>0</v>
      </c>
      <c r="AE17" s="94">
        <f>'30'!F13</f>
        <v>14.6</v>
      </c>
      <c r="AF17" s="94">
        <f t="shared" ref="AF17:AF27" si="1">SUM(B17:AE17)</f>
        <v>64</v>
      </c>
      <c r="AG17" s="13"/>
      <c r="AI17" s="14"/>
      <c r="AJ17" s="17"/>
    </row>
    <row r="18" spans="1:36" x14ac:dyDescent="0.2">
      <c r="A18" s="16" t="s">
        <v>90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14.4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15.5</v>
      </c>
      <c r="P18" s="94">
        <f>'15'!F14</f>
        <v>0.1</v>
      </c>
      <c r="Q18" s="94">
        <f>'16'!F14</f>
        <v>0</v>
      </c>
      <c r="R18" s="94">
        <f>'17'!F14</f>
        <v>5.3</v>
      </c>
      <c r="S18" s="94">
        <f>'18'!F14</f>
        <v>0</v>
      </c>
      <c r="T18" s="94">
        <f>'19'!F14</f>
        <v>0</v>
      </c>
      <c r="U18" s="94">
        <f>'20'!F14</f>
        <v>2.4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15.6</v>
      </c>
      <c r="AC18" s="94">
        <f>'28'!F14</f>
        <v>0</v>
      </c>
      <c r="AD18" s="94">
        <f>'29'!F14</f>
        <v>0</v>
      </c>
      <c r="AE18" s="94">
        <f>'30'!F14</f>
        <v>17.7</v>
      </c>
      <c r="AF18" s="94">
        <f t="shared" si="1"/>
        <v>71</v>
      </c>
      <c r="AG18" s="13"/>
      <c r="AI18" s="14"/>
      <c r="AJ18" s="17"/>
    </row>
    <row r="19" spans="1:36" x14ac:dyDescent="0.2">
      <c r="A19" s="16" t="s">
        <v>12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14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21</v>
      </c>
      <c r="P19" s="94">
        <f>'15'!F15</f>
        <v>0</v>
      </c>
      <c r="Q19" s="94">
        <f>'16'!F15</f>
        <v>0</v>
      </c>
      <c r="R19" s="94">
        <f>'17'!F15</f>
        <v>3.4000000000000004</v>
      </c>
      <c r="S19" s="94">
        <f>'18'!F15</f>
        <v>0</v>
      </c>
      <c r="T19" s="94">
        <f>'19'!F15</f>
        <v>0</v>
      </c>
      <c r="U19" s="94">
        <f>'20'!F15</f>
        <v>1.7999999999999998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9.7999999999999989</v>
      </c>
      <c r="AC19" s="94">
        <f>'28'!F15</f>
        <v>0</v>
      </c>
      <c r="AD19" s="94">
        <f>'29'!F15</f>
        <v>0</v>
      </c>
      <c r="AE19" s="94">
        <f>'30'!F15</f>
        <v>12</v>
      </c>
      <c r="AF19" s="94">
        <f t="shared" si="1"/>
        <v>61.999999999999993</v>
      </c>
      <c r="AG19" s="13"/>
      <c r="AI19" s="14"/>
      <c r="AJ19" s="17"/>
    </row>
    <row r="20" spans="1:36" x14ac:dyDescent="0.2">
      <c r="A20" s="16" t="s">
        <v>13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14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18.900000000000002</v>
      </c>
      <c r="P20" s="94">
        <f>'15'!F16</f>
        <v>0</v>
      </c>
      <c r="Q20" s="94">
        <f>'16'!F16</f>
        <v>0</v>
      </c>
      <c r="R20" s="94">
        <f>'17'!F16</f>
        <v>3.4</v>
      </c>
      <c r="S20" s="94">
        <f>'18'!F16</f>
        <v>0</v>
      </c>
      <c r="T20" s="94">
        <f>'19'!F16</f>
        <v>0</v>
      </c>
      <c r="U20" s="94">
        <f>'20'!F16</f>
        <v>1.6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12.7</v>
      </c>
      <c r="AC20" s="94">
        <f>'28'!F16</f>
        <v>0</v>
      </c>
      <c r="AD20" s="94">
        <f>'29'!F16</f>
        <v>0</v>
      </c>
      <c r="AE20" s="94">
        <f>'30'!F16</f>
        <v>12.5</v>
      </c>
      <c r="AF20" s="94">
        <f t="shared" si="1"/>
        <v>63.100000000000009</v>
      </c>
      <c r="AG20" s="13"/>
      <c r="AI20" s="14"/>
      <c r="AJ20" s="17"/>
    </row>
    <row r="21" spans="1:36" x14ac:dyDescent="0.2">
      <c r="A21" s="16" t="s">
        <v>14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15.5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12.5</v>
      </c>
      <c r="P21" s="94">
        <f>'15'!F17</f>
        <v>0</v>
      </c>
      <c r="Q21" s="94">
        <f>'16'!F17</f>
        <v>0</v>
      </c>
      <c r="R21" s="94">
        <f>'17'!F17</f>
        <v>4.5999999999999996</v>
      </c>
      <c r="S21" s="94">
        <f>'18'!F17</f>
        <v>0</v>
      </c>
      <c r="T21" s="94">
        <f>'19'!F17</f>
        <v>0</v>
      </c>
      <c r="U21" s="94">
        <f>'20'!F17</f>
        <v>2.2000000000000002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17.399999999999999</v>
      </c>
      <c r="AC21" s="94">
        <f>'28'!F17</f>
        <v>0</v>
      </c>
      <c r="AD21" s="94">
        <f>'29'!F17</f>
        <v>0</v>
      </c>
      <c r="AE21" s="94">
        <f>'30'!F17</f>
        <v>23.5</v>
      </c>
      <c r="AF21" s="94">
        <f t="shared" si="1"/>
        <v>75.7</v>
      </c>
      <c r="AG21" s="13"/>
      <c r="AI21" s="14"/>
      <c r="AJ21" s="17"/>
    </row>
    <row r="22" spans="1:36" x14ac:dyDescent="0.2">
      <c r="A22" s="16" t="s">
        <v>15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17.2</v>
      </c>
      <c r="F22" s="94">
        <f>'05'!F18</f>
        <v>0.6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18.8</v>
      </c>
      <c r="P22" s="94">
        <f>'15'!F18</f>
        <v>0.2</v>
      </c>
      <c r="Q22" s="94">
        <f>'16'!F18</f>
        <v>0</v>
      </c>
      <c r="R22" s="94">
        <f>'17'!F18</f>
        <v>4.4000000000000004</v>
      </c>
      <c r="S22" s="94">
        <f>'18'!F18</f>
        <v>0</v>
      </c>
      <c r="T22" s="94">
        <f>'19'!F18</f>
        <v>0</v>
      </c>
      <c r="U22" s="94">
        <f>'20'!F18</f>
        <v>8.8000000000000007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0.2</v>
      </c>
      <c r="AB22" s="94">
        <f>'27'!F18</f>
        <v>10.200000000000001</v>
      </c>
      <c r="AC22" s="94">
        <f>'28'!F18</f>
        <v>0</v>
      </c>
      <c r="AD22" s="94">
        <f>'29'!F18</f>
        <v>0</v>
      </c>
      <c r="AE22" s="94">
        <f>'30'!F18</f>
        <v>23.8</v>
      </c>
      <c r="AF22" s="94">
        <f t="shared" si="1"/>
        <v>84.2</v>
      </c>
      <c r="AG22" s="13"/>
      <c r="AI22" s="14"/>
      <c r="AJ22" s="17"/>
    </row>
    <row r="23" spans="1:36" x14ac:dyDescent="0.2">
      <c r="A23" s="16" t="s">
        <v>16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13.200000000000001</v>
      </c>
      <c r="F23" s="94">
        <f>'05'!F19</f>
        <v>0.6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15.8</v>
      </c>
      <c r="P23" s="94">
        <f>'15'!F19</f>
        <v>0.2</v>
      </c>
      <c r="Q23" s="94">
        <f>'16'!F19</f>
        <v>0</v>
      </c>
      <c r="R23" s="94">
        <f>'17'!F19</f>
        <v>5.4</v>
      </c>
      <c r="S23" s="94">
        <f>'18'!F19</f>
        <v>0</v>
      </c>
      <c r="T23" s="94">
        <f>'19'!F19</f>
        <v>0</v>
      </c>
      <c r="U23" s="94">
        <f>'20'!F19</f>
        <v>1.6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18.400000000000002</v>
      </c>
      <c r="AC23" s="94">
        <f>'28'!F19</f>
        <v>0</v>
      </c>
      <c r="AD23" s="94">
        <f>'29'!F19</f>
        <v>0</v>
      </c>
      <c r="AE23" s="94">
        <f>'30'!F19</f>
        <v>20.2</v>
      </c>
      <c r="AF23" s="94">
        <f t="shared" si="1"/>
        <v>75.400000000000006</v>
      </c>
      <c r="AG23" s="13"/>
      <c r="AI23" s="14"/>
      <c r="AJ23" s="17"/>
    </row>
    <row r="24" spans="1:36" x14ac:dyDescent="0.2">
      <c r="A24" s="16" t="s">
        <v>17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15.8</v>
      </c>
      <c r="F24" s="94">
        <f>'05'!F20</f>
        <v>0.8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15.2</v>
      </c>
      <c r="P24" s="94">
        <f>'15'!F20</f>
        <v>0</v>
      </c>
      <c r="Q24" s="94">
        <f>'16'!F20</f>
        <v>0</v>
      </c>
      <c r="R24" s="94">
        <f>'17'!F20</f>
        <v>5.2</v>
      </c>
      <c r="S24" s="94">
        <f>'18'!F20</f>
        <v>0</v>
      </c>
      <c r="T24" s="94">
        <f>'19'!F20</f>
        <v>0</v>
      </c>
      <c r="U24" s="94">
        <f>'20'!F20</f>
        <v>3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1.2</v>
      </c>
      <c r="AB24" s="94">
        <f>'27'!F20</f>
        <v>14.799999999999999</v>
      </c>
      <c r="AC24" s="94">
        <f>'28'!F20</f>
        <v>0</v>
      </c>
      <c r="AD24" s="94">
        <f>'29'!F20</f>
        <v>0</v>
      </c>
      <c r="AE24" s="94">
        <f>'30'!F20</f>
        <v>15.2</v>
      </c>
      <c r="AF24" s="94">
        <f t="shared" si="1"/>
        <v>71.2</v>
      </c>
      <c r="AG24" s="13"/>
      <c r="AI24" s="14"/>
      <c r="AJ24" s="17"/>
    </row>
    <row r="25" spans="1:36" x14ac:dyDescent="0.2">
      <c r="A25" s="16" t="s">
        <v>18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9.4</v>
      </c>
      <c r="F25" s="94">
        <f>'05'!F21</f>
        <v>0.6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26</v>
      </c>
      <c r="P25" s="94">
        <f>'15'!F21</f>
        <v>1.2</v>
      </c>
      <c r="Q25" s="94">
        <f>'16'!F21</f>
        <v>0</v>
      </c>
      <c r="R25" s="94">
        <f>'17'!F21</f>
        <v>2.4</v>
      </c>
      <c r="S25" s="94">
        <f>'18'!F21</f>
        <v>0</v>
      </c>
      <c r="T25" s="94">
        <f>'19'!F21</f>
        <v>0</v>
      </c>
      <c r="U25" s="94">
        <f>'20'!F21</f>
        <v>5.2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4.4000000000000004</v>
      </c>
      <c r="AC25" s="94">
        <f>'28'!F21</f>
        <v>0</v>
      </c>
      <c r="AD25" s="94">
        <f>'29'!F21</f>
        <v>0</v>
      </c>
      <c r="AE25" s="94">
        <f>'30'!F21</f>
        <v>11.8</v>
      </c>
      <c r="AF25" s="94">
        <f t="shared" si="1"/>
        <v>61</v>
      </c>
      <c r="AG25" s="13"/>
      <c r="AI25" s="14"/>
      <c r="AJ25" s="17"/>
    </row>
    <row r="26" spans="1:36" x14ac:dyDescent="0.2">
      <c r="A26" s="20" t="s">
        <v>19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12.4</v>
      </c>
      <c r="F26" s="94">
        <f>'05'!F22</f>
        <v>0.3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22.900000000000002</v>
      </c>
      <c r="P26" s="94">
        <f>'15'!F22</f>
        <v>0.6</v>
      </c>
      <c r="Q26" s="94">
        <f>'16'!F22</f>
        <v>0</v>
      </c>
      <c r="R26" s="94">
        <f>'17'!F22</f>
        <v>3</v>
      </c>
      <c r="S26" s="94">
        <f>'18'!F22</f>
        <v>0</v>
      </c>
      <c r="T26" s="94">
        <f>'19'!F22</f>
        <v>0</v>
      </c>
      <c r="U26" s="94">
        <f>'20'!F22</f>
        <v>3.4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9.01</v>
      </c>
      <c r="AC26" s="94">
        <f>'28'!F22</f>
        <v>0</v>
      </c>
      <c r="AD26" s="94">
        <f>'29'!F22</f>
        <v>0</v>
      </c>
      <c r="AE26" s="94">
        <f>'30'!F22</f>
        <v>12.2</v>
      </c>
      <c r="AF26" s="94">
        <f t="shared" si="1"/>
        <v>63.81</v>
      </c>
      <c r="AG26" s="13"/>
      <c r="AI26" s="14"/>
      <c r="AJ26" s="17"/>
    </row>
    <row r="27" spans="1:36" x14ac:dyDescent="0.2">
      <c r="A27" s="20" t="s">
        <v>20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10.199999999999999</v>
      </c>
      <c r="F27" s="94">
        <f>'05'!F23</f>
        <v>0.4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30</v>
      </c>
      <c r="P27" s="94">
        <f>'15'!F23</f>
        <v>0.8</v>
      </c>
      <c r="Q27" s="94">
        <f>'16'!F23</f>
        <v>0</v>
      </c>
      <c r="R27" s="94">
        <f>'17'!F23</f>
        <v>2</v>
      </c>
      <c r="S27" s="94">
        <f>'18'!F23</f>
        <v>0</v>
      </c>
      <c r="T27" s="94">
        <f>'19'!F23</f>
        <v>0</v>
      </c>
      <c r="U27" s="94">
        <f>'20'!F23</f>
        <v>14.5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5.8</v>
      </c>
      <c r="AC27" s="94">
        <f>'28'!F23</f>
        <v>0</v>
      </c>
      <c r="AD27" s="94">
        <f>'29'!F23</f>
        <v>0</v>
      </c>
      <c r="AE27" s="94">
        <f>'30'!F23</f>
        <v>16.600000000000001</v>
      </c>
      <c r="AF27" s="94">
        <f t="shared" si="1"/>
        <v>80.3</v>
      </c>
      <c r="AG27" s="13"/>
      <c r="AI27" s="14"/>
      <c r="AJ27" s="17"/>
    </row>
    <row r="28" spans="1:36" s="6" customFormat="1" x14ac:dyDescent="0.2">
      <c r="A28" s="18" t="s">
        <v>21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13.372727272727273</v>
      </c>
      <c r="F28" s="76">
        <f>'05'!F24</f>
        <v>0.31818181818181818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19.654545454545453</v>
      </c>
      <c r="P28" s="76">
        <f>'15'!F24</f>
        <v>0.3</v>
      </c>
      <c r="Q28" s="76">
        <f>'16'!F24</f>
        <v>0</v>
      </c>
      <c r="R28" s="76">
        <f>'17'!F24</f>
        <v>3.8272727272727276</v>
      </c>
      <c r="S28" s="76">
        <f>'18'!F24</f>
        <v>0</v>
      </c>
      <c r="T28" s="76">
        <f>'19'!F24</f>
        <v>0</v>
      </c>
      <c r="U28" s="76">
        <f>'20'!F24</f>
        <v>4.536363636363637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0.14545454545454548</v>
      </c>
      <c r="AB28" s="76">
        <f>'27'!F24</f>
        <v>11.628181818181817</v>
      </c>
      <c r="AC28" s="76">
        <f>'28'!F24</f>
        <v>0</v>
      </c>
      <c r="AD28" s="76">
        <f>'29'!F24</f>
        <v>0</v>
      </c>
      <c r="AE28" s="76">
        <f>'30'!F24</f>
        <v>16.372727272727271</v>
      </c>
      <c r="AF28" s="19">
        <f>AVERAGE(AF17:AF27)</f>
        <v>70.155454545454546</v>
      </c>
      <c r="AG28" s="21"/>
      <c r="AI28" s="14"/>
      <c r="AJ28" s="14"/>
    </row>
    <row r="29" spans="1:36" x14ac:dyDescent="0.2">
      <c r="A29" s="16" t="s">
        <v>22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18.5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20.6</v>
      </c>
      <c r="P29" s="94">
        <f>'15'!F25</f>
        <v>0.2</v>
      </c>
      <c r="Q29" s="94">
        <f>'16'!F25</f>
        <v>0</v>
      </c>
      <c r="R29" s="94">
        <f>'17'!F25</f>
        <v>3.2</v>
      </c>
      <c r="S29" s="94">
        <f>'18'!F25</f>
        <v>0</v>
      </c>
      <c r="T29" s="94">
        <f>'19'!F25</f>
        <v>0</v>
      </c>
      <c r="U29" s="94">
        <f>'20'!F25</f>
        <v>12.6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7.2</v>
      </c>
      <c r="AC29" s="94">
        <f>'28'!F25</f>
        <v>0</v>
      </c>
      <c r="AD29" s="94">
        <f>'29'!F25</f>
        <v>0</v>
      </c>
      <c r="AE29" s="94">
        <f>'30'!F25</f>
        <v>37.200000000000003</v>
      </c>
      <c r="AF29" s="94">
        <f>SUM(B29:AE29)</f>
        <v>99.500000000000014</v>
      </c>
      <c r="AG29" s="13"/>
      <c r="AI29" s="14"/>
      <c r="AJ29" s="17"/>
    </row>
    <row r="30" spans="1:36" x14ac:dyDescent="0.2">
      <c r="A30" s="16" t="s">
        <v>23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17.100000000000001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28</v>
      </c>
      <c r="P30" s="94">
        <f>'15'!F26</f>
        <v>0.2</v>
      </c>
      <c r="Q30" s="94">
        <f>'16'!F26</f>
        <v>0</v>
      </c>
      <c r="R30" s="94">
        <f>'17'!F26</f>
        <v>8</v>
      </c>
      <c r="S30" s="94">
        <f>'18'!F26</f>
        <v>0</v>
      </c>
      <c r="T30" s="94">
        <f>'19'!F26</f>
        <v>0</v>
      </c>
      <c r="U30" s="94">
        <f>'20'!F26</f>
        <v>8.2000000000000011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0.6</v>
      </c>
      <c r="AB30" s="94">
        <f>'27'!F26</f>
        <v>11.2</v>
      </c>
      <c r="AC30" s="94">
        <f>'28'!F26</f>
        <v>0</v>
      </c>
      <c r="AD30" s="94">
        <f>'29'!F26</f>
        <v>0</v>
      </c>
      <c r="AE30" s="94">
        <f>'30'!F26</f>
        <v>25.4</v>
      </c>
      <c r="AF30" s="94">
        <f>SUM(B30:AE30)</f>
        <v>98.700000000000017</v>
      </c>
      <c r="AG30" s="13"/>
      <c r="AI30" s="14"/>
      <c r="AJ30" s="17"/>
    </row>
    <row r="31" spans="1:36" x14ac:dyDescent="0.2">
      <c r="A31" s="18" t="s">
        <v>24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17.8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24.3</v>
      </c>
      <c r="P31" s="76">
        <f>'15'!F27</f>
        <v>0.2</v>
      </c>
      <c r="Q31" s="76">
        <f>'16'!F27</f>
        <v>0</v>
      </c>
      <c r="R31" s="76">
        <f>'17'!F27</f>
        <v>5.6</v>
      </c>
      <c r="S31" s="76">
        <f>'18'!F27</f>
        <v>0</v>
      </c>
      <c r="T31" s="76">
        <f>'19'!F27</f>
        <v>0</v>
      </c>
      <c r="U31" s="76">
        <f>'20'!F27</f>
        <v>10.4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0.3</v>
      </c>
      <c r="AB31" s="76">
        <f>'27'!F27</f>
        <v>9.1999999999999993</v>
      </c>
      <c r="AC31" s="76">
        <f>'28'!F27</f>
        <v>0</v>
      </c>
      <c r="AD31" s="76">
        <f>'29'!F27</f>
        <v>0</v>
      </c>
      <c r="AE31" s="76">
        <f>'30'!F27</f>
        <v>31.3</v>
      </c>
      <c r="AF31" s="19">
        <f>AVERAGE(AF29:AF30)</f>
        <v>99.100000000000023</v>
      </c>
      <c r="AG31" s="13"/>
      <c r="AI31" s="14"/>
      <c r="AJ31" s="14"/>
    </row>
    <row r="32" spans="1:36" x14ac:dyDescent="0.2">
      <c r="A32" s="16" t="s">
        <v>25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14.7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23.6</v>
      </c>
      <c r="P32" s="94">
        <f>'15'!F28</f>
        <v>0.4</v>
      </c>
      <c r="Q32" s="94">
        <f>'16'!F28</f>
        <v>0</v>
      </c>
      <c r="R32" s="94">
        <f>'17'!F28</f>
        <v>3.1</v>
      </c>
      <c r="S32" s="94">
        <f>'18'!F28</f>
        <v>0</v>
      </c>
      <c r="T32" s="94">
        <f>'19'!F28</f>
        <v>0</v>
      </c>
      <c r="U32" s="94">
        <f>'20'!F28</f>
        <v>29.199999999999996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0.1</v>
      </c>
      <c r="AB32" s="94">
        <f>'27'!F28</f>
        <v>7.3999999999999995</v>
      </c>
      <c r="AC32" s="94">
        <f>'28'!F28</f>
        <v>0</v>
      </c>
      <c r="AD32" s="94">
        <f>'29'!F28</f>
        <v>0</v>
      </c>
      <c r="AE32" s="94">
        <f>'30'!F28</f>
        <v>26.5</v>
      </c>
      <c r="AF32" s="94">
        <f>SUM(B32:AE32)</f>
        <v>105</v>
      </c>
      <c r="AI32" s="14"/>
      <c r="AJ32" s="17"/>
    </row>
    <row r="33" spans="1:36" x14ac:dyDescent="0.2">
      <c r="A33" s="16" t="s">
        <v>26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20.6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24.2</v>
      </c>
      <c r="P33" s="94">
        <f>'15'!F29</f>
        <v>0.6</v>
      </c>
      <c r="Q33" s="94">
        <f>'16'!F29</f>
        <v>0</v>
      </c>
      <c r="R33" s="94">
        <f>'17'!F29</f>
        <v>6.4</v>
      </c>
      <c r="S33" s="94">
        <f>'18'!F29</f>
        <v>0</v>
      </c>
      <c r="T33" s="94">
        <f>'19'!F29</f>
        <v>0</v>
      </c>
      <c r="U33" s="94">
        <f>'20'!F29</f>
        <v>16.899999999999999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0.6</v>
      </c>
      <c r="AB33" s="94">
        <f>'27'!F29</f>
        <v>13.4</v>
      </c>
      <c r="AC33" s="94">
        <f>'28'!F29</f>
        <v>0</v>
      </c>
      <c r="AD33" s="94">
        <f>'29'!F29</f>
        <v>0</v>
      </c>
      <c r="AE33" s="94">
        <f>'30'!F29</f>
        <v>17</v>
      </c>
      <c r="AF33" s="94">
        <f>SUM(B33:AE33)</f>
        <v>99.699999999999989</v>
      </c>
      <c r="AI33" s="14"/>
      <c r="AJ33" s="17"/>
    </row>
    <row r="34" spans="1:36" x14ac:dyDescent="0.2">
      <c r="A34" s="16" t="s">
        <v>27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15.8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28.9</v>
      </c>
      <c r="P34" s="94">
        <f>'15'!F30</f>
        <v>0.2</v>
      </c>
      <c r="Q34" s="94">
        <f>'16'!F30</f>
        <v>0</v>
      </c>
      <c r="R34" s="94">
        <f>'17'!F30</f>
        <v>3.3</v>
      </c>
      <c r="S34" s="94">
        <f>'18'!F30</f>
        <v>0</v>
      </c>
      <c r="T34" s="94">
        <f>'19'!F30</f>
        <v>0</v>
      </c>
      <c r="U34" s="94">
        <f>'20'!F30</f>
        <v>15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7.9</v>
      </c>
      <c r="AC34" s="94">
        <f>'28'!F30</f>
        <v>0</v>
      </c>
      <c r="AD34" s="94">
        <f>'29'!F30</f>
        <v>0</v>
      </c>
      <c r="AE34" s="94">
        <f>'30'!F30</f>
        <v>35</v>
      </c>
      <c r="AF34" s="94">
        <f>SUM(B34:AE34)</f>
        <v>106.10000000000001</v>
      </c>
      <c r="AG34" s="13"/>
      <c r="AI34" s="14"/>
      <c r="AJ34" s="17"/>
    </row>
    <row r="35" spans="1:36" x14ac:dyDescent="0.2">
      <c r="A35" s="18" t="s">
        <v>28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17.033333333333331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25.566666666666663</v>
      </c>
      <c r="P35" s="76">
        <f>'15'!F31</f>
        <v>0.39999999999999997</v>
      </c>
      <c r="Q35" s="76">
        <f>'16'!F31</f>
        <v>0</v>
      </c>
      <c r="R35" s="76">
        <f>'17'!F31</f>
        <v>4.2666666666666666</v>
      </c>
      <c r="S35" s="76">
        <f>'18'!F31</f>
        <v>0</v>
      </c>
      <c r="T35" s="76">
        <f>'19'!F31</f>
        <v>0</v>
      </c>
      <c r="U35" s="76">
        <f>'20'!F31</f>
        <v>20.366666666666664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0.23333333333333331</v>
      </c>
      <c r="AB35" s="76">
        <f>'27'!F31</f>
        <v>9.5666666666666682</v>
      </c>
      <c r="AC35" s="76">
        <f>'28'!F31</f>
        <v>0</v>
      </c>
      <c r="AD35" s="76">
        <f>'29'!F31</f>
        <v>0</v>
      </c>
      <c r="AE35" s="76">
        <f>'30'!F31</f>
        <v>26.166666666666668</v>
      </c>
      <c r="AF35" s="19">
        <f>AVERAGE(AF32:AF34)</f>
        <v>103.60000000000001</v>
      </c>
      <c r="AG35" s="13"/>
      <c r="AI35" s="14"/>
      <c r="AJ35" s="14"/>
    </row>
    <row r="36" spans="1:36" x14ac:dyDescent="0.2">
      <c r="A36" s="16" t="s">
        <v>45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1.6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19.799999999999997</v>
      </c>
      <c r="P36" s="94">
        <f>'15'!F32</f>
        <v>0.4</v>
      </c>
      <c r="Q36" s="94">
        <f>'16'!F32</f>
        <v>0</v>
      </c>
      <c r="R36" s="94">
        <f>'17'!F32</f>
        <v>1.2</v>
      </c>
      <c r="S36" s="94">
        <f>'18'!F32</f>
        <v>0</v>
      </c>
      <c r="T36" s="94">
        <f>'19'!F32</f>
        <v>0</v>
      </c>
      <c r="U36" s="94">
        <f>'20'!F32</f>
        <v>12.400000000000002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1.6</v>
      </c>
      <c r="AC36" s="94">
        <f>'28'!F32</f>
        <v>0</v>
      </c>
      <c r="AD36" s="94">
        <f>'29'!F32</f>
        <v>0</v>
      </c>
      <c r="AE36" s="94">
        <f>'30'!F32</f>
        <v>53.4</v>
      </c>
      <c r="AF36" s="94">
        <f t="shared" ref="AF36:AF44" si="2">SUM(B36:AE36)</f>
        <v>90.4</v>
      </c>
      <c r="AG36" s="13"/>
      <c r="AI36" s="14"/>
      <c r="AJ36" s="14"/>
    </row>
    <row r="37" spans="1:36" x14ac:dyDescent="0.2">
      <c r="A37" s="16" t="s">
        <v>29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3.8000000000000003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30.400000000000002</v>
      </c>
      <c r="P37" s="94">
        <f>'15'!F33</f>
        <v>0.2</v>
      </c>
      <c r="Q37" s="94">
        <f>'16'!F33</f>
        <v>0</v>
      </c>
      <c r="R37" s="94">
        <f>'17'!F33</f>
        <v>1.4</v>
      </c>
      <c r="S37" s="94">
        <f>'18'!F33</f>
        <v>0</v>
      </c>
      <c r="T37" s="94">
        <f>'19'!F33</f>
        <v>0</v>
      </c>
      <c r="U37" s="94">
        <f>'20'!F33</f>
        <v>13.799999999999999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2</v>
      </c>
      <c r="AC37" s="94">
        <f>'28'!F33</f>
        <v>0</v>
      </c>
      <c r="AD37" s="94">
        <f>'29'!F33</f>
        <v>0</v>
      </c>
      <c r="AE37" s="94">
        <f>'30'!F33</f>
        <v>43.2</v>
      </c>
      <c r="AF37" s="94">
        <f t="shared" si="2"/>
        <v>94.800000000000011</v>
      </c>
      <c r="AG37" s="13"/>
      <c r="AI37" s="14"/>
      <c r="AJ37" s="17"/>
    </row>
    <row r="38" spans="1:36" x14ac:dyDescent="0.2">
      <c r="A38" s="16" t="s">
        <v>30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1.7000000000000002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21.700000000000003</v>
      </c>
      <c r="P38" s="94">
        <f>'15'!F34</f>
        <v>0.2</v>
      </c>
      <c r="Q38" s="94">
        <f>'16'!F34</f>
        <v>0</v>
      </c>
      <c r="R38" s="94">
        <f>'17'!F34</f>
        <v>1.2999999999999998</v>
      </c>
      <c r="S38" s="94">
        <f>'18'!F34</f>
        <v>0</v>
      </c>
      <c r="T38" s="94">
        <f>'19'!F34</f>
        <v>0</v>
      </c>
      <c r="U38" s="94">
        <f>'20'!F34</f>
        <v>15.899999999999999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9.4</v>
      </c>
      <c r="AC38" s="94">
        <f>'28'!F34</f>
        <v>0</v>
      </c>
      <c r="AD38" s="94">
        <f>'29'!F34</f>
        <v>0</v>
      </c>
      <c r="AE38" s="94">
        <f>'30'!F34</f>
        <v>48.8</v>
      </c>
      <c r="AF38" s="94">
        <f t="shared" si="2"/>
        <v>99</v>
      </c>
      <c r="AG38" s="13"/>
      <c r="AI38" s="14"/>
      <c r="AJ38" s="17"/>
    </row>
    <row r="39" spans="1:36" x14ac:dyDescent="0.2">
      <c r="A39" s="16" t="s">
        <v>31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2.5999999999999996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25.799999999999997</v>
      </c>
      <c r="P39" s="94">
        <f>'15'!F35</f>
        <v>0.60000000000000009</v>
      </c>
      <c r="Q39" s="94">
        <f>'16'!F35</f>
        <v>0</v>
      </c>
      <c r="R39" s="94">
        <f>'17'!F35</f>
        <v>0.60000000000000009</v>
      </c>
      <c r="S39" s="94">
        <f>'18'!F35</f>
        <v>0</v>
      </c>
      <c r="T39" s="94">
        <f>'19'!F35</f>
        <v>0</v>
      </c>
      <c r="U39" s="94">
        <f>'20'!F35</f>
        <v>21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2</v>
      </c>
      <c r="AC39" s="94">
        <f>'28'!F35</f>
        <v>0</v>
      </c>
      <c r="AD39" s="94">
        <f>'29'!F35</f>
        <v>0</v>
      </c>
      <c r="AE39" s="94">
        <f>'30'!F35</f>
        <v>28</v>
      </c>
      <c r="AF39" s="94">
        <f t="shared" si="2"/>
        <v>80.599999999999994</v>
      </c>
      <c r="AG39" s="13"/>
      <c r="AI39" s="14"/>
      <c r="AJ39" s="17"/>
    </row>
    <row r="40" spans="1:36" x14ac:dyDescent="0.2">
      <c r="A40" s="16" t="s">
        <v>46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5.5</v>
      </c>
      <c r="F40" s="94">
        <f>'05'!F36</f>
        <v>0.2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32.5</v>
      </c>
      <c r="P40" s="94">
        <f>'15'!F36</f>
        <v>0.2</v>
      </c>
      <c r="Q40" s="94">
        <f>'16'!F36</f>
        <v>0</v>
      </c>
      <c r="R40" s="94">
        <f>'17'!F36</f>
        <v>0.7</v>
      </c>
      <c r="S40" s="94">
        <f>'18'!F36</f>
        <v>0</v>
      </c>
      <c r="T40" s="94">
        <f>'19'!F36</f>
        <v>0</v>
      </c>
      <c r="U40" s="94">
        <f>'20'!F36</f>
        <v>26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1.7</v>
      </c>
      <c r="AC40" s="94">
        <f>'28'!F36</f>
        <v>0</v>
      </c>
      <c r="AD40" s="94">
        <f>'29'!F36</f>
        <v>0</v>
      </c>
      <c r="AE40" s="94">
        <f>'30'!F36</f>
        <v>34.5</v>
      </c>
      <c r="AF40" s="94">
        <f t="shared" si="2"/>
        <v>101.30000000000001</v>
      </c>
      <c r="AG40" s="13"/>
      <c r="AI40" s="14"/>
      <c r="AJ40" s="17"/>
    </row>
    <row r="41" spans="1:36" x14ac:dyDescent="0.2">
      <c r="A41" s="16" t="s">
        <v>32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8.6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31.400000000000002</v>
      </c>
      <c r="P41" s="94">
        <f>'15'!F37</f>
        <v>0.2</v>
      </c>
      <c r="Q41" s="94">
        <f>'16'!F37</f>
        <v>0</v>
      </c>
      <c r="R41" s="94">
        <f>'17'!F37</f>
        <v>1.2</v>
      </c>
      <c r="S41" s="94">
        <f>'18'!F37</f>
        <v>0</v>
      </c>
      <c r="T41" s="94">
        <f>'19'!F37</f>
        <v>0</v>
      </c>
      <c r="U41" s="94">
        <f>'20'!F37</f>
        <v>15.799999999999999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2.2000000000000002</v>
      </c>
      <c r="AC41" s="94">
        <f>'28'!F37</f>
        <v>0</v>
      </c>
      <c r="AD41" s="94">
        <f>'29'!F37</f>
        <v>0</v>
      </c>
      <c r="AE41" s="94">
        <f>'30'!F37</f>
        <v>49</v>
      </c>
      <c r="AF41" s="94">
        <f t="shared" si="2"/>
        <v>108.4</v>
      </c>
      <c r="AG41" s="13"/>
      <c r="AI41" s="14"/>
      <c r="AJ41" s="17"/>
    </row>
    <row r="42" spans="1:36" x14ac:dyDescent="0.2">
      <c r="A42" s="16" t="s">
        <v>33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11.4</v>
      </c>
      <c r="F42" s="94">
        <f>'05'!F38</f>
        <v>0.2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31.2</v>
      </c>
      <c r="P42" s="94">
        <f>'15'!F38</f>
        <v>0.8</v>
      </c>
      <c r="Q42" s="94">
        <f>'16'!F38</f>
        <v>0</v>
      </c>
      <c r="R42" s="94">
        <f>'17'!F38</f>
        <v>1.8</v>
      </c>
      <c r="S42" s="94">
        <f>'18'!F38</f>
        <v>0</v>
      </c>
      <c r="T42" s="94">
        <f>'19'!F38</f>
        <v>0</v>
      </c>
      <c r="U42" s="94">
        <f>'20'!F38</f>
        <v>33.4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5</v>
      </c>
      <c r="AC42" s="94">
        <f>'28'!F38</f>
        <v>0</v>
      </c>
      <c r="AD42" s="94">
        <f>'29'!F38</f>
        <v>0</v>
      </c>
      <c r="AE42" s="94">
        <f>'30'!F38</f>
        <v>28.4</v>
      </c>
      <c r="AF42" s="94">
        <f t="shared" si="2"/>
        <v>112.19999999999999</v>
      </c>
      <c r="AG42" s="13"/>
      <c r="AI42" s="14"/>
      <c r="AJ42" s="17"/>
    </row>
    <row r="43" spans="1:36" x14ac:dyDescent="0.2">
      <c r="A43" s="16" t="s">
        <v>34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1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20.399999999999999</v>
      </c>
      <c r="P43" s="94">
        <f>'15'!F39</f>
        <v>0.2</v>
      </c>
      <c r="Q43" s="94">
        <f>'16'!F39</f>
        <v>0</v>
      </c>
      <c r="R43" s="94">
        <f>'17'!F39</f>
        <v>1</v>
      </c>
      <c r="S43" s="94">
        <f>'18'!F39</f>
        <v>0</v>
      </c>
      <c r="T43" s="94">
        <f>'19'!F39</f>
        <v>0</v>
      </c>
      <c r="U43" s="94">
        <f>'20'!F39</f>
        <v>17.399999999999999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0.2</v>
      </c>
      <c r="AB43" s="94">
        <f>'27'!F39</f>
        <v>3.8</v>
      </c>
      <c r="AC43" s="94">
        <f>'28'!F39</f>
        <v>0</v>
      </c>
      <c r="AD43" s="94">
        <f>'29'!F39</f>
        <v>0</v>
      </c>
      <c r="AE43" s="94">
        <f>'30'!F39</f>
        <v>43.8</v>
      </c>
      <c r="AF43" s="94">
        <f t="shared" si="2"/>
        <v>87.8</v>
      </c>
      <c r="AG43" s="13"/>
      <c r="AI43" s="14"/>
      <c r="AJ43" s="17"/>
    </row>
    <row r="44" spans="1:36" x14ac:dyDescent="0.2">
      <c r="A44" s="16" t="s">
        <v>88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3.6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25.000000000000004</v>
      </c>
      <c r="P44" s="94">
        <f>'15'!F40</f>
        <v>0</v>
      </c>
      <c r="Q44" s="94">
        <f>'16'!F40</f>
        <v>0</v>
      </c>
      <c r="R44" s="94">
        <f>'17'!F40</f>
        <v>0.8</v>
      </c>
      <c r="S44" s="94">
        <f>'18'!F40</f>
        <v>0</v>
      </c>
      <c r="T44" s="94">
        <f>'19'!F40</f>
        <v>0</v>
      </c>
      <c r="U44" s="94">
        <f>'20'!F40</f>
        <v>18.600000000000001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1</v>
      </c>
      <c r="AC44" s="94">
        <f>'28'!F40</f>
        <v>0</v>
      </c>
      <c r="AD44" s="94">
        <f>'29'!F40</f>
        <v>0</v>
      </c>
      <c r="AE44" s="94">
        <f>'30'!F40</f>
        <v>49.2</v>
      </c>
      <c r="AF44" s="94">
        <f t="shared" si="2"/>
        <v>98.200000000000017</v>
      </c>
      <c r="AG44" s="13"/>
      <c r="AI44" s="14"/>
      <c r="AJ44" s="17"/>
    </row>
    <row r="45" spans="1:36" x14ac:dyDescent="0.2">
      <c r="A45" s="18" t="s">
        <v>35</v>
      </c>
      <c r="B45" s="19">
        <f>AVERAGE(B36:B44)</f>
        <v>0</v>
      </c>
      <c r="C45" s="19">
        <f t="shared" ref="C45:AE45" si="3">AVERAGE(C36:C44)</f>
        <v>0</v>
      </c>
      <c r="D45" s="19">
        <f t="shared" si="3"/>
        <v>0</v>
      </c>
      <c r="E45" s="19">
        <f t="shared" si="3"/>
        <v>4.4222222222222216</v>
      </c>
      <c r="F45" s="118">
        <f t="shared" si="3"/>
        <v>4.4444444444444446E-2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26.466666666666665</v>
      </c>
      <c r="P45" s="19">
        <f t="shared" si="3"/>
        <v>0.31111111111111112</v>
      </c>
      <c r="Q45" s="19">
        <f t="shared" si="3"/>
        <v>0</v>
      </c>
      <c r="R45" s="19">
        <f t="shared" si="3"/>
        <v>1.1111111111111114</v>
      </c>
      <c r="S45" s="19">
        <f t="shared" si="3"/>
        <v>0</v>
      </c>
      <c r="T45" s="19">
        <f t="shared" si="3"/>
        <v>0</v>
      </c>
      <c r="U45" s="19">
        <f t="shared" si="3"/>
        <v>19.366666666666664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2.2222222222222223E-2</v>
      </c>
      <c r="AB45" s="19">
        <f t="shared" si="3"/>
        <v>3.1888888888888887</v>
      </c>
      <c r="AC45" s="19">
        <f t="shared" si="3"/>
        <v>0</v>
      </c>
      <c r="AD45" s="19">
        <f t="shared" si="3"/>
        <v>0</v>
      </c>
      <c r="AE45" s="19">
        <f t="shared" si="3"/>
        <v>42.033333333333331</v>
      </c>
      <c r="AF45" s="19">
        <f>AVERAGE(AF36:AF44)</f>
        <v>96.966666666666669</v>
      </c>
      <c r="AG45" s="13"/>
      <c r="AI45" s="14"/>
      <c r="AJ45" s="14"/>
    </row>
    <row r="46" spans="1:36" x14ac:dyDescent="0.2">
      <c r="A46" s="23" t="s">
        <v>36</v>
      </c>
      <c r="B46" s="24">
        <f>AVERAGE(B36:B44,B32:B34,B29:B30,B17:B27,B8:B15)</f>
        <v>0</v>
      </c>
      <c r="C46" s="24">
        <f t="shared" ref="C46:AE46" si="4">AVERAGE(C36:C44,C32:C34,C29:C30,C17:C27,C8:C15)</f>
        <v>0</v>
      </c>
      <c r="D46" s="24">
        <f t="shared" si="4"/>
        <v>0</v>
      </c>
      <c r="E46" s="24">
        <f t="shared" si="4"/>
        <v>12.096969696969696</v>
      </c>
      <c r="F46" s="24">
        <f t="shared" si="4"/>
        <v>0.1393939393939394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21.45757575757575</v>
      </c>
      <c r="P46" s="24">
        <f t="shared" si="4"/>
        <v>0.42</v>
      </c>
      <c r="Q46" s="24">
        <f t="shared" si="4"/>
        <v>0</v>
      </c>
      <c r="R46" s="24">
        <f t="shared" si="4"/>
        <v>3.6909090909090914</v>
      </c>
      <c r="S46" s="24">
        <f t="shared" si="4"/>
        <v>0</v>
      </c>
      <c r="T46" s="24">
        <f t="shared" si="4"/>
        <v>0</v>
      </c>
      <c r="U46" s="113">
        <f t="shared" si="4"/>
        <v>10.987878787878786</v>
      </c>
      <c r="V46" s="113">
        <f t="shared" si="4"/>
        <v>0</v>
      </c>
      <c r="W46" s="113">
        <f t="shared" si="4"/>
        <v>0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0.19999999999999998</v>
      </c>
      <c r="AB46" s="113">
        <f t="shared" si="4"/>
        <v>9.4809090909090905</v>
      </c>
      <c r="AC46" s="113">
        <f t="shared" si="4"/>
        <v>0</v>
      </c>
      <c r="AD46" s="113">
        <f t="shared" si="4"/>
        <v>0</v>
      </c>
      <c r="AE46" s="113">
        <f t="shared" si="4"/>
        <v>27.296969696969708</v>
      </c>
      <c r="AF46" s="113">
        <f>SUM(B46:AE46)</f>
        <v>85.77060606060607</v>
      </c>
      <c r="AG46" s="13"/>
      <c r="AI46" s="25"/>
      <c r="AJ46" s="26"/>
    </row>
    <row r="47" spans="1:36" x14ac:dyDescent="0.2">
      <c r="A47" s="88" t="s">
        <v>37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>
        <v>12</v>
      </c>
      <c r="P47" s="27"/>
      <c r="Q47" s="27"/>
      <c r="R47" s="27"/>
      <c r="S47" s="27"/>
      <c r="T47" s="112"/>
      <c r="U47" s="115">
        <v>10</v>
      </c>
      <c r="V47" s="114"/>
      <c r="W47" s="114"/>
      <c r="X47" s="114"/>
      <c r="Y47" s="114"/>
      <c r="Z47" s="114"/>
      <c r="AA47" s="114"/>
      <c r="AB47" s="114"/>
      <c r="AC47" s="114"/>
      <c r="AD47" s="114"/>
      <c r="AE47" s="114">
        <v>16</v>
      </c>
      <c r="AF47" s="114">
        <f>SUM(B47:AE47)</f>
        <v>38</v>
      </c>
      <c r="AG47" s="13"/>
      <c r="AI47" s="28"/>
      <c r="AJ47" s="26"/>
    </row>
    <row r="48" spans="1:36" ht="15.75" x14ac:dyDescent="0.25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4" x14ac:dyDescent="0.2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</row>
    <row r="51" spans="1:34" x14ac:dyDescent="0.2">
      <c r="T51" s="87"/>
    </row>
    <row r="52" spans="1:34" x14ac:dyDescent="0.2">
      <c r="S52" s="36"/>
      <c r="T52" s="36"/>
      <c r="U52" s="36"/>
      <c r="V52" s="36"/>
      <c r="W52" s="36"/>
      <c r="AG52" s="30"/>
      <c r="AH52" s="30"/>
    </row>
    <row r="53" spans="1:34" x14ac:dyDescent="0.2">
      <c r="AF53" s="31"/>
      <c r="AG53" s="31"/>
      <c r="AH53" s="30"/>
    </row>
    <row r="54" spans="1:34" x14ac:dyDescent="0.2">
      <c r="AF54" s="32"/>
      <c r="AG54" s="33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4"/>
      <c r="AG60" s="31"/>
      <c r="AH60" s="30"/>
    </row>
    <row r="61" spans="1:34" x14ac:dyDescent="0.2">
      <c r="AF61" s="34"/>
      <c r="AG61" s="31"/>
      <c r="AH61" s="30"/>
    </row>
    <row r="62" spans="1:34" x14ac:dyDescent="0.2">
      <c r="AF62" s="32"/>
      <c r="AG62" s="33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4"/>
      <c r="AG73" s="31"/>
      <c r="AH73" s="30"/>
    </row>
    <row r="74" spans="32:34" x14ac:dyDescent="0.2">
      <c r="AF74" s="32"/>
      <c r="AG74" s="33"/>
      <c r="AH74" s="30"/>
    </row>
    <row r="75" spans="32:34" x14ac:dyDescent="0.2">
      <c r="AF75" s="32"/>
      <c r="AG75" s="33"/>
      <c r="AH75" s="30"/>
    </row>
    <row r="76" spans="32:34" x14ac:dyDescent="0.2">
      <c r="AF76" s="34"/>
      <c r="AG76" s="31"/>
      <c r="AH76" s="30"/>
    </row>
    <row r="77" spans="32:34" x14ac:dyDescent="0.2">
      <c r="AF77" s="32"/>
      <c r="AG77" s="33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4"/>
      <c r="AG80" s="31"/>
      <c r="AH80" s="30"/>
    </row>
    <row r="81" spans="32:34" x14ac:dyDescent="0.2">
      <c r="AF81" s="32"/>
      <c r="AG81" s="33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4"/>
      <c r="AG89" s="35"/>
      <c r="AH89" s="30"/>
    </row>
    <row r="90" spans="32:34" x14ac:dyDescent="0.2">
      <c r="AF90" s="34"/>
      <c r="AG90" s="35"/>
      <c r="AH90" s="30"/>
    </row>
    <row r="91" spans="32:34" x14ac:dyDescent="0.2">
      <c r="AG91" s="30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</sheetData>
  <mergeCells count="7">
    <mergeCell ref="AI6:AJ6"/>
    <mergeCell ref="A48:AF48"/>
    <mergeCell ref="A49:AF49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103</v>
      </c>
      <c r="B1" s="125"/>
      <c r="C1" s="125"/>
      <c r="D1" s="125"/>
      <c r="E1" s="125"/>
      <c r="F1" s="125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5" t="s">
        <v>104</v>
      </c>
      <c r="B1" s="125"/>
      <c r="C1" s="125"/>
      <c r="D1" s="125"/>
      <c r="E1" s="125"/>
      <c r="F1" s="125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5" t="s">
        <v>105</v>
      </c>
      <c r="B1" s="125"/>
      <c r="C1" s="125"/>
      <c r="D1" s="125"/>
      <c r="E1" s="125"/>
      <c r="F1" s="125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5" t="s">
        <v>106</v>
      </c>
      <c r="B1" s="125"/>
      <c r="C1" s="125"/>
      <c r="D1" s="125"/>
      <c r="E1" s="125"/>
      <c r="F1" s="12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107</v>
      </c>
      <c r="B1" s="125"/>
      <c r="C1" s="125"/>
      <c r="D1" s="125"/>
      <c r="E1" s="125"/>
      <c r="F1" s="125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Normal="100" workbookViewId="0">
      <selection activeCell="E8" sqref="E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5" t="s">
        <v>108</v>
      </c>
      <c r="B1" s="125"/>
      <c r="C1" s="125"/>
      <c r="D1" s="125"/>
      <c r="E1" s="125"/>
      <c r="F1" s="125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2</v>
      </c>
      <c r="B4" s="12">
        <v>7.2</v>
      </c>
      <c r="C4" s="12">
        <v>3</v>
      </c>
      <c r="D4" s="12">
        <v>7.4</v>
      </c>
      <c r="E4" s="12">
        <v>1.4</v>
      </c>
      <c r="F4" s="12">
        <f t="shared" ref="F4:F11" si="0">B4+C4+D4+E4</f>
        <v>19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3</v>
      </c>
      <c r="B5" s="12">
        <v>4.8</v>
      </c>
      <c r="C5" s="12">
        <v>3.2</v>
      </c>
      <c r="D5" s="12">
        <v>8.3000000000000007</v>
      </c>
      <c r="E5" s="12">
        <v>0.5</v>
      </c>
      <c r="F5" s="12">
        <f t="shared" si="0"/>
        <v>16.8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4</v>
      </c>
      <c r="B6" s="12">
        <v>3.2</v>
      </c>
      <c r="C6" s="12">
        <v>3.8</v>
      </c>
      <c r="D6" s="12">
        <v>8</v>
      </c>
      <c r="E6" s="12">
        <v>0</v>
      </c>
      <c r="F6" s="12">
        <f t="shared" si="0"/>
        <v>15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5</v>
      </c>
      <c r="B7" s="12">
        <v>3.4</v>
      </c>
      <c r="C7" s="12">
        <v>2.2000000000000002</v>
      </c>
      <c r="D7" s="12">
        <v>6</v>
      </c>
      <c r="E7" s="12">
        <v>0.4</v>
      </c>
      <c r="F7" s="12">
        <f t="shared" si="0"/>
        <v>12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6</v>
      </c>
      <c r="B8" s="12">
        <v>4.5999999999999996</v>
      </c>
      <c r="C8" s="12">
        <v>3.2</v>
      </c>
      <c r="D8" s="12">
        <v>7.2</v>
      </c>
      <c r="E8" s="12">
        <v>1.8</v>
      </c>
      <c r="F8" s="12">
        <f t="shared" si="0"/>
        <v>16.8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7</v>
      </c>
      <c r="B9" s="12">
        <v>4.4000000000000004</v>
      </c>
      <c r="C9" s="12">
        <v>3.6</v>
      </c>
      <c r="D9" s="12">
        <v>10.199999999999999</v>
      </c>
      <c r="E9" s="12">
        <v>0.2</v>
      </c>
      <c r="F9" s="12">
        <f t="shared" si="0"/>
        <v>18.399999999999999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8</v>
      </c>
      <c r="B10" s="12">
        <v>3.8</v>
      </c>
      <c r="C10" s="12">
        <v>3.1</v>
      </c>
      <c r="D10" s="12">
        <v>7.4</v>
      </c>
      <c r="E10" s="12">
        <v>0.3</v>
      </c>
      <c r="F10" s="12">
        <f t="shared" si="0"/>
        <v>14.600000000000001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47</v>
      </c>
      <c r="B11" s="12">
        <v>4.5999999999999996</v>
      </c>
      <c r="C11" s="12">
        <v>3.2</v>
      </c>
      <c r="D11" s="12">
        <v>7.2</v>
      </c>
      <c r="E11" s="12">
        <v>0.8</v>
      </c>
      <c r="F11" s="12">
        <f t="shared" si="0"/>
        <v>15.8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9</v>
      </c>
      <c r="B12" s="43">
        <f>AVERAGE(B4:B11)</f>
        <v>4.4999999999999991</v>
      </c>
      <c r="C12" s="43">
        <f>AVERAGE(C4:C11)</f>
        <v>3.1625000000000001</v>
      </c>
      <c r="D12" s="43">
        <f>AVERAGE(D4:D11)</f>
        <v>7.7125000000000012</v>
      </c>
      <c r="E12" s="43">
        <f>AVERAGE(E4:E11)</f>
        <v>0.67499999999999993</v>
      </c>
      <c r="F12" s="43">
        <f>AVERAGE(F4:F11)</f>
        <v>16.05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10</v>
      </c>
      <c r="B13" s="12">
        <v>4.5999999999999996</v>
      </c>
      <c r="C13" s="12">
        <v>3.6</v>
      </c>
      <c r="D13" s="12">
        <v>11</v>
      </c>
      <c r="E13" s="12">
        <v>0.4</v>
      </c>
      <c r="F13" s="12">
        <f t="shared" ref="F13:F23" si="1">B13+C13+D13+E13</f>
        <v>19.599999999999998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11</v>
      </c>
      <c r="B14" s="12">
        <v>2.9</v>
      </c>
      <c r="C14" s="12">
        <v>3.5</v>
      </c>
      <c r="D14" s="12">
        <v>8.9</v>
      </c>
      <c r="E14" s="12">
        <v>0.2</v>
      </c>
      <c r="F14" s="12">
        <f t="shared" si="1"/>
        <v>15.5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12</v>
      </c>
      <c r="B15" s="12">
        <v>6.2</v>
      </c>
      <c r="C15" s="12">
        <v>3.8</v>
      </c>
      <c r="D15" s="12">
        <v>10.8</v>
      </c>
      <c r="E15" s="12">
        <v>0.2</v>
      </c>
      <c r="F15" s="12">
        <f t="shared" si="1"/>
        <v>21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13</v>
      </c>
      <c r="B16" s="12">
        <v>4.8</v>
      </c>
      <c r="C16" s="12">
        <v>3.5</v>
      </c>
      <c r="D16" s="12">
        <v>10.3</v>
      </c>
      <c r="E16" s="12">
        <v>0.3</v>
      </c>
      <c r="F16" s="12">
        <f t="shared" si="1"/>
        <v>18.900000000000002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14</v>
      </c>
      <c r="B17" s="12">
        <v>2</v>
      </c>
      <c r="C17" s="12">
        <v>2.8</v>
      </c>
      <c r="D17" s="12">
        <v>7.7</v>
      </c>
      <c r="E17" s="12">
        <v>0</v>
      </c>
      <c r="F17" s="12">
        <f t="shared" si="1"/>
        <v>12.5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15</v>
      </c>
      <c r="B18" s="12">
        <v>6.4</v>
      </c>
      <c r="C18" s="12">
        <v>2.8</v>
      </c>
      <c r="D18" s="12">
        <v>9</v>
      </c>
      <c r="E18" s="12">
        <v>0.6</v>
      </c>
      <c r="F18" s="12">
        <f t="shared" si="1"/>
        <v>18.8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16</v>
      </c>
      <c r="B19" s="12">
        <v>2</v>
      </c>
      <c r="C19" s="12">
        <v>3.8</v>
      </c>
      <c r="D19" s="12">
        <v>9.8000000000000007</v>
      </c>
      <c r="E19" s="12">
        <v>0.2</v>
      </c>
      <c r="F19" s="12">
        <f t="shared" si="1"/>
        <v>15.8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17</v>
      </c>
      <c r="B20" s="12">
        <v>3.8</v>
      </c>
      <c r="C20" s="12">
        <v>3.2</v>
      </c>
      <c r="D20" s="12">
        <v>8</v>
      </c>
      <c r="E20" s="12">
        <v>0.2</v>
      </c>
      <c r="F20" s="12">
        <f t="shared" si="1"/>
        <v>15.2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18</v>
      </c>
      <c r="B21" s="12">
        <v>7.8</v>
      </c>
      <c r="C21" s="12">
        <v>7</v>
      </c>
      <c r="D21" s="12">
        <v>8</v>
      </c>
      <c r="E21" s="12">
        <v>3.2</v>
      </c>
      <c r="F21" s="12">
        <f t="shared" si="1"/>
        <v>26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19</v>
      </c>
      <c r="B22" s="12">
        <v>6.3</v>
      </c>
      <c r="C22" s="12">
        <v>5.4</v>
      </c>
      <c r="D22" s="12">
        <v>9.4</v>
      </c>
      <c r="E22" s="12">
        <v>1.8</v>
      </c>
      <c r="F22" s="12">
        <f t="shared" si="1"/>
        <v>22.900000000000002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20</v>
      </c>
      <c r="B23" s="12">
        <v>11.2</v>
      </c>
      <c r="C23" s="12">
        <v>5.8</v>
      </c>
      <c r="D23" s="12">
        <v>9</v>
      </c>
      <c r="E23" s="12">
        <v>4</v>
      </c>
      <c r="F23" s="12">
        <f t="shared" si="1"/>
        <v>30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21</v>
      </c>
      <c r="B24" s="44">
        <f>AVERAGE(B13:B23)</f>
        <v>5.2727272727272716</v>
      </c>
      <c r="C24" s="44">
        <f>AVERAGE(C13:C23)</f>
        <v>4.1090909090909085</v>
      </c>
      <c r="D24" s="44">
        <f>AVERAGE(D13:D23)</f>
        <v>9.2636363636363637</v>
      </c>
      <c r="E24" s="44">
        <f>AVERAGE(E13:E23)</f>
        <v>1.0090909090909093</v>
      </c>
      <c r="F24" s="44">
        <f>AVERAGE(F13:F23)</f>
        <v>19.654545454545453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22</v>
      </c>
      <c r="B25" s="12">
        <v>5.8</v>
      </c>
      <c r="C25" s="12">
        <v>4</v>
      </c>
      <c r="D25" s="12">
        <v>9.1999999999999993</v>
      </c>
      <c r="E25" s="12">
        <v>1.6</v>
      </c>
      <c r="F25" s="12">
        <f>B25+C25+D25+E25</f>
        <v>20.6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23</v>
      </c>
      <c r="B26" s="12">
        <v>9.1999999999999993</v>
      </c>
      <c r="C26" s="12">
        <v>3.6</v>
      </c>
      <c r="D26" s="12">
        <v>14.4</v>
      </c>
      <c r="E26" s="12">
        <v>0.8</v>
      </c>
      <c r="F26" s="12">
        <f>B26+C26+D26+E26</f>
        <v>28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24</v>
      </c>
      <c r="B27" s="43">
        <f>AVERAGE(B25:B26)</f>
        <v>7.5</v>
      </c>
      <c r="C27" s="43">
        <f>AVERAGE(C25:C26)</f>
        <v>3.8</v>
      </c>
      <c r="D27" s="43">
        <f>AVERAGE(D25:D26)</f>
        <v>11.8</v>
      </c>
      <c r="E27" s="43">
        <f>AVERAGE(E25:E26)</f>
        <v>1.2000000000000002</v>
      </c>
      <c r="F27" s="44">
        <f>AVERAGE(F25:F26)</f>
        <v>24.3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25</v>
      </c>
      <c r="B28" s="12">
        <v>6.7</v>
      </c>
      <c r="C28" s="12">
        <v>4.7</v>
      </c>
      <c r="D28" s="12">
        <v>9.6</v>
      </c>
      <c r="E28" s="12">
        <v>2.6</v>
      </c>
      <c r="F28" s="12">
        <f>B28+C28+D28+E28</f>
        <v>23.6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26</v>
      </c>
      <c r="B29" s="12">
        <v>10.6</v>
      </c>
      <c r="C29" s="12">
        <v>3.6</v>
      </c>
      <c r="D29" s="12">
        <v>8.1999999999999993</v>
      </c>
      <c r="E29" s="12">
        <v>1.8</v>
      </c>
      <c r="F29" s="12">
        <f>B29+C29+D29+E29</f>
        <v>24.2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27</v>
      </c>
      <c r="B30" s="12">
        <v>9</v>
      </c>
      <c r="C30" s="12">
        <v>7.2</v>
      </c>
      <c r="D30" s="12">
        <v>10.3</v>
      </c>
      <c r="E30" s="12">
        <v>2.4</v>
      </c>
      <c r="F30" s="12">
        <f>B30+C30+D30+E30</f>
        <v>28.9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28</v>
      </c>
      <c r="B31" s="43">
        <f>AVERAGE(B28:B30)</f>
        <v>8.7666666666666675</v>
      </c>
      <c r="C31" s="43">
        <f>AVERAGE(C28:C30)</f>
        <v>5.166666666666667</v>
      </c>
      <c r="D31" s="43">
        <f>AVERAGE(D28:D30)</f>
        <v>9.3666666666666654</v>
      </c>
      <c r="E31" s="43">
        <f>AVERAGE(E28:E30)</f>
        <v>2.2666666666666671</v>
      </c>
      <c r="F31" s="44">
        <f>AVERAGE(F28:F30)</f>
        <v>25.566666666666663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45</v>
      </c>
      <c r="B32" s="12">
        <v>4.8</v>
      </c>
      <c r="C32" s="12">
        <v>6</v>
      </c>
      <c r="D32" s="12">
        <v>8.6</v>
      </c>
      <c r="E32" s="12">
        <v>0.4</v>
      </c>
      <c r="F32" s="12">
        <f t="shared" ref="F32:F40" si="2">B32+C32+D32+E32</f>
        <v>19.799999999999997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29</v>
      </c>
      <c r="B33" s="12">
        <v>7.6</v>
      </c>
      <c r="C33" s="12">
        <v>6.6</v>
      </c>
      <c r="D33" s="12">
        <v>14.4</v>
      </c>
      <c r="E33" s="12">
        <v>1.8</v>
      </c>
      <c r="F33" s="12">
        <f t="shared" si="2"/>
        <v>30.400000000000002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30</v>
      </c>
      <c r="B34" s="12">
        <v>5.3</v>
      </c>
      <c r="C34" s="12">
        <v>5.8</v>
      </c>
      <c r="D34" s="12">
        <v>10</v>
      </c>
      <c r="E34" s="12">
        <v>0.6</v>
      </c>
      <c r="F34" s="12">
        <f t="shared" si="2"/>
        <v>21.700000000000003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31</v>
      </c>
      <c r="B35" s="12">
        <v>11.8</v>
      </c>
      <c r="C35" s="12">
        <v>4.5999999999999996</v>
      </c>
      <c r="D35" s="12">
        <v>6.2</v>
      </c>
      <c r="E35" s="12">
        <v>3.2</v>
      </c>
      <c r="F35" s="12">
        <f t="shared" si="2"/>
        <v>25.799999999999997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46</v>
      </c>
      <c r="B36" s="12">
        <v>6</v>
      </c>
      <c r="C36" s="12">
        <v>8.8000000000000007</v>
      </c>
      <c r="D36" s="12">
        <v>12.4</v>
      </c>
      <c r="E36" s="12">
        <v>5.3</v>
      </c>
      <c r="F36" s="12">
        <f t="shared" si="2"/>
        <v>32.5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32</v>
      </c>
      <c r="B37" s="12">
        <v>6.8</v>
      </c>
      <c r="C37" s="12">
        <v>7.4</v>
      </c>
      <c r="D37" s="12">
        <v>14.4</v>
      </c>
      <c r="E37" s="12">
        <v>2.8</v>
      </c>
      <c r="F37" s="12">
        <f t="shared" si="2"/>
        <v>31.400000000000002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33</v>
      </c>
      <c r="B38" s="12">
        <v>10.4</v>
      </c>
      <c r="C38" s="12">
        <v>7.2</v>
      </c>
      <c r="D38" s="12">
        <v>9.4</v>
      </c>
      <c r="E38" s="12">
        <v>4.2</v>
      </c>
      <c r="F38" s="12">
        <f t="shared" si="2"/>
        <v>31.2</v>
      </c>
      <c r="G38" s="80"/>
      <c r="H38" s="64"/>
      <c r="I38" s="64"/>
    </row>
    <row r="39" spans="1:21" s="6" customFormat="1" x14ac:dyDescent="0.2">
      <c r="A39" s="16" t="s">
        <v>44</v>
      </c>
      <c r="B39" s="12">
        <v>6</v>
      </c>
      <c r="C39" s="12">
        <v>6.2</v>
      </c>
      <c r="D39" s="12">
        <v>7.6</v>
      </c>
      <c r="E39" s="12">
        <v>0.6</v>
      </c>
      <c r="F39" s="12">
        <f t="shared" si="2"/>
        <v>20.399999999999999</v>
      </c>
      <c r="G39" s="81"/>
      <c r="H39" s="64"/>
      <c r="I39" s="60"/>
    </row>
    <row r="40" spans="1:21" s="6" customFormat="1" x14ac:dyDescent="0.2">
      <c r="A40" s="16" t="s">
        <v>88</v>
      </c>
      <c r="B40" s="12">
        <v>5.2</v>
      </c>
      <c r="C40" s="12">
        <v>5.2</v>
      </c>
      <c r="D40" s="12">
        <v>13.8</v>
      </c>
      <c r="E40" s="12">
        <v>0.8</v>
      </c>
      <c r="F40" s="12">
        <f t="shared" si="2"/>
        <v>25.000000000000004</v>
      </c>
      <c r="G40" s="81"/>
      <c r="H40" s="64"/>
      <c r="I40" s="60"/>
    </row>
    <row r="41" spans="1:21" x14ac:dyDescent="0.2">
      <c r="A41" s="42" t="s">
        <v>35</v>
      </c>
      <c r="B41" s="44">
        <f>AVERAGE(B32:B40)</f>
        <v>7.1</v>
      </c>
      <c r="C41" s="44">
        <f>AVERAGE(C32:C40)</f>
        <v>6.4222222222222234</v>
      </c>
      <c r="D41" s="44">
        <f>AVERAGE(D32:D40)</f>
        <v>10.755555555555555</v>
      </c>
      <c r="E41" s="44">
        <f>AVERAGE(E32:E40)</f>
        <v>2.1888888888888891</v>
      </c>
      <c r="F41" s="44">
        <f>AVERAGE(F32:F40)</f>
        <v>26.466666666666665</v>
      </c>
      <c r="G41" s="79"/>
      <c r="H41" s="64"/>
      <c r="I41" s="64"/>
    </row>
    <row r="42" spans="1:21" x14ac:dyDescent="0.2">
      <c r="A42" s="46" t="s">
        <v>36</v>
      </c>
      <c r="B42" s="47">
        <f>AVERAGE(B4:B11,B13:B23,B25:B26,B28:B30,B32:B40)</f>
        <v>6.036363636363637</v>
      </c>
      <c r="C42" s="47">
        <f>AVERAGE(C4:C11,C13:C23,C25:C26,C28:C30,C32:C40)</f>
        <v>4.5878787878787861</v>
      </c>
      <c r="D42" s="47">
        <f>AVERAGE(D4:D11,D13:D23,D25:D26,D28:D30,D32:D40)</f>
        <v>9.4575757575757571</v>
      </c>
      <c r="E42" s="47">
        <f>AVERAGE(E4:E11,E13:E23,E25:E26,E28:E30,E32:E40)</f>
        <v>1.3757575757575757</v>
      </c>
      <c r="F42" s="47">
        <f>AVERAGE(F4:F11,F13:F23,F25:F26,F28:F30,F32:F40)</f>
        <v>21.457575757575757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opLeftCell="A10" zoomScale="115" zoomScaleNormal="115" workbookViewId="0">
      <selection activeCell="E34" sqref="E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5" t="s">
        <v>109</v>
      </c>
      <c r="B1" s="125"/>
      <c r="C1" s="125"/>
      <c r="D1" s="125"/>
      <c r="E1" s="125"/>
      <c r="F1" s="125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2</v>
      </c>
      <c r="B4" s="12">
        <v>0</v>
      </c>
      <c r="C4" s="12">
        <v>0.4</v>
      </c>
      <c r="D4" s="12">
        <v>0</v>
      </c>
      <c r="E4" s="12">
        <v>0</v>
      </c>
      <c r="F4" s="12">
        <f t="shared" ref="F4:F11" si="0">B4+C4+D4+E4</f>
        <v>0.4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3</v>
      </c>
      <c r="B5" s="12">
        <v>0</v>
      </c>
      <c r="C5" s="12">
        <v>1.5</v>
      </c>
      <c r="D5" s="12">
        <v>0</v>
      </c>
      <c r="E5" s="12">
        <v>0</v>
      </c>
      <c r="F5" s="12">
        <f t="shared" si="0"/>
        <v>1.5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4</v>
      </c>
      <c r="B6" s="12">
        <v>0</v>
      </c>
      <c r="C6" s="12">
        <v>0</v>
      </c>
      <c r="D6" s="12">
        <v>2.5</v>
      </c>
      <c r="E6" s="12">
        <v>0</v>
      </c>
      <c r="F6" s="12">
        <f t="shared" si="0"/>
        <v>2.5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5</v>
      </c>
      <c r="B7" s="12">
        <v>0</v>
      </c>
      <c r="C7" s="12">
        <v>0.2</v>
      </c>
      <c r="D7" s="12">
        <v>0</v>
      </c>
      <c r="E7" s="12">
        <v>0</v>
      </c>
      <c r="F7" s="12">
        <f t="shared" si="0"/>
        <v>0.2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6</v>
      </c>
      <c r="B8" s="12">
        <v>0</v>
      </c>
      <c r="C8" s="12">
        <v>0.2</v>
      </c>
      <c r="D8" s="12">
        <v>0</v>
      </c>
      <c r="E8" s="12">
        <v>0</v>
      </c>
      <c r="F8" s="12">
        <f t="shared" si="0"/>
        <v>0.2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7</v>
      </c>
      <c r="B9" s="12">
        <v>0</v>
      </c>
      <c r="C9" s="12">
        <v>0.4</v>
      </c>
      <c r="D9" s="12">
        <v>0</v>
      </c>
      <c r="E9" s="12">
        <v>0</v>
      </c>
      <c r="F9" s="12">
        <f t="shared" si="0"/>
        <v>0.4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8</v>
      </c>
      <c r="B10" s="12">
        <v>0</v>
      </c>
      <c r="C10" s="12">
        <v>0.56000000000000005</v>
      </c>
      <c r="D10" s="12">
        <v>0</v>
      </c>
      <c r="E10" s="12">
        <v>0</v>
      </c>
      <c r="F10" s="12">
        <f t="shared" si="0"/>
        <v>0.56000000000000005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47</v>
      </c>
      <c r="B11" s="12">
        <v>0</v>
      </c>
      <c r="C11" s="12">
        <v>0.2</v>
      </c>
      <c r="D11" s="12">
        <v>0</v>
      </c>
      <c r="E11" s="12">
        <v>0.2</v>
      </c>
      <c r="F11" s="12">
        <f t="shared" si="0"/>
        <v>0.4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9</v>
      </c>
      <c r="B12" s="43">
        <f>AVERAGE(B4:B11)</f>
        <v>0</v>
      </c>
      <c r="C12" s="43">
        <f>AVERAGE(C4:C11)</f>
        <v>0.43250000000000005</v>
      </c>
      <c r="D12" s="43">
        <f>AVERAGE(D4:D11)</f>
        <v>0.3125</v>
      </c>
      <c r="E12" s="43">
        <f>AVERAGE(E4:E11)</f>
        <v>2.5000000000000001E-2</v>
      </c>
      <c r="F12" s="43">
        <f>AVERAGE(F4:F11)</f>
        <v>0.77000000000000024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10</v>
      </c>
      <c r="B13" s="12">
        <v>0</v>
      </c>
      <c r="C13" s="12">
        <v>0.2</v>
      </c>
      <c r="D13" s="12">
        <v>0</v>
      </c>
      <c r="E13" s="12">
        <v>0</v>
      </c>
      <c r="F13" s="94">
        <f t="shared" ref="F13:F23" si="1">B13+C13+D13+E13</f>
        <v>0.2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11</v>
      </c>
      <c r="B14" s="12">
        <v>0</v>
      </c>
      <c r="C14" s="12">
        <v>0.1</v>
      </c>
      <c r="D14" s="12">
        <v>0</v>
      </c>
      <c r="E14" s="12">
        <v>0</v>
      </c>
      <c r="F14" s="12">
        <f t="shared" si="1"/>
        <v>0.1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15</v>
      </c>
      <c r="B18" s="12">
        <v>0</v>
      </c>
      <c r="C18" s="12">
        <v>0.2</v>
      </c>
      <c r="D18" s="12">
        <v>0</v>
      </c>
      <c r="E18" s="12">
        <v>0</v>
      </c>
      <c r="F18" s="12">
        <f t="shared" si="1"/>
        <v>0.2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16</v>
      </c>
      <c r="B19" s="12">
        <v>0</v>
      </c>
      <c r="C19" s="12">
        <v>0.2</v>
      </c>
      <c r="D19" s="12">
        <v>0</v>
      </c>
      <c r="E19" s="12">
        <v>0</v>
      </c>
      <c r="F19" s="12">
        <f t="shared" si="1"/>
        <v>0.2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18</v>
      </c>
      <c r="B21" s="12">
        <v>1.2</v>
      </c>
      <c r="C21" s="12">
        <v>0</v>
      </c>
      <c r="D21" s="12">
        <v>0</v>
      </c>
      <c r="E21" s="12">
        <v>0</v>
      </c>
      <c r="F21" s="12">
        <f t="shared" si="1"/>
        <v>1.2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19</v>
      </c>
      <c r="B22" s="12">
        <v>0.6</v>
      </c>
      <c r="C22" s="12">
        <v>0</v>
      </c>
      <c r="D22" s="12">
        <v>0</v>
      </c>
      <c r="E22" s="12">
        <v>0</v>
      </c>
      <c r="F22" s="12">
        <f t="shared" si="1"/>
        <v>0.6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20</v>
      </c>
      <c r="B23" s="12">
        <v>0</v>
      </c>
      <c r="C23" s="12">
        <v>0.8</v>
      </c>
      <c r="D23" s="12">
        <v>0</v>
      </c>
      <c r="E23" s="12">
        <v>0</v>
      </c>
      <c r="F23" s="12">
        <f t="shared" si="1"/>
        <v>0.8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21</v>
      </c>
      <c r="B24" s="44">
        <f>AVERAGE(B13:B23)</f>
        <v>0.16363636363636361</v>
      </c>
      <c r="C24" s="44">
        <f>AVERAGE(C13:C23)</f>
        <v>0.13636363636363635</v>
      </c>
      <c r="D24" s="44">
        <f>AVERAGE(D13:D23)</f>
        <v>0</v>
      </c>
      <c r="E24" s="44">
        <f>AVERAGE(E13:E23)</f>
        <v>0</v>
      </c>
      <c r="F24" s="44">
        <f>AVERAGE(F13:F23)</f>
        <v>0.3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22</v>
      </c>
      <c r="B25" s="12">
        <v>0</v>
      </c>
      <c r="C25" s="12">
        <v>0.2</v>
      </c>
      <c r="D25" s="12">
        <v>0</v>
      </c>
      <c r="E25" s="12">
        <v>0</v>
      </c>
      <c r="F25" s="12">
        <f>B25+C25+D25+E25</f>
        <v>0.2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24</v>
      </c>
      <c r="B27" s="43">
        <f>AVERAGE(B25:B26)</f>
        <v>0</v>
      </c>
      <c r="C27" s="43">
        <f>AVERAGE(C25:C26)</f>
        <v>0.1</v>
      </c>
      <c r="D27" s="43">
        <f>AVERAGE(D25:D26)</f>
        <v>0</v>
      </c>
      <c r="E27" s="43">
        <f>AVERAGE(E25:E26)</f>
        <v>0.1</v>
      </c>
      <c r="F27" s="44">
        <f>AVERAGE(F25:F26)</f>
        <v>0.2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25</v>
      </c>
      <c r="B28" s="12">
        <v>0</v>
      </c>
      <c r="C28" s="12">
        <v>0.2</v>
      </c>
      <c r="D28" s="12">
        <v>0</v>
      </c>
      <c r="E28" s="12">
        <v>0.2</v>
      </c>
      <c r="F28" s="12">
        <f>B28+C28+D28+E28</f>
        <v>0.4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26</v>
      </c>
      <c r="B29" s="12">
        <v>0</v>
      </c>
      <c r="C29" s="12">
        <v>0.6</v>
      </c>
      <c r="D29" s="12">
        <v>0</v>
      </c>
      <c r="E29" s="12">
        <v>0</v>
      </c>
      <c r="F29" s="12">
        <f>B29+C29+D29+E29</f>
        <v>0.6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27</v>
      </c>
      <c r="B30" s="12">
        <v>0</v>
      </c>
      <c r="C30" s="12">
        <v>0.2</v>
      </c>
      <c r="D30" s="12">
        <v>0</v>
      </c>
      <c r="E30" s="12">
        <v>0</v>
      </c>
      <c r="F30" s="12">
        <f>B30+C30+D30+E30</f>
        <v>0.2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28</v>
      </c>
      <c r="B31" s="43">
        <f>AVERAGE(B28:B30)</f>
        <v>0</v>
      </c>
      <c r="C31" s="43">
        <f>AVERAGE(C28:C30)</f>
        <v>0.33333333333333331</v>
      </c>
      <c r="D31" s="43">
        <f>AVERAGE(D28:D30)</f>
        <v>0</v>
      </c>
      <c r="E31" s="43">
        <f>AVERAGE(E28:E30)</f>
        <v>6.6666666666666666E-2</v>
      </c>
      <c r="F31" s="44">
        <f>AVERAGE(F28:F30)</f>
        <v>0.39999999999999997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45</v>
      </c>
      <c r="B32" s="12">
        <v>0</v>
      </c>
      <c r="C32" s="12">
        <v>0.4</v>
      </c>
      <c r="D32" s="12">
        <v>0</v>
      </c>
      <c r="E32" s="12">
        <v>0</v>
      </c>
      <c r="F32" s="12">
        <f t="shared" ref="F32:F40" si="2">B32+C32+D32+E32</f>
        <v>0.4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29</v>
      </c>
      <c r="B33" s="12">
        <v>0</v>
      </c>
      <c r="C33" s="12">
        <v>0.2</v>
      </c>
      <c r="D33" s="12">
        <v>0</v>
      </c>
      <c r="E33" s="12">
        <v>0</v>
      </c>
      <c r="F33" s="12">
        <f t="shared" si="2"/>
        <v>0.2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30</v>
      </c>
      <c r="B34" s="12">
        <v>0</v>
      </c>
      <c r="C34" s="12">
        <v>0.2</v>
      </c>
      <c r="D34" s="12">
        <v>0</v>
      </c>
      <c r="E34" s="12">
        <v>0</v>
      </c>
      <c r="F34" s="12">
        <f t="shared" si="2"/>
        <v>0.2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31</v>
      </c>
      <c r="B35" s="12">
        <v>0.4</v>
      </c>
      <c r="C35" s="12">
        <v>0.2</v>
      </c>
      <c r="D35" s="12">
        <v>0</v>
      </c>
      <c r="E35" s="12">
        <v>0</v>
      </c>
      <c r="F35" s="12">
        <f t="shared" si="2"/>
        <v>0.60000000000000009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46</v>
      </c>
      <c r="B36" s="1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0.2</v>
      </c>
      <c r="F37" s="12">
        <f t="shared" si="2"/>
        <v>0.2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33</v>
      </c>
      <c r="B38" s="12">
        <v>0.6</v>
      </c>
      <c r="C38" s="12">
        <v>0.2</v>
      </c>
      <c r="D38" s="12">
        <v>0</v>
      </c>
      <c r="E38" s="12">
        <v>0</v>
      </c>
      <c r="F38" s="12">
        <f t="shared" si="2"/>
        <v>0.8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44</v>
      </c>
      <c r="B39" s="12">
        <v>0</v>
      </c>
      <c r="C39" s="12">
        <v>0.2</v>
      </c>
      <c r="D39" s="12">
        <v>0</v>
      </c>
      <c r="E39" s="12">
        <v>0</v>
      </c>
      <c r="F39" s="12">
        <f t="shared" si="2"/>
        <v>0.2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35</v>
      </c>
      <c r="B41" s="44">
        <f>AVERAGE(B32:B40)</f>
        <v>0.13333333333333336</v>
      </c>
      <c r="C41" s="44">
        <f>AVERAGE(C32:C40)</f>
        <v>0.15555555555555556</v>
      </c>
      <c r="D41" s="44">
        <f>AVERAGE(D32:D40)</f>
        <v>0</v>
      </c>
      <c r="E41" s="44">
        <f>AVERAGE(E32:E40)</f>
        <v>2.2222222222222223E-2</v>
      </c>
      <c r="F41" s="44">
        <f>AVERAGE(F32:F40)</f>
        <v>0.31111111111111112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36</v>
      </c>
      <c r="B42" s="47">
        <f>AVERAGE(B4:B11,B13:B23,B25:B26,B28:B30,B32:B40)</f>
        <v>9.0909090909090912E-2</v>
      </c>
      <c r="C42" s="47">
        <f>AVERAGE(C4:C11,C13:C23,C25:C26,C28:C30,C32:C40)</f>
        <v>0.22909090909090915</v>
      </c>
      <c r="D42" s="47">
        <f>AVERAGE(D4:D11,D13:D23,D25:D26,D28:D30,D32:D40)</f>
        <v>7.575757575757576E-2</v>
      </c>
      <c r="E42" s="47">
        <f>AVERAGE(E4:E11,E13:E23,E25:E26,E28:E30,E32:E40)</f>
        <v>2.4242424242424242E-2</v>
      </c>
      <c r="F42" s="47">
        <f>AVERAGE(F4:F11,F13:F23,F25:F26,F28:F30,F32:F40)</f>
        <v>0.41999999999999993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110</v>
      </c>
      <c r="B1" s="125"/>
      <c r="C1" s="125"/>
      <c r="D1" s="125"/>
      <c r="E1" s="125"/>
      <c r="F1" s="125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31" sqref="F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5" t="s">
        <v>111</v>
      </c>
      <c r="B1" s="125"/>
      <c r="C1" s="125"/>
      <c r="D1" s="125"/>
      <c r="E1" s="125"/>
      <c r="F1" s="125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0.4</v>
      </c>
      <c r="C4" s="12">
        <v>5.8</v>
      </c>
      <c r="D4" s="12">
        <v>0</v>
      </c>
      <c r="E4" s="12">
        <v>0</v>
      </c>
      <c r="F4" s="12">
        <f t="shared" ref="F4:F11" si="0">B4+C4+D4+E4</f>
        <v>6.2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0.2</v>
      </c>
      <c r="C5" s="12">
        <v>6</v>
      </c>
      <c r="D5" s="12">
        <v>0</v>
      </c>
      <c r="E5" s="12">
        <v>0</v>
      </c>
      <c r="F5" s="12">
        <f t="shared" si="0"/>
        <v>6.2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0.2</v>
      </c>
      <c r="C7" s="12">
        <v>6.2</v>
      </c>
      <c r="D7" s="12">
        <v>0</v>
      </c>
      <c r="E7" s="12">
        <v>0</v>
      </c>
      <c r="F7" s="12">
        <f t="shared" si="0"/>
        <v>6.4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0.4</v>
      </c>
      <c r="C8" s="12">
        <v>5.2</v>
      </c>
      <c r="D8" s="12">
        <v>0</v>
      </c>
      <c r="E8" s="12">
        <v>0</v>
      </c>
      <c r="F8" s="12">
        <f t="shared" si="0"/>
        <v>5.6000000000000005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0.6</v>
      </c>
      <c r="C9" s="12">
        <v>8.6</v>
      </c>
      <c r="D9" s="12">
        <v>0</v>
      </c>
      <c r="E9" s="12">
        <v>0</v>
      </c>
      <c r="F9" s="12">
        <f t="shared" si="0"/>
        <v>9.1999999999999993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0.1</v>
      </c>
      <c r="C10" s="12">
        <v>5.8</v>
      </c>
      <c r="D10" s="12">
        <v>0</v>
      </c>
      <c r="E10" s="12">
        <v>0</v>
      </c>
      <c r="F10" s="12">
        <f t="shared" si="0"/>
        <v>5.8999999999999995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86">
        <v>0.2</v>
      </c>
      <c r="C11" s="12">
        <v>6</v>
      </c>
      <c r="D11" s="12">
        <v>0</v>
      </c>
      <c r="E11" s="86">
        <v>0</v>
      </c>
      <c r="F11" s="12">
        <f t="shared" si="0"/>
        <v>6.2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0.26250000000000007</v>
      </c>
      <c r="C12" s="43">
        <f>AVERAGE(C4:C11)</f>
        <v>5.4499999999999993</v>
      </c>
      <c r="D12" s="43">
        <f>AVERAGE(D4:D11)</f>
        <v>0</v>
      </c>
      <c r="E12" s="43">
        <f>AVERAGE(E4:E11)</f>
        <v>0</v>
      </c>
      <c r="F12" s="43">
        <f>AVERAGE(F4:F11)</f>
        <v>5.7125000000000004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0.2</v>
      </c>
      <c r="C13" s="12">
        <v>2.8</v>
      </c>
      <c r="D13" s="12">
        <v>0</v>
      </c>
      <c r="E13" s="12">
        <v>0</v>
      </c>
      <c r="F13" s="12">
        <f t="shared" ref="F13:F23" si="1">B13+C13+D13+E13</f>
        <v>3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0.1</v>
      </c>
      <c r="C14" s="12">
        <v>5.2</v>
      </c>
      <c r="D14" s="12">
        <v>0</v>
      </c>
      <c r="E14" s="12">
        <v>0</v>
      </c>
      <c r="F14" s="12">
        <f t="shared" si="1"/>
        <v>5.3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0.2</v>
      </c>
      <c r="C15" s="12">
        <v>3.2</v>
      </c>
      <c r="D15" s="12">
        <v>0</v>
      </c>
      <c r="E15" s="12">
        <v>0</v>
      </c>
      <c r="F15" s="12">
        <f t="shared" si="1"/>
        <v>3.4000000000000004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3.4</v>
      </c>
      <c r="D16" s="12">
        <v>0</v>
      </c>
      <c r="E16" s="12">
        <v>0</v>
      </c>
      <c r="F16" s="12">
        <f t="shared" si="1"/>
        <v>3.4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4.5999999999999996</v>
      </c>
      <c r="D17" s="12">
        <v>0</v>
      </c>
      <c r="E17" s="12">
        <v>0</v>
      </c>
      <c r="F17" s="12">
        <f t="shared" si="1"/>
        <v>4.5999999999999996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0.2</v>
      </c>
      <c r="C18" s="12">
        <v>4.2</v>
      </c>
      <c r="D18" s="12">
        <v>0</v>
      </c>
      <c r="E18" s="12">
        <v>0</v>
      </c>
      <c r="F18" s="12">
        <f t="shared" si="1"/>
        <v>4.4000000000000004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5.4</v>
      </c>
      <c r="D19" s="12">
        <v>0</v>
      </c>
      <c r="E19" s="12">
        <v>0</v>
      </c>
      <c r="F19" s="12">
        <f t="shared" si="1"/>
        <v>5.4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0.2</v>
      </c>
      <c r="C20" s="12">
        <v>5</v>
      </c>
      <c r="D20" s="12">
        <v>0</v>
      </c>
      <c r="E20" s="12">
        <v>0</v>
      </c>
      <c r="F20" s="12">
        <f t="shared" si="1"/>
        <v>5.2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2.4</v>
      </c>
      <c r="D21" s="12">
        <v>0</v>
      </c>
      <c r="E21" s="12">
        <v>0</v>
      </c>
      <c r="F21" s="12">
        <f t="shared" si="1"/>
        <v>2.4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0.1</v>
      </c>
      <c r="C22" s="12">
        <v>2.9</v>
      </c>
      <c r="D22" s="12">
        <v>0</v>
      </c>
      <c r="E22" s="12">
        <v>0</v>
      </c>
      <c r="F22" s="12">
        <f t="shared" si="1"/>
        <v>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0.2</v>
      </c>
      <c r="C23" s="12">
        <v>1.8</v>
      </c>
      <c r="D23" s="12">
        <v>0</v>
      </c>
      <c r="E23" s="12">
        <v>0</v>
      </c>
      <c r="F23" s="12">
        <f t="shared" si="1"/>
        <v>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0.10909090909090909</v>
      </c>
      <c r="C24" s="44">
        <f>AVERAGE(C13:C23)</f>
        <v>3.7181818181818174</v>
      </c>
      <c r="D24" s="44">
        <f>AVERAGE(D13:D23)</f>
        <v>0</v>
      </c>
      <c r="E24" s="44">
        <f>AVERAGE(E13:E23)</f>
        <v>0</v>
      </c>
      <c r="F24" s="44">
        <f>AVERAGE(F13:F23)</f>
        <v>3.8272727272727276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0.2</v>
      </c>
      <c r="C25" s="12">
        <v>3</v>
      </c>
      <c r="D25" s="12">
        <v>0</v>
      </c>
      <c r="E25" s="12">
        <v>0</v>
      </c>
      <c r="F25" s="12">
        <f>B25+C25+D25+E25</f>
        <v>3.2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0.2</v>
      </c>
      <c r="C26" s="12">
        <v>7.8</v>
      </c>
      <c r="D26" s="12">
        <v>0</v>
      </c>
      <c r="E26" s="12">
        <v>0</v>
      </c>
      <c r="F26" s="12">
        <f>B26+C26+D26+E26</f>
        <v>8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0.2</v>
      </c>
      <c r="C27" s="43">
        <f>AVERAGE(C25:C26)</f>
        <v>5.4</v>
      </c>
      <c r="D27" s="43">
        <f>AVERAGE(D25:D26)</f>
        <v>0</v>
      </c>
      <c r="E27" s="43">
        <f>AVERAGE(E25:E26)</f>
        <v>0</v>
      </c>
      <c r="F27" s="44">
        <f>AVERAGE(F25:F26)</f>
        <v>5.6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0.5</v>
      </c>
      <c r="C28" s="12">
        <v>2.6</v>
      </c>
      <c r="D28" s="12">
        <v>0</v>
      </c>
      <c r="E28" s="12">
        <v>0</v>
      </c>
      <c r="F28" s="12">
        <f>B28+C28+D28+E28</f>
        <v>3.1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0.4</v>
      </c>
      <c r="C29" s="12">
        <v>6</v>
      </c>
      <c r="D29" s="12">
        <v>0</v>
      </c>
      <c r="E29" s="12">
        <v>0</v>
      </c>
      <c r="F29" s="12">
        <f>B29+C29+D29+E29</f>
        <v>6.4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0.5</v>
      </c>
      <c r="C30" s="12">
        <v>2.8</v>
      </c>
      <c r="D30" s="12">
        <v>0</v>
      </c>
      <c r="E30" s="12">
        <v>0</v>
      </c>
      <c r="F30" s="12">
        <f>B30+C30+D30+E30</f>
        <v>3.3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0.46666666666666662</v>
      </c>
      <c r="C31" s="43">
        <f>AVERAGE(C28:C30)</f>
        <v>3.7999999999999994</v>
      </c>
      <c r="D31" s="43">
        <f>AVERAGE(D28:D30)</f>
        <v>0</v>
      </c>
      <c r="E31" s="43">
        <f>AVERAGE(E28:E30)</f>
        <v>0</v>
      </c>
      <c r="F31" s="44">
        <f>AVERAGE(F28:F30)</f>
        <v>4.2666666666666666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0.6</v>
      </c>
      <c r="C32" s="12">
        <v>0.6</v>
      </c>
      <c r="D32" s="12">
        <v>0</v>
      </c>
      <c r="E32" s="12">
        <v>0</v>
      </c>
      <c r="F32" s="12">
        <f t="shared" ref="F32:F40" si="2">B32+C32+D32+E32</f>
        <v>1.2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0.8</v>
      </c>
      <c r="C33" s="12">
        <v>0.6</v>
      </c>
      <c r="D33" s="12">
        <v>0</v>
      </c>
      <c r="E33" s="12">
        <v>0</v>
      </c>
      <c r="F33" s="12">
        <f t="shared" si="2"/>
        <v>1.4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0.7</v>
      </c>
      <c r="C34" s="12">
        <v>0.6</v>
      </c>
      <c r="D34" s="12">
        <v>0</v>
      </c>
      <c r="E34" s="12">
        <v>0</v>
      </c>
      <c r="F34" s="12">
        <f t="shared" si="2"/>
        <v>1.2999999999999998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0.2</v>
      </c>
      <c r="C35" s="12">
        <v>0.4</v>
      </c>
      <c r="D35" s="12">
        <v>0</v>
      </c>
      <c r="E35" s="12">
        <v>0</v>
      </c>
      <c r="F35" s="12">
        <f t="shared" si="2"/>
        <v>0.60000000000000009</v>
      </c>
    </row>
    <row r="36" spans="1:18" x14ac:dyDescent="0.2">
      <c r="A36" s="16" t="s">
        <v>46</v>
      </c>
      <c r="B36" s="12">
        <v>0.5</v>
      </c>
      <c r="C36" s="12">
        <v>0.2</v>
      </c>
      <c r="D36" s="12">
        <v>0</v>
      </c>
      <c r="E36" s="12">
        <v>0</v>
      </c>
      <c r="F36" s="12">
        <f t="shared" si="2"/>
        <v>0.7</v>
      </c>
    </row>
    <row r="37" spans="1:18" x14ac:dyDescent="0.2">
      <c r="A37" s="16" t="s">
        <v>32</v>
      </c>
      <c r="B37" s="12">
        <v>0.6</v>
      </c>
      <c r="C37" s="12">
        <v>0.6</v>
      </c>
      <c r="D37" s="12">
        <v>0</v>
      </c>
      <c r="E37" s="12">
        <v>0</v>
      </c>
      <c r="F37" s="12">
        <f t="shared" si="2"/>
        <v>1.2</v>
      </c>
    </row>
    <row r="38" spans="1:18" x14ac:dyDescent="0.2">
      <c r="A38" s="16" t="s">
        <v>33</v>
      </c>
      <c r="B38" s="12">
        <v>0.2</v>
      </c>
      <c r="C38" s="12">
        <v>1.6</v>
      </c>
      <c r="D38" s="12">
        <v>0</v>
      </c>
      <c r="E38" s="12">
        <v>0</v>
      </c>
      <c r="F38" s="12">
        <f t="shared" si="2"/>
        <v>1.8</v>
      </c>
    </row>
    <row r="39" spans="1:18" s="6" customFormat="1" x14ac:dyDescent="0.2">
      <c r="A39" s="16" t="s">
        <v>44</v>
      </c>
      <c r="B39" s="12">
        <v>0.8</v>
      </c>
      <c r="C39" s="12">
        <v>0.2</v>
      </c>
      <c r="D39" s="12">
        <v>0</v>
      </c>
      <c r="E39" s="12">
        <v>0</v>
      </c>
      <c r="F39" s="12">
        <f t="shared" si="2"/>
        <v>1</v>
      </c>
    </row>
    <row r="40" spans="1:18" s="6" customFormat="1" x14ac:dyDescent="0.2">
      <c r="A40" s="16" t="s">
        <v>88</v>
      </c>
      <c r="B40" s="12">
        <v>0.6</v>
      </c>
      <c r="C40" s="12">
        <v>0.2</v>
      </c>
      <c r="D40" s="86">
        <v>0</v>
      </c>
      <c r="E40" s="12">
        <v>0</v>
      </c>
      <c r="F40" s="12">
        <f t="shared" si="2"/>
        <v>0.8</v>
      </c>
    </row>
    <row r="41" spans="1:18" x14ac:dyDescent="0.2">
      <c r="A41" s="42" t="s">
        <v>35</v>
      </c>
      <c r="B41" s="44">
        <f>AVERAGE(B32:B40)</f>
        <v>0.55555555555555558</v>
      </c>
      <c r="C41" s="44">
        <f>AVERAGE(C32:C40)</f>
        <v>0.55555555555555558</v>
      </c>
      <c r="D41" s="44">
        <f>AVERAGE(D32:D40)</f>
        <v>0</v>
      </c>
      <c r="E41" s="44">
        <f>AVERAGE(E32:E40)</f>
        <v>0</v>
      </c>
      <c r="F41" s="44">
        <f>AVERAGE(F32:F40)</f>
        <v>1.1111111111111114</v>
      </c>
    </row>
    <row r="42" spans="1:18" x14ac:dyDescent="0.2">
      <c r="A42" s="46" t="s">
        <v>36</v>
      </c>
      <c r="B42" s="47">
        <f>AVERAGE(B4:B11,B13:B23,B25:B26,B28:B30,B32:B40)</f>
        <v>0.30606060606060609</v>
      </c>
      <c r="C42" s="47">
        <f>AVERAGE(C4:C11,C13:C23,C25:C26,C28:C30,C32:C40)</f>
        <v>3.3848484848484843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3.6909090909090914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5" t="s">
        <v>112</v>
      </c>
      <c r="B1" s="125"/>
      <c r="C1" s="125"/>
      <c r="D1" s="125"/>
      <c r="E1" s="125"/>
      <c r="F1" s="125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5" t="s">
        <v>95</v>
      </c>
      <c r="B1" s="125"/>
      <c r="C1" s="125"/>
      <c r="D1" s="125"/>
      <c r="E1" s="125"/>
      <c r="F1" s="125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B4" sqref="B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113</v>
      </c>
      <c r="B1" s="125"/>
      <c r="C1" s="125"/>
      <c r="D1" s="125"/>
      <c r="E1" s="125"/>
      <c r="F1" s="125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5" t="s">
        <v>114</v>
      </c>
      <c r="B1" s="125"/>
      <c r="C1" s="125"/>
      <c r="D1" s="125"/>
      <c r="E1" s="125"/>
      <c r="F1" s="12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0.2</v>
      </c>
      <c r="C4" s="12">
        <v>0.2</v>
      </c>
      <c r="D4" s="12">
        <v>0</v>
      </c>
      <c r="E4" s="12">
        <v>9</v>
      </c>
      <c r="F4" s="12">
        <f t="shared" ref="F4:F11" si="0">B4+C4+D4+E4</f>
        <v>9.4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7.8</v>
      </c>
      <c r="F5" s="12">
        <f t="shared" si="0"/>
        <v>7.8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0.2</v>
      </c>
      <c r="D6" s="12">
        <v>0.3</v>
      </c>
      <c r="E6" s="12">
        <v>3</v>
      </c>
      <c r="F6" s="12">
        <f t="shared" si="0"/>
        <v>3.5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0.2</v>
      </c>
      <c r="D7" s="12">
        <v>0</v>
      </c>
      <c r="E7" s="12">
        <v>4.8</v>
      </c>
      <c r="F7" s="12">
        <f t="shared" si="0"/>
        <v>5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0.2</v>
      </c>
      <c r="D8" s="12">
        <v>0</v>
      </c>
      <c r="E8" s="12">
        <v>7.6</v>
      </c>
      <c r="F8" s="12">
        <f t="shared" si="0"/>
        <v>7.8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0.2</v>
      </c>
      <c r="D9" s="12">
        <v>0</v>
      </c>
      <c r="E9" s="12">
        <v>9.8000000000000007</v>
      </c>
      <c r="F9" s="12">
        <f t="shared" si="0"/>
        <v>10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0.2</v>
      </c>
      <c r="D10" s="12">
        <v>0</v>
      </c>
      <c r="E10" s="12">
        <v>5.2</v>
      </c>
      <c r="F10" s="12">
        <f t="shared" si="0"/>
        <v>5.4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86">
        <v>0</v>
      </c>
      <c r="C11" s="12">
        <v>0.2</v>
      </c>
      <c r="D11" s="86">
        <v>0</v>
      </c>
      <c r="E11" s="86">
        <v>7.4</v>
      </c>
      <c r="F11" s="12">
        <f t="shared" si="0"/>
        <v>7.6000000000000005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v>0</v>
      </c>
      <c r="C12" s="43">
        <f>AVERAGE(C4:C11)</f>
        <v>0.17499999999999999</v>
      </c>
      <c r="D12" s="43">
        <v>0</v>
      </c>
      <c r="E12" s="43">
        <v>0</v>
      </c>
      <c r="F12" s="43">
        <f>AVERAGE(F4:F11)</f>
        <v>7.0625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0.4</v>
      </c>
      <c r="D13" s="12">
        <v>0.2</v>
      </c>
      <c r="E13" s="12">
        <v>4.8</v>
      </c>
      <c r="F13" s="12">
        <f t="shared" ref="F13:F23" si="1">B13+C13+D13+E13</f>
        <v>5.4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0.3</v>
      </c>
      <c r="D14" s="12">
        <v>0.4</v>
      </c>
      <c r="E14" s="12">
        <v>1.7</v>
      </c>
      <c r="F14" s="12">
        <f t="shared" si="1"/>
        <v>2.4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0.4</v>
      </c>
      <c r="C15" s="12">
        <v>0</v>
      </c>
      <c r="D15" s="12">
        <v>0</v>
      </c>
      <c r="E15" s="12">
        <v>1.4</v>
      </c>
      <c r="F15" s="12">
        <f t="shared" si="1"/>
        <v>1.7999999999999998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0.4</v>
      </c>
      <c r="E16" s="12">
        <v>1.2</v>
      </c>
      <c r="F16" s="12">
        <f t="shared" si="1"/>
        <v>1.6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2.2000000000000002</v>
      </c>
      <c r="F17" s="12">
        <f t="shared" si="1"/>
        <v>2.2000000000000002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0.4</v>
      </c>
      <c r="C18" s="12">
        <v>0.2</v>
      </c>
      <c r="D18" s="12">
        <v>0.2</v>
      </c>
      <c r="E18" s="12">
        <v>8</v>
      </c>
      <c r="F18" s="12">
        <f t="shared" si="1"/>
        <v>8.8000000000000007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0.4</v>
      </c>
      <c r="E19" s="12">
        <v>1.2</v>
      </c>
      <c r="F19" s="12">
        <f t="shared" si="1"/>
        <v>1.6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0.5</v>
      </c>
      <c r="D20" s="12">
        <v>0.3</v>
      </c>
      <c r="E20" s="12">
        <v>2.2000000000000002</v>
      </c>
      <c r="F20" s="12">
        <f t="shared" si="1"/>
        <v>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0.4</v>
      </c>
      <c r="C21" s="12">
        <v>0.2</v>
      </c>
      <c r="D21" s="12">
        <v>0.4</v>
      </c>
      <c r="E21" s="12">
        <v>4.2</v>
      </c>
      <c r="F21" s="12">
        <f t="shared" si="1"/>
        <v>5.2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0.2</v>
      </c>
      <c r="C22" s="12">
        <v>0.1</v>
      </c>
      <c r="D22" s="12">
        <v>0.3</v>
      </c>
      <c r="E22" s="12">
        <v>2.8</v>
      </c>
      <c r="F22" s="12">
        <f t="shared" si="1"/>
        <v>3.4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7.5</v>
      </c>
      <c r="C23" s="12">
        <v>0.2</v>
      </c>
      <c r="D23" s="12">
        <v>0</v>
      </c>
      <c r="E23" s="12">
        <v>6.8</v>
      </c>
      <c r="F23" s="12">
        <f t="shared" si="1"/>
        <v>14.5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v>0</v>
      </c>
      <c r="C24" s="44">
        <f>AVERAGE(C13:C23)</f>
        <v>0.17272727272727273</v>
      </c>
      <c r="D24" s="44">
        <v>0</v>
      </c>
      <c r="E24" s="44">
        <v>0</v>
      </c>
      <c r="F24" s="44">
        <f>AVERAGE(F13:F23)</f>
        <v>4.536363636363637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0.8</v>
      </c>
      <c r="C25" s="12">
        <v>0.2</v>
      </c>
      <c r="D25" s="12">
        <v>0</v>
      </c>
      <c r="E25" s="12">
        <v>11.6</v>
      </c>
      <c r="F25" s="12">
        <f>B25+C25+D25+E25</f>
        <v>12.6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0.6</v>
      </c>
      <c r="C26" s="12">
        <v>0.2</v>
      </c>
      <c r="D26" s="12">
        <v>0</v>
      </c>
      <c r="E26" s="12">
        <v>7.4</v>
      </c>
      <c r="F26" s="12">
        <f>B26+C26+D26+E26</f>
        <v>8.2000000000000011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v>0</v>
      </c>
      <c r="C27" s="43">
        <f>AVERAGE(C25:C26)</f>
        <v>0.2</v>
      </c>
      <c r="D27" s="43">
        <v>0</v>
      </c>
      <c r="E27" s="43">
        <v>0</v>
      </c>
      <c r="F27" s="44">
        <f>AVERAGE(F25:F26)</f>
        <v>10.4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19">
        <v>23.2</v>
      </c>
      <c r="C28" s="110">
        <v>0.4</v>
      </c>
      <c r="D28" s="110">
        <v>0</v>
      </c>
      <c r="E28" s="110">
        <v>5.6</v>
      </c>
      <c r="F28" s="110">
        <f>B28+C28+D28+E28</f>
        <v>29.199999999999996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19">
        <v>4.3</v>
      </c>
      <c r="C29" s="12">
        <v>0.2</v>
      </c>
      <c r="D29" s="12">
        <v>0</v>
      </c>
      <c r="E29" s="12">
        <v>12.4</v>
      </c>
      <c r="F29" s="12">
        <f>B29+C29+D29+E29</f>
        <v>16.899999999999999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7</v>
      </c>
      <c r="C30" s="12">
        <v>0.2</v>
      </c>
      <c r="D30" s="12">
        <v>0</v>
      </c>
      <c r="E30" s="12">
        <v>7.8</v>
      </c>
      <c r="F30" s="12">
        <f>B30+C30+D30+E30</f>
        <v>15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v>0</v>
      </c>
      <c r="C31" s="43">
        <f>AVERAGE(C28:C30)</f>
        <v>0.26666666666666666</v>
      </c>
      <c r="D31" s="43">
        <v>0</v>
      </c>
      <c r="E31" s="43">
        <v>0</v>
      </c>
      <c r="F31" s="44">
        <f>AVERAGE(F28:F30)</f>
        <v>20.366666666666664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8.8000000000000007</v>
      </c>
      <c r="C32" s="12">
        <v>0.4</v>
      </c>
      <c r="D32" s="12">
        <v>0</v>
      </c>
      <c r="E32" s="12">
        <v>3.2</v>
      </c>
      <c r="F32" s="12">
        <f t="shared" ref="F32:F40" si="2">B32+C32+D32+E32</f>
        <v>12.400000000000002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8.4</v>
      </c>
      <c r="C33" s="12">
        <v>0.2</v>
      </c>
      <c r="D33" s="12">
        <v>0.2</v>
      </c>
      <c r="E33" s="12">
        <v>5</v>
      </c>
      <c r="F33" s="12">
        <f t="shared" si="2"/>
        <v>13.799999999999999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10">
        <v>11.6</v>
      </c>
      <c r="C34" s="110">
        <v>0.2</v>
      </c>
      <c r="D34" s="110">
        <v>0</v>
      </c>
      <c r="E34" s="110">
        <v>4.0999999999999996</v>
      </c>
      <c r="F34" s="110">
        <f t="shared" si="2"/>
        <v>15.899999999999999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10">
        <v>12.4</v>
      </c>
      <c r="C35" s="110">
        <v>0.2</v>
      </c>
      <c r="D35" s="110">
        <v>0</v>
      </c>
      <c r="E35" s="110">
        <v>8.4</v>
      </c>
      <c r="F35" s="110">
        <f t="shared" si="2"/>
        <v>21</v>
      </c>
    </row>
    <row r="36" spans="1:19" x14ac:dyDescent="0.2">
      <c r="A36" s="16" t="s">
        <v>46</v>
      </c>
      <c r="B36" s="110">
        <v>19.5</v>
      </c>
      <c r="C36" s="110">
        <v>0</v>
      </c>
      <c r="D36" s="110">
        <v>0</v>
      </c>
      <c r="E36" s="110">
        <v>6.5</v>
      </c>
      <c r="F36" s="110">
        <f t="shared" si="2"/>
        <v>26</v>
      </c>
    </row>
    <row r="37" spans="1:19" x14ac:dyDescent="0.2">
      <c r="A37" s="16" t="s">
        <v>32</v>
      </c>
      <c r="B37" s="110">
        <v>9.1999999999999993</v>
      </c>
      <c r="C37" s="110">
        <v>0.2</v>
      </c>
      <c r="D37" s="110">
        <v>0</v>
      </c>
      <c r="E37" s="110">
        <v>6.4</v>
      </c>
      <c r="F37" s="110">
        <f t="shared" si="2"/>
        <v>15.799999999999999</v>
      </c>
    </row>
    <row r="38" spans="1:19" x14ac:dyDescent="0.2">
      <c r="A38" s="16" t="s">
        <v>33</v>
      </c>
      <c r="B38" s="110">
        <v>21.8</v>
      </c>
      <c r="C38" s="110">
        <v>0</v>
      </c>
      <c r="D38" s="110">
        <v>0</v>
      </c>
      <c r="E38" s="110">
        <v>11.6</v>
      </c>
      <c r="F38" s="110">
        <f t="shared" si="2"/>
        <v>33.4</v>
      </c>
    </row>
    <row r="39" spans="1:19" s="6" customFormat="1" x14ac:dyDescent="0.2">
      <c r="A39" s="16" t="s">
        <v>44</v>
      </c>
      <c r="B39" s="110">
        <v>12.8</v>
      </c>
      <c r="C39" s="110">
        <v>0.2</v>
      </c>
      <c r="D39" s="120">
        <v>0</v>
      </c>
      <c r="E39" s="120">
        <v>4.4000000000000004</v>
      </c>
      <c r="F39" s="110">
        <f t="shared" si="2"/>
        <v>17.399999999999999</v>
      </c>
    </row>
    <row r="40" spans="1:19" s="6" customFormat="1" x14ac:dyDescent="0.2">
      <c r="A40" s="16" t="s">
        <v>88</v>
      </c>
      <c r="B40" s="110">
        <v>13.8</v>
      </c>
      <c r="C40" s="110">
        <v>0.2</v>
      </c>
      <c r="D40" s="120">
        <v>0</v>
      </c>
      <c r="E40" s="120">
        <v>4.5999999999999996</v>
      </c>
      <c r="F40" s="110">
        <f t="shared" si="2"/>
        <v>18.600000000000001</v>
      </c>
    </row>
    <row r="41" spans="1:19" x14ac:dyDescent="0.2">
      <c r="A41" s="42" t="s">
        <v>35</v>
      </c>
      <c r="B41" s="44">
        <f>AVERAGE(B32:B40)</f>
        <v>13.144444444444444</v>
      </c>
      <c r="C41" s="44">
        <f>AVERAGE(C32:C40)</f>
        <v>0.17777777777777776</v>
      </c>
      <c r="D41" s="44">
        <f>AVERAGE(D32:D40)</f>
        <v>2.2222222222222223E-2</v>
      </c>
      <c r="E41" s="44">
        <f>AVERAGE(E32:E40)</f>
        <v>6.0222222222222221</v>
      </c>
      <c r="F41" s="44">
        <f>AVERAGE(F32:F40)</f>
        <v>19.366666666666664</v>
      </c>
    </row>
    <row r="42" spans="1:19" x14ac:dyDescent="0.2">
      <c r="A42" s="46" t="s">
        <v>36</v>
      </c>
      <c r="B42" s="47">
        <f>AVERAGE(B4:B11,B13:B23,B25:B26,B28:B30,B32:B40)</f>
        <v>4.94848484848485</v>
      </c>
      <c r="C42" s="47">
        <f>AVERAGE(C4:C11,C13:C23,C25:C26,C28:C30,C32:C40)</f>
        <v>0.18484848484848493</v>
      </c>
      <c r="D42" s="47">
        <f>AVERAGE(D4:D11,D13:D23,D25:D26,D28:D30,D32:D40)</f>
        <v>9.3939393939393934E-2</v>
      </c>
      <c r="E42" s="47">
        <f>AVERAGE(E4:E11,E13:E23,E25:E26,E28:E30,E32:E40)</f>
        <v>5.7606060606060607</v>
      </c>
      <c r="F42" s="47">
        <f>AVERAGE(F4:F11,F13:F23,F25:F26,F28:F30,F32:F40)</f>
        <v>10.987878787878786</v>
      </c>
    </row>
    <row r="46" spans="1:19" x14ac:dyDescent="0.2">
      <c r="A46" s="121" t="s">
        <v>127</v>
      </c>
      <c r="B46" s="121"/>
      <c r="C46" s="121"/>
      <c r="D46" s="121"/>
    </row>
    <row r="47" spans="1:19" x14ac:dyDescent="0.2">
      <c r="A47" s="121" t="s">
        <v>129</v>
      </c>
      <c r="B47" s="121"/>
      <c r="C47" s="121"/>
      <c r="D47" s="121"/>
      <c r="E47" s="121" t="s">
        <v>130</v>
      </c>
      <c r="F47" s="121"/>
      <c r="G47" s="121"/>
      <c r="H47" s="121"/>
      <c r="I47" s="121"/>
    </row>
    <row r="48" spans="1:19" x14ac:dyDescent="0.2">
      <c r="A48" s="121" t="s">
        <v>128</v>
      </c>
      <c r="B48" s="121"/>
      <c r="C48" s="121"/>
      <c r="D48" s="121"/>
      <c r="E48" s="121"/>
      <c r="F48" s="121"/>
      <c r="G48" s="121"/>
      <c r="H48" s="121"/>
    </row>
    <row r="51" spans="29:29" x14ac:dyDescent="0.2">
      <c r="AC51">
        <v>7</v>
      </c>
    </row>
  </sheetData>
  <protectedRanges>
    <protectedRange sqref="C28:C30 C13:C23 C25:C26 C32:C40 B4:E11" name="Intervalo1_1" securityDescriptor="O:WDG:WDD:(A;;CC;;;WD)"/>
    <protectedRange sqref="B13:B23 D32:E40 D13:E23" name="Intervalo1_1_1" securityDescriptor="O:WDG:WDD:(A;;CC;;;WD)"/>
    <protectedRange sqref="B25:B26 D25:E26" name="Intervalo1_1_2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5" t="s">
        <v>115</v>
      </c>
      <c r="B1" s="125"/>
      <c r="C1" s="125"/>
      <c r="D1" s="125"/>
      <c r="E1" s="125"/>
      <c r="F1" s="125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116</v>
      </c>
      <c r="B1" s="125"/>
      <c r="C1" s="125"/>
      <c r="D1" s="125"/>
      <c r="E1" s="125"/>
      <c r="F1" s="125"/>
    </row>
    <row r="2" spans="1:18" x14ac:dyDescent="0.2">
      <c r="A2" s="49"/>
      <c r="B2" s="6"/>
      <c r="J2" s="38"/>
      <c r="K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5" t="s">
        <v>117</v>
      </c>
      <c r="B1" s="125"/>
      <c r="C1" s="125"/>
      <c r="D1" s="125"/>
      <c r="E1" s="125"/>
      <c r="F1" s="125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  <c r="O3" s="53"/>
    </row>
    <row r="4" spans="1:15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48</v>
      </c>
    </row>
    <row r="25" spans="1: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118</v>
      </c>
      <c r="B1" s="125"/>
      <c r="C1" s="125"/>
      <c r="D1" s="125"/>
      <c r="E1" s="125"/>
      <c r="F1" s="125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5" t="s">
        <v>119</v>
      </c>
      <c r="B1" s="125"/>
      <c r="C1" s="125"/>
      <c r="D1" s="125"/>
      <c r="E1" s="125"/>
      <c r="F1" s="125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G16" sqref="G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5" t="s">
        <v>120</v>
      </c>
      <c r="B1" s="125"/>
      <c r="C1" s="125"/>
      <c r="D1" s="125"/>
      <c r="E1" s="125"/>
      <c r="F1" s="125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2</v>
      </c>
      <c r="B4" s="12">
        <v>0</v>
      </c>
      <c r="C4" s="12">
        <v>0</v>
      </c>
      <c r="D4" s="12">
        <v>0</v>
      </c>
      <c r="E4" s="12">
        <v>1.2</v>
      </c>
      <c r="F4" s="12">
        <f t="shared" ref="F4:F11" si="0">B4+C4+D4+E4</f>
        <v>1.2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3</v>
      </c>
      <c r="B5" s="12">
        <v>0</v>
      </c>
      <c r="C5" s="12">
        <v>0</v>
      </c>
      <c r="D5" s="12">
        <v>0</v>
      </c>
      <c r="E5" s="12">
        <v>0.5</v>
      </c>
      <c r="F5" s="12">
        <f t="shared" si="0"/>
        <v>0.5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5</v>
      </c>
      <c r="B7" s="12">
        <v>0</v>
      </c>
      <c r="C7" s="12">
        <v>0</v>
      </c>
      <c r="D7" s="12">
        <v>0</v>
      </c>
      <c r="E7" s="12">
        <v>0.8</v>
      </c>
      <c r="F7" s="12">
        <f t="shared" si="0"/>
        <v>0.8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6</v>
      </c>
      <c r="B8" s="12">
        <v>0</v>
      </c>
      <c r="C8" s="12">
        <v>0</v>
      </c>
      <c r="D8" s="12">
        <v>0</v>
      </c>
      <c r="E8" s="12">
        <v>0.4</v>
      </c>
      <c r="F8" s="12">
        <f t="shared" si="0"/>
        <v>0.4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0.6</v>
      </c>
      <c r="F11" s="12">
        <f t="shared" si="0"/>
        <v>0.6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0.4375</v>
      </c>
      <c r="F12" s="43">
        <f>AVERAGE(F4:F11)</f>
        <v>0.4375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0.2</v>
      </c>
      <c r="F13" s="12">
        <f t="shared" ref="F13:F23" si="1">B13+C13+D13+E13</f>
        <v>0.2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0.2</v>
      </c>
      <c r="F18" s="12">
        <f t="shared" si="1"/>
        <v>0.2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1.2</v>
      </c>
      <c r="F20" s="12">
        <f t="shared" si="1"/>
        <v>1.2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0.14545454545454548</v>
      </c>
      <c r="F24" s="44">
        <f>AVERAGE(F13:F23)</f>
        <v>0.14545454545454548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0.6</v>
      </c>
      <c r="F26" s="12">
        <f>B26+C26+D26+E26</f>
        <v>0.6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0.3</v>
      </c>
      <c r="F27" s="44">
        <f>AVERAGE(F25:F26)</f>
        <v>0.3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0.1</v>
      </c>
      <c r="F28" s="12">
        <f>B28+C28+D28+E28</f>
        <v>0.1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0.6</v>
      </c>
      <c r="F29" s="12">
        <f>B29+C29+D29+E29</f>
        <v>0.6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0.23333333333333331</v>
      </c>
      <c r="F31" s="44">
        <f>AVERAGE(F28:F30)</f>
        <v>0.23333333333333331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44</v>
      </c>
      <c r="B39" s="12">
        <v>0</v>
      </c>
      <c r="C39" s="12">
        <v>0</v>
      </c>
      <c r="D39" s="12">
        <v>0.2</v>
      </c>
      <c r="E39" s="12">
        <v>0</v>
      </c>
      <c r="F39" s="12">
        <f t="shared" si="2"/>
        <v>0.2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2.2222222222222223E-2</v>
      </c>
      <c r="E41" s="44">
        <f>AVERAGE(E32:E40)</f>
        <v>0</v>
      </c>
      <c r="F41" s="44">
        <f>AVERAGE(F32:F40)</f>
        <v>2.2222222222222223E-2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6.0606060606060606E-3</v>
      </c>
      <c r="E42" s="47">
        <f>AVERAGE(E4:E11,E13:E23,E25:E26,E28:E30,E32:E40)</f>
        <v>0.19393939393939391</v>
      </c>
      <c r="F42" s="47">
        <f>AVERAGE(F4:F11,F13:F23,F25:F26,F28:F30,F32:F40)</f>
        <v>0.19999999999999998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E32" sqref="E3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5" t="s">
        <v>121</v>
      </c>
      <c r="B1" s="125"/>
      <c r="C1" s="125"/>
      <c r="D1" s="125"/>
      <c r="E1" s="125"/>
      <c r="F1" s="125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</row>
    <row r="4" spans="1:15" x14ac:dyDescent="0.2">
      <c r="A4" s="16" t="s">
        <v>2</v>
      </c>
      <c r="B4" s="12">
        <v>0.6</v>
      </c>
      <c r="C4" s="12">
        <v>0</v>
      </c>
      <c r="D4" s="12">
        <v>10.199999999999999</v>
      </c>
      <c r="E4" s="12">
        <v>0</v>
      </c>
      <c r="F4" s="12">
        <f t="shared" ref="F4:F11" si="0">B4+C4+D4+E4</f>
        <v>10.799999999999999</v>
      </c>
      <c r="J4" s="38"/>
      <c r="K4" s="41"/>
      <c r="L4" s="41"/>
      <c r="M4" s="41"/>
      <c r="N4" s="41"/>
      <c r="O4" s="38"/>
    </row>
    <row r="5" spans="1:15" x14ac:dyDescent="0.2">
      <c r="A5" s="122" t="s">
        <v>3</v>
      </c>
      <c r="B5" s="119">
        <v>1.7</v>
      </c>
      <c r="C5" s="119">
        <v>0</v>
      </c>
      <c r="D5" s="119">
        <v>13.5</v>
      </c>
      <c r="E5" s="119">
        <v>0</v>
      </c>
      <c r="F5" s="119">
        <f t="shared" si="0"/>
        <v>15.2</v>
      </c>
      <c r="J5" s="38"/>
      <c r="K5" s="41"/>
      <c r="L5" s="41"/>
      <c r="M5" s="41"/>
      <c r="N5" s="41"/>
      <c r="O5" s="38"/>
    </row>
    <row r="6" spans="1:15" s="1" customFormat="1" x14ac:dyDescent="0.2">
      <c r="A6" s="122" t="s">
        <v>4</v>
      </c>
      <c r="B6" s="119">
        <v>2</v>
      </c>
      <c r="C6" s="119">
        <v>0</v>
      </c>
      <c r="D6" s="119">
        <v>20.2</v>
      </c>
      <c r="E6" s="119">
        <v>0</v>
      </c>
      <c r="F6" s="119">
        <f t="shared" si="0"/>
        <v>22.2</v>
      </c>
      <c r="J6" s="30"/>
      <c r="K6" s="41"/>
      <c r="L6" s="41"/>
      <c r="M6" s="41"/>
      <c r="N6" s="41"/>
      <c r="O6" s="30"/>
    </row>
    <row r="7" spans="1:15" x14ac:dyDescent="0.2">
      <c r="A7" s="16" t="s">
        <v>5</v>
      </c>
      <c r="B7" s="12">
        <v>0.6</v>
      </c>
      <c r="C7" s="12">
        <v>0</v>
      </c>
      <c r="D7" s="12">
        <v>8.8000000000000007</v>
      </c>
      <c r="E7" s="12">
        <v>0</v>
      </c>
      <c r="F7" s="12">
        <f t="shared" si="0"/>
        <v>9.4</v>
      </c>
      <c r="J7" s="38"/>
      <c r="K7" s="41"/>
      <c r="L7" s="41"/>
      <c r="M7" s="41"/>
      <c r="N7" s="41"/>
      <c r="O7" s="38"/>
    </row>
    <row r="8" spans="1:15" x14ac:dyDescent="0.2">
      <c r="A8" s="122" t="s">
        <v>6</v>
      </c>
      <c r="B8" s="119">
        <v>1</v>
      </c>
      <c r="C8" s="119">
        <v>0</v>
      </c>
      <c r="D8" s="119">
        <v>11.2</v>
      </c>
      <c r="E8" s="119">
        <v>0</v>
      </c>
      <c r="F8" s="119">
        <f t="shared" si="0"/>
        <v>12.2</v>
      </c>
      <c r="J8" s="38"/>
      <c r="K8" s="41"/>
      <c r="L8" s="41"/>
      <c r="M8" s="41"/>
      <c r="N8" s="41"/>
      <c r="O8" s="38"/>
    </row>
    <row r="9" spans="1:15" x14ac:dyDescent="0.2">
      <c r="A9" s="122" t="s">
        <v>7</v>
      </c>
      <c r="B9" s="119">
        <v>4.2</v>
      </c>
      <c r="C9" s="119">
        <v>0</v>
      </c>
      <c r="D9" s="119">
        <v>16.600000000000001</v>
      </c>
      <c r="E9" s="119">
        <v>0</v>
      </c>
      <c r="F9" s="119">
        <f t="shared" si="0"/>
        <v>20.8</v>
      </c>
      <c r="J9" s="38"/>
      <c r="K9" s="41"/>
      <c r="L9" s="41"/>
      <c r="M9" s="41"/>
      <c r="N9" s="41"/>
      <c r="O9" s="38"/>
    </row>
    <row r="10" spans="1:15" x14ac:dyDescent="0.2">
      <c r="A10" s="16" t="s">
        <v>8</v>
      </c>
      <c r="B10" s="12">
        <v>1.4</v>
      </c>
      <c r="C10" s="12">
        <v>0</v>
      </c>
      <c r="D10" s="12">
        <v>8.16</v>
      </c>
      <c r="E10" s="12">
        <v>0</v>
      </c>
      <c r="F10" s="12">
        <f t="shared" si="0"/>
        <v>9.56</v>
      </c>
      <c r="J10" s="38"/>
      <c r="K10" s="41"/>
      <c r="L10" s="41"/>
      <c r="M10" s="41"/>
      <c r="N10" s="41"/>
      <c r="O10" s="38"/>
    </row>
    <row r="11" spans="1:15" x14ac:dyDescent="0.2">
      <c r="A11" s="22" t="s">
        <v>47</v>
      </c>
      <c r="B11" s="12">
        <v>0.4</v>
      </c>
      <c r="C11" s="12">
        <v>0</v>
      </c>
      <c r="D11" s="12">
        <v>8.6</v>
      </c>
      <c r="E11" s="12">
        <v>0</v>
      </c>
      <c r="F11" s="12">
        <f t="shared" si="0"/>
        <v>9</v>
      </c>
      <c r="J11" s="38"/>
      <c r="K11" s="41"/>
      <c r="L11" s="41"/>
      <c r="M11" s="41"/>
      <c r="N11" s="41"/>
      <c r="O11" s="38"/>
    </row>
    <row r="12" spans="1:15" x14ac:dyDescent="0.2">
      <c r="A12" s="42" t="s">
        <v>9</v>
      </c>
      <c r="B12" s="43">
        <f>AVERAGE(B4:B11)</f>
        <v>1.4875</v>
      </c>
      <c r="C12" s="43">
        <f>AVERAGE(C4:C11)</f>
        <v>0</v>
      </c>
      <c r="D12" s="43">
        <f>AVERAGE(D4:D11)</f>
        <v>12.157499999999999</v>
      </c>
      <c r="E12" s="43">
        <f>AVERAGE(E4:E11)</f>
        <v>0</v>
      </c>
      <c r="F12" s="43">
        <f>AVERAGE(F4:F11)</f>
        <v>13.645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10</v>
      </c>
      <c r="B13" s="12">
        <v>0.2</v>
      </c>
      <c r="C13" s="12">
        <v>0</v>
      </c>
      <c r="D13" s="12">
        <v>5.6</v>
      </c>
      <c r="E13" s="12">
        <v>4</v>
      </c>
      <c r="F13" s="12">
        <f t="shared" ref="F13:F23" si="1">B13+C13+D13+E13</f>
        <v>9.8000000000000007</v>
      </c>
      <c r="J13" s="38"/>
      <c r="K13" s="41"/>
      <c r="L13" s="41"/>
      <c r="M13" s="41"/>
      <c r="N13" s="41"/>
      <c r="O13" s="38"/>
    </row>
    <row r="14" spans="1:15" x14ac:dyDescent="0.2">
      <c r="A14" s="122" t="s">
        <v>11</v>
      </c>
      <c r="B14" s="119">
        <v>0.6</v>
      </c>
      <c r="C14" s="119">
        <v>0</v>
      </c>
      <c r="D14" s="119">
        <v>15</v>
      </c>
      <c r="E14" s="119">
        <v>0</v>
      </c>
      <c r="F14" s="119">
        <f t="shared" si="1"/>
        <v>15.6</v>
      </c>
      <c r="J14" s="38"/>
      <c r="K14" s="41"/>
      <c r="L14" s="41"/>
      <c r="M14" s="41"/>
      <c r="N14" s="41"/>
      <c r="O14" s="38"/>
    </row>
    <row r="15" spans="1:15" x14ac:dyDescent="0.2">
      <c r="A15" s="16" t="s">
        <v>12</v>
      </c>
      <c r="B15" s="12">
        <v>0.2</v>
      </c>
      <c r="C15" s="12">
        <v>0</v>
      </c>
      <c r="D15" s="12">
        <v>9.6</v>
      </c>
      <c r="E15" s="12">
        <v>0</v>
      </c>
      <c r="F15" s="12">
        <f t="shared" si="1"/>
        <v>9.7999999999999989</v>
      </c>
      <c r="J15" s="38"/>
      <c r="K15" s="41"/>
      <c r="L15" s="41"/>
      <c r="M15" s="41"/>
      <c r="N15" s="41"/>
      <c r="O15" s="38"/>
    </row>
    <row r="16" spans="1:15" x14ac:dyDescent="0.2">
      <c r="A16" s="122" t="s">
        <v>13</v>
      </c>
      <c r="B16" s="119">
        <v>0.5</v>
      </c>
      <c r="C16" s="119">
        <v>0</v>
      </c>
      <c r="D16" s="119">
        <v>12.2</v>
      </c>
      <c r="E16" s="119">
        <v>0</v>
      </c>
      <c r="F16" s="119">
        <f t="shared" si="1"/>
        <v>12.7</v>
      </c>
      <c r="J16" s="38"/>
      <c r="K16" s="41"/>
      <c r="L16" s="41"/>
      <c r="M16" s="41"/>
      <c r="N16" s="41"/>
      <c r="O16" s="38"/>
    </row>
    <row r="17" spans="1:15" x14ac:dyDescent="0.2">
      <c r="A17" s="122" t="s">
        <v>14</v>
      </c>
      <c r="B17" s="119">
        <v>1.2</v>
      </c>
      <c r="C17" s="119">
        <v>0</v>
      </c>
      <c r="D17" s="119">
        <v>16.2</v>
      </c>
      <c r="E17" s="119">
        <v>0</v>
      </c>
      <c r="F17" s="119">
        <f t="shared" si="1"/>
        <v>17.399999999999999</v>
      </c>
      <c r="J17" s="38"/>
      <c r="K17" s="41"/>
      <c r="L17" s="41"/>
      <c r="M17" s="41"/>
      <c r="N17" s="41"/>
      <c r="O17" s="38"/>
    </row>
    <row r="18" spans="1:15" x14ac:dyDescent="0.2">
      <c r="A18" s="16" t="s">
        <v>15</v>
      </c>
      <c r="B18" s="12">
        <v>0.4</v>
      </c>
      <c r="C18" s="12">
        <v>0</v>
      </c>
      <c r="D18" s="12">
        <v>9.8000000000000007</v>
      </c>
      <c r="E18" s="12">
        <v>0</v>
      </c>
      <c r="F18" s="12">
        <f t="shared" si="1"/>
        <v>10.200000000000001</v>
      </c>
      <c r="J18" s="38"/>
      <c r="K18" s="41"/>
      <c r="L18" s="41"/>
      <c r="M18" s="41"/>
      <c r="N18" s="41"/>
      <c r="O18" s="38"/>
    </row>
    <row r="19" spans="1:15" x14ac:dyDescent="0.2">
      <c r="A19" s="122" t="s">
        <v>16</v>
      </c>
      <c r="B19" s="119">
        <v>0.6</v>
      </c>
      <c r="C19" s="119">
        <v>0</v>
      </c>
      <c r="D19" s="119">
        <v>17.8</v>
      </c>
      <c r="E19" s="119">
        <v>0</v>
      </c>
      <c r="F19" s="119">
        <f t="shared" si="1"/>
        <v>18.400000000000002</v>
      </c>
      <c r="J19" s="38"/>
      <c r="K19" s="41"/>
      <c r="L19" s="41"/>
      <c r="M19" s="41"/>
      <c r="N19" s="41"/>
      <c r="O19" s="38"/>
    </row>
    <row r="20" spans="1:15" x14ac:dyDescent="0.2">
      <c r="A20" s="122" t="s">
        <v>17</v>
      </c>
      <c r="B20" s="119">
        <v>0.6</v>
      </c>
      <c r="C20" s="119">
        <v>0</v>
      </c>
      <c r="D20" s="119">
        <v>12.2</v>
      </c>
      <c r="E20" s="119">
        <v>2</v>
      </c>
      <c r="F20" s="119">
        <f t="shared" si="1"/>
        <v>14.799999999999999</v>
      </c>
      <c r="J20" s="38"/>
      <c r="K20" s="41"/>
      <c r="L20" s="41"/>
      <c r="M20" s="41"/>
      <c r="N20" s="41"/>
      <c r="O20" s="38"/>
    </row>
    <row r="21" spans="1:15" x14ac:dyDescent="0.2">
      <c r="A21" s="16" t="s">
        <v>18</v>
      </c>
      <c r="B21" s="12">
        <v>0.2</v>
      </c>
      <c r="C21" s="12">
        <v>0</v>
      </c>
      <c r="D21" s="12">
        <v>4.2</v>
      </c>
      <c r="E21" s="12">
        <v>0</v>
      </c>
      <c r="F21" s="12">
        <f t="shared" si="1"/>
        <v>4.4000000000000004</v>
      </c>
      <c r="J21" s="38"/>
      <c r="K21" s="41"/>
      <c r="L21" s="41"/>
      <c r="M21" s="41"/>
      <c r="N21" s="41"/>
      <c r="O21" s="38"/>
    </row>
    <row r="22" spans="1:15" x14ac:dyDescent="0.2">
      <c r="A22" s="20" t="s">
        <v>19</v>
      </c>
      <c r="B22" s="12">
        <v>0.35</v>
      </c>
      <c r="C22" s="12">
        <v>0</v>
      </c>
      <c r="D22" s="12">
        <v>8.66</v>
      </c>
      <c r="E22" s="12">
        <v>0</v>
      </c>
      <c r="F22" s="12">
        <f t="shared" si="1"/>
        <v>9.01</v>
      </c>
      <c r="J22" s="38"/>
      <c r="K22" s="41"/>
      <c r="L22" s="41"/>
      <c r="M22" s="41"/>
      <c r="N22" s="41"/>
      <c r="O22" s="38"/>
    </row>
    <row r="23" spans="1:15" x14ac:dyDescent="0.2">
      <c r="A23" s="20" t="s">
        <v>20</v>
      </c>
      <c r="B23" s="12">
        <v>0</v>
      </c>
      <c r="C23" s="12">
        <v>0</v>
      </c>
      <c r="D23" s="12">
        <v>5.8</v>
      </c>
      <c r="E23" s="12">
        <v>0</v>
      </c>
      <c r="F23" s="12">
        <f t="shared" si="1"/>
        <v>5.8</v>
      </c>
      <c r="J23" s="38"/>
      <c r="K23" s="41"/>
      <c r="L23" s="41"/>
      <c r="M23" s="41"/>
      <c r="N23" s="41"/>
      <c r="O23" s="38"/>
    </row>
    <row r="24" spans="1:15" x14ac:dyDescent="0.2">
      <c r="A24" s="42" t="s">
        <v>21</v>
      </c>
      <c r="B24" s="44">
        <f>AVERAGE(B13:B23)</f>
        <v>0.44090909090909086</v>
      </c>
      <c r="C24" s="44">
        <f>AVERAGE(C13:C23)</f>
        <v>0</v>
      </c>
      <c r="D24" s="44">
        <f>AVERAGE(D13:D23)</f>
        <v>10.641818181818183</v>
      </c>
      <c r="E24" s="44">
        <f>AVERAGE(E13:E23)</f>
        <v>0.54545454545454541</v>
      </c>
      <c r="F24" s="44">
        <f>AVERAGE(F13:F23)</f>
        <v>11.628181818181817</v>
      </c>
      <c r="J24" s="38"/>
      <c r="K24" s="41"/>
      <c r="L24" s="41"/>
      <c r="M24" s="41"/>
      <c r="N24" s="41"/>
      <c r="O24" s="38"/>
    </row>
    <row r="25" spans="1:15" x14ac:dyDescent="0.2">
      <c r="A25" s="16" t="s">
        <v>22</v>
      </c>
      <c r="B25" s="12">
        <v>0</v>
      </c>
      <c r="C25" s="12">
        <v>0</v>
      </c>
      <c r="D25" s="12">
        <v>7.2</v>
      </c>
      <c r="E25" s="12">
        <v>0</v>
      </c>
      <c r="F25" s="12">
        <f>B25+C25+D25+E25</f>
        <v>7.2</v>
      </c>
      <c r="J25" s="38"/>
      <c r="K25" s="41"/>
      <c r="L25" s="41"/>
      <c r="M25" s="41"/>
      <c r="N25" s="41"/>
      <c r="O25" s="38"/>
    </row>
    <row r="26" spans="1:15" x14ac:dyDescent="0.2">
      <c r="A26" s="122" t="s">
        <v>23</v>
      </c>
      <c r="B26" s="119">
        <v>0.2</v>
      </c>
      <c r="C26" s="119">
        <v>0</v>
      </c>
      <c r="D26" s="119">
        <v>11</v>
      </c>
      <c r="E26" s="119">
        <v>0</v>
      </c>
      <c r="F26" s="119">
        <f>B26+C26+D26+E26</f>
        <v>11.2</v>
      </c>
      <c r="J26" s="38"/>
      <c r="K26" s="41"/>
      <c r="L26" s="41"/>
      <c r="M26" s="41"/>
      <c r="N26" s="41"/>
      <c r="O26" s="38"/>
    </row>
    <row r="27" spans="1:15" x14ac:dyDescent="0.2">
      <c r="A27" s="42" t="s">
        <v>24</v>
      </c>
      <c r="B27" s="43">
        <f>AVERAGE(B25:B26)</f>
        <v>0.1</v>
      </c>
      <c r="C27" s="43">
        <f>AVERAGE(C25:C26)</f>
        <v>0</v>
      </c>
      <c r="D27" s="43">
        <f>AVERAGE(D25:D26)</f>
        <v>9.1</v>
      </c>
      <c r="E27" s="43">
        <f>AVERAGE(E25:E26)</f>
        <v>0</v>
      </c>
      <c r="F27" s="44">
        <f>AVERAGE(F25:F26)</f>
        <v>9.1999999999999993</v>
      </c>
      <c r="J27" s="38"/>
      <c r="K27" s="41"/>
      <c r="L27" s="41"/>
      <c r="M27" s="41"/>
      <c r="N27" s="41"/>
      <c r="O27" s="38"/>
    </row>
    <row r="28" spans="1:15" x14ac:dyDescent="0.2">
      <c r="A28" s="16" t="s">
        <v>25</v>
      </c>
      <c r="B28" s="12">
        <v>0.6</v>
      </c>
      <c r="C28" s="12">
        <v>0</v>
      </c>
      <c r="D28" s="12">
        <v>6.8</v>
      </c>
      <c r="E28" s="12">
        <v>0</v>
      </c>
      <c r="F28" s="12">
        <f>B28+C28+D28+E28</f>
        <v>7.3999999999999995</v>
      </c>
      <c r="J28" s="38"/>
      <c r="K28" s="41"/>
      <c r="L28" s="41"/>
      <c r="M28" s="41"/>
      <c r="N28" s="41"/>
      <c r="O28" s="38"/>
    </row>
    <row r="29" spans="1:15" x14ac:dyDescent="0.2">
      <c r="A29" s="122" t="s">
        <v>26</v>
      </c>
      <c r="B29" s="119">
        <v>0.6</v>
      </c>
      <c r="C29" s="119">
        <v>0</v>
      </c>
      <c r="D29" s="119">
        <v>12.8</v>
      </c>
      <c r="E29" s="119">
        <v>0</v>
      </c>
      <c r="F29" s="119">
        <f>B29+C29+D29+E29</f>
        <v>13.4</v>
      </c>
      <c r="J29" s="38"/>
      <c r="K29" s="41"/>
      <c r="L29" s="41"/>
      <c r="M29" s="41"/>
      <c r="N29" s="41"/>
      <c r="O29" s="38"/>
    </row>
    <row r="30" spans="1:15" x14ac:dyDescent="0.2">
      <c r="A30" s="16" t="s">
        <v>27</v>
      </c>
      <c r="B30" s="12">
        <v>0.5</v>
      </c>
      <c r="C30" s="12">
        <v>0</v>
      </c>
      <c r="D30" s="12">
        <v>7.4</v>
      </c>
      <c r="E30" s="12">
        <v>0</v>
      </c>
      <c r="F30" s="12">
        <f>B30+C30+D30+E30</f>
        <v>7.9</v>
      </c>
      <c r="J30" s="38"/>
      <c r="K30" s="41"/>
      <c r="L30" s="41"/>
      <c r="M30" s="41"/>
      <c r="N30" s="41"/>
      <c r="O30" s="38"/>
    </row>
    <row r="31" spans="1:15" x14ac:dyDescent="0.2">
      <c r="A31" s="42" t="s">
        <v>28</v>
      </c>
      <c r="B31" s="43">
        <f>AVERAGE(B28:B30)</f>
        <v>0.56666666666666665</v>
      </c>
      <c r="C31" s="43">
        <f>AVERAGE(C28:C30)</f>
        <v>0</v>
      </c>
      <c r="D31" s="43">
        <f>AVERAGE(D28:D30)</f>
        <v>9</v>
      </c>
      <c r="E31" s="43">
        <f>AVERAGE(E28:E30)</f>
        <v>0</v>
      </c>
      <c r="F31" s="44">
        <f>AVERAGE(F28:F30)</f>
        <v>9.5666666666666682</v>
      </c>
      <c r="J31" s="38"/>
      <c r="K31" s="41"/>
      <c r="L31" s="41"/>
      <c r="M31" s="41"/>
      <c r="N31" s="41"/>
      <c r="O31" s="38"/>
    </row>
    <row r="32" spans="1:15" x14ac:dyDescent="0.2">
      <c r="A32" s="16" t="s">
        <v>45</v>
      </c>
      <c r="B32" s="12">
        <v>0</v>
      </c>
      <c r="C32" s="12">
        <v>0</v>
      </c>
      <c r="D32" s="12">
        <v>1.6</v>
      </c>
      <c r="E32" s="12">
        <v>0</v>
      </c>
      <c r="F32" s="12">
        <f t="shared" ref="F32:F40" si="2">B32+C32+D32+E32</f>
        <v>1.6</v>
      </c>
      <c r="J32" s="38"/>
      <c r="K32" s="41"/>
      <c r="L32" s="41"/>
      <c r="M32" s="41"/>
      <c r="N32" s="41"/>
      <c r="O32" s="38"/>
    </row>
    <row r="33" spans="1:18" x14ac:dyDescent="0.2">
      <c r="A33" s="16" t="s">
        <v>29</v>
      </c>
      <c r="B33" s="12">
        <v>0</v>
      </c>
      <c r="C33" s="12">
        <v>0</v>
      </c>
      <c r="D33" s="12">
        <v>2</v>
      </c>
      <c r="E33" s="12">
        <v>0</v>
      </c>
      <c r="F33" s="12">
        <f t="shared" si="2"/>
        <v>2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30</v>
      </c>
      <c r="B34" s="12">
        <v>0</v>
      </c>
      <c r="C34" s="12">
        <v>0</v>
      </c>
      <c r="D34" s="12">
        <v>9.4</v>
      </c>
      <c r="E34" s="12">
        <v>0</v>
      </c>
      <c r="F34" s="12">
        <f t="shared" si="2"/>
        <v>9.4</v>
      </c>
      <c r="J34" s="38"/>
      <c r="K34" s="41"/>
      <c r="L34" s="41"/>
      <c r="M34" s="41"/>
      <c r="N34" s="41"/>
      <c r="O34" s="38"/>
    </row>
    <row r="35" spans="1:18" x14ac:dyDescent="0.2">
      <c r="A35" s="16" t="s">
        <v>31</v>
      </c>
      <c r="B35" s="12">
        <v>0.2</v>
      </c>
      <c r="C35" s="12">
        <v>0</v>
      </c>
      <c r="D35" s="12">
        <v>1.8</v>
      </c>
      <c r="E35" s="12">
        <v>0</v>
      </c>
      <c r="F35" s="12">
        <f t="shared" si="2"/>
        <v>2</v>
      </c>
      <c r="J35" s="38"/>
      <c r="K35" s="38"/>
      <c r="L35" s="38"/>
      <c r="M35" s="38"/>
      <c r="N35" s="38"/>
      <c r="O35" s="38"/>
    </row>
    <row r="36" spans="1:18" x14ac:dyDescent="0.2">
      <c r="A36" s="16" t="s">
        <v>46</v>
      </c>
      <c r="B36" s="12">
        <v>0.2</v>
      </c>
      <c r="C36" s="12">
        <v>0</v>
      </c>
      <c r="D36" s="12">
        <v>1.5</v>
      </c>
      <c r="E36" s="12">
        <v>0</v>
      </c>
      <c r="F36" s="12">
        <f t="shared" si="2"/>
        <v>1.7</v>
      </c>
    </row>
    <row r="37" spans="1:18" x14ac:dyDescent="0.2">
      <c r="A37" s="16" t="s">
        <v>32</v>
      </c>
      <c r="B37" s="12">
        <v>0.4</v>
      </c>
      <c r="C37" s="12">
        <v>0</v>
      </c>
      <c r="D37" s="12">
        <v>1.8</v>
      </c>
      <c r="E37" s="12">
        <v>0</v>
      </c>
      <c r="F37" s="12">
        <f t="shared" si="2"/>
        <v>2.2000000000000002</v>
      </c>
    </row>
    <row r="38" spans="1:18" x14ac:dyDescent="0.2">
      <c r="A38" s="16" t="s">
        <v>33</v>
      </c>
      <c r="B38" s="12">
        <v>0.2</v>
      </c>
      <c r="C38" s="12">
        <v>0</v>
      </c>
      <c r="D38" s="12">
        <v>4.8</v>
      </c>
      <c r="E38" s="12">
        <v>0</v>
      </c>
      <c r="F38" s="12">
        <f t="shared" si="2"/>
        <v>5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3.8</v>
      </c>
      <c r="E39" s="12">
        <v>0</v>
      </c>
      <c r="F39" s="12">
        <f t="shared" si="2"/>
        <v>3.8</v>
      </c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1</v>
      </c>
      <c r="E40" s="12">
        <v>0</v>
      </c>
      <c r="F40" s="12">
        <f t="shared" si="2"/>
        <v>1</v>
      </c>
    </row>
    <row r="41" spans="1:18" x14ac:dyDescent="0.2">
      <c r="A41" s="42" t="s">
        <v>35</v>
      </c>
      <c r="B41" s="44">
        <f>AVERAGE(B32:B40)</f>
        <v>0.1111111111111111</v>
      </c>
      <c r="C41" s="44">
        <f>AVERAGE(C32:C40)</f>
        <v>0</v>
      </c>
      <c r="D41" s="44">
        <f>AVERAGE(D32:D40)</f>
        <v>3.0777777777777779</v>
      </c>
      <c r="E41" s="44">
        <f>AVERAGE(E32:E40)</f>
        <v>0</v>
      </c>
      <c r="F41" s="44">
        <f>AVERAGE(F32:F40)</f>
        <v>3.1888888888888887</v>
      </c>
    </row>
    <row r="42" spans="1:18" x14ac:dyDescent="0.2">
      <c r="A42" s="46" t="s">
        <v>36</v>
      </c>
      <c r="B42" s="47">
        <f>AVERAGE(B4:B11,B13:B23,B25:B26,B28:B30,B32:B40)</f>
        <v>0.59545454545454546</v>
      </c>
      <c r="C42" s="47">
        <f>AVERAGE(C4:C11,C13:C23,C25:C26,C28:C30,C32:C40)</f>
        <v>0</v>
      </c>
      <c r="D42" s="47">
        <f>AVERAGE(D4:D11,D13:D23,D25:D26,D28:D30,D32:D40)</f>
        <v>8.7036363636363649</v>
      </c>
      <c r="E42" s="47">
        <f>AVERAGE(E4:E11,E13:E23,E25:E26,E28:E30,E32:E40)</f>
        <v>0.18181818181818182</v>
      </c>
      <c r="F42" s="47">
        <f>AVERAGE(F4:F11,F13:F23,F25:F26,F28:F30,F32:F40)</f>
        <v>9.4809090909090887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122</v>
      </c>
      <c r="B1" s="125"/>
      <c r="C1" s="125"/>
      <c r="D1" s="125"/>
      <c r="E1" s="125"/>
      <c r="F1" s="125"/>
    </row>
    <row r="2" spans="1:19" x14ac:dyDescent="0.2">
      <c r="A2" s="49"/>
      <c r="B2" s="6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96</v>
      </c>
      <c r="B1" s="125"/>
      <c r="C1" s="125"/>
      <c r="D1" s="125"/>
      <c r="E1" s="125"/>
      <c r="F1" s="125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28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ColWidth="9.140625"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0" t="s">
        <v>123</v>
      </c>
      <c r="B1" s="130"/>
      <c r="C1" s="130"/>
      <c r="D1" s="130"/>
      <c r="E1" s="130"/>
      <c r="F1" s="130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44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88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29" sqref="E29"/>
    </sheetView>
  </sheetViews>
  <sheetFormatPr defaultColWidth="9.140625"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0" t="s">
        <v>124</v>
      </c>
      <c r="B1" s="130"/>
      <c r="C1" s="130"/>
      <c r="D1" s="130"/>
      <c r="E1" s="130"/>
      <c r="F1" s="130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22" t="s">
        <v>2</v>
      </c>
      <c r="B4" s="119">
        <v>0</v>
      </c>
      <c r="C4" s="119">
        <v>0</v>
      </c>
      <c r="D4" s="119">
        <v>30.2</v>
      </c>
      <c r="E4" s="119">
        <v>0</v>
      </c>
      <c r="F4" s="119">
        <f t="shared" ref="F4:F11" si="0">B4+C4+D4+E4</f>
        <v>30.2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22" t="s">
        <v>3</v>
      </c>
      <c r="B5" s="119">
        <v>0</v>
      </c>
      <c r="C5" s="119">
        <v>0</v>
      </c>
      <c r="D5" s="119">
        <v>28</v>
      </c>
      <c r="E5" s="119">
        <v>0</v>
      </c>
      <c r="F5" s="119">
        <f t="shared" si="0"/>
        <v>28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22" t="s">
        <v>4</v>
      </c>
      <c r="B6" s="119">
        <v>0</v>
      </c>
      <c r="C6" s="119">
        <v>0</v>
      </c>
      <c r="D6" s="119">
        <v>30</v>
      </c>
      <c r="E6" s="119">
        <v>0.2</v>
      </c>
      <c r="F6" s="119">
        <f t="shared" si="0"/>
        <v>30.2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22" t="s">
        <v>5</v>
      </c>
      <c r="B7" s="119">
        <v>0</v>
      </c>
      <c r="C7" s="119">
        <v>0</v>
      </c>
      <c r="D7" s="119">
        <v>22</v>
      </c>
      <c r="E7" s="119">
        <v>6.4</v>
      </c>
      <c r="F7" s="119">
        <f t="shared" si="0"/>
        <v>28.4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10.4</v>
      </c>
      <c r="E8" s="12">
        <v>0.2</v>
      </c>
      <c r="F8" s="12">
        <f t="shared" si="0"/>
        <v>10.6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17</v>
      </c>
      <c r="E9" s="12">
        <v>0</v>
      </c>
      <c r="F9" s="12">
        <f t="shared" si="0"/>
        <v>17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22" t="s">
        <v>8</v>
      </c>
      <c r="B10" s="119">
        <v>0</v>
      </c>
      <c r="C10" s="119">
        <v>0</v>
      </c>
      <c r="D10" s="119">
        <v>26.7</v>
      </c>
      <c r="E10" s="119">
        <v>0</v>
      </c>
      <c r="F10" s="119">
        <f t="shared" si="0"/>
        <v>26.7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3" t="s">
        <v>47</v>
      </c>
      <c r="B11" s="119">
        <v>0</v>
      </c>
      <c r="C11" s="119">
        <v>0</v>
      </c>
      <c r="D11" s="119">
        <v>30.2</v>
      </c>
      <c r="E11" s="119">
        <v>0</v>
      </c>
      <c r="F11" s="119">
        <f t="shared" si="0"/>
        <v>30.2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24.3125</v>
      </c>
      <c r="E12" s="43">
        <f>AVERAGE(E4:E11)</f>
        <v>0.85000000000000009</v>
      </c>
      <c r="F12" s="43">
        <f>AVERAGE(F4:F11)</f>
        <v>25.162499999999998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14.6</v>
      </c>
      <c r="E13" s="12">
        <v>0</v>
      </c>
      <c r="F13" s="12">
        <f t="shared" ref="F13:F23" si="1">B13+C13+D13+E13</f>
        <v>14.6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17.7</v>
      </c>
      <c r="E14" s="12">
        <v>0</v>
      </c>
      <c r="F14" s="12">
        <f t="shared" si="1"/>
        <v>17.7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12</v>
      </c>
      <c r="E15" s="12">
        <v>0</v>
      </c>
      <c r="F15" s="12">
        <f t="shared" si="1"/>
        <v>12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12.5</v>
      </c>
      <c r="E16" s="12">
        <v>0</v>
      </c>
      <c r="F16" s="12">
        <f t="shared" si="1"/>
        <v>12.5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22" t="s">
        <v>14</v>
      </c>
      <c r="B17" s="119">
        <v>0</v>
      </c>
      <c r="C17" s="119">
        <v>0</v>
      </c>
      <c r="D17" s="119">
        <v>23.5</v>
      </c>
      <c r="E17" s="119">
        <v>0</v>
      </c>
      <c r="F17" s="119">
        <f t="shared" si="1"/>
        <v>23.5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2" t="s">
        <v>15</v>
      </c>
      <c r="B18" s="119">
        <v>0</v>
      </c>
      <c r="C18" s="119">
        <v>0</v>
      </c>
      <c r="D18" s="119">
        <v>23.8</v>
      </c>
      <c r="E18" s="119">
        <v>0</v>
      </c>
      <c r="F18" s="119">
        <f t="shared" si="1"/>
        <v>23.8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22" t="s">
        <v>16</v>
      </c>
      <c r="B19" s="119">
        <v>0</v>
      </c>
      <c r="C19" s="119">
        <v>0</v>
      </c>
      <c r="D19" s="119">
        <v>20.2</v>
      </c>
      <c r="E19" s="119">
        <v>0</v>
      </c>
      <c r="F19" s="119">
        <f t="shared" si="1"/>
        <v>20.2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15.2</v>
      </c>
      <c r="E20" s="12">
        <v>0</v>
      </c>
      <c r="F20" s="12">
        <f t="shared" si="1"/>
        <v>15.2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11.8</v>
      </c>
      <c r="E21" s="12">
        <v>0</v>
      </c>
      <c r="F21" s="12">
        <f t="shared" si="1"/>
        <v>11.8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12.2</v>
      </c>
      <c r="E22" s="12">
        <v>0</v>
      </c>
      <c r="F22" s="12">
        <f t="shared" si="1"/>
        <v>12.2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16.600000000000001</v>
      </c>
      <c r="E23" s="12">
        <v>0</v>
      </c>
      <c r="F23" s="12">
        <f t="shared" si="1"/>
        <v>16.600000000000001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16.372727272727271</v>
      </c>
      <c r="E24" s="44">
        <f>AVERAGE(E13:E23)</f>
        <v>0</v>
      </c>
      <c r="F24" s="44">
        <f>AVERAGE(F13:F23)</f>
        <v>16.372727272727271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22" t="s">
        <v>22</v>
      </c>
      <c r="B25" s="119">
        <v>0</v>
      </c>
      <c r="C25" s="119">
        <v>0</v>
      </c>
      <c r="D25" s="119">
        <v>37.200000000000003</v>
      </c>
      <c r="E25" s="119">
        <v>0</v>
      </c>
      <c r="F25" s="119">
        <f>B25+C25+D25+E25</f>
        <v>37.200000000000003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22" t="s">
        <v>23</v>
      </c>
      <c r="B26" s="119">
        <v>0</v>
      </c>
      <c r="C26" s="119">
        <v>0</v>
      </c>
      <c r="D26" s="119">
        <v>25.4</v>
      </c>
      <c r="E26" s="119">
        <v>0</v>
      </c>
      <c r="F26" s="119">
        <f>B26+C26+D26+E26</f>
        <v>25.4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31.3</v>
      </c>
      <c r="E27" s="43">
        <f>AVERAGE(E25:E26)</f>
        <v>0</v>
      </c>
      <c r="F27" s="44">
        <f>AVERAGE(F25:F26)</f>
        <v>31.3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22" t="s">
        <v>25</v>
      </c>
      <c r="B28" s="119">
        <v>0</v>
      </c>
      <c r="C28" s="119">
        <v>0</v>
      </c>
      <c r="D28" s="119">
        <v>26.5</v>
      </c>
      <c r="E28" s="119">
        <v>0</v>
      </c>
      <c r="F28" s="119">
        <f>B28+C28+D28+E28</f>
        <v>26.5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17</v>
      </c>
      <c r="E29" s="12">
        <v>0</v>
      </c>
      <c r="F29" s="12">
        <f>B29+C29+D29+E29</f>
        <v>17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22" t="s">
        <v>27</v>
      </c>
      <c r="B30" s="119">
        <v>0</v>
      </c>
      <c r="C30" s="119">
        <v>0</v>
      </c>
      <c r="D30" s="119">
        <v>35</v>
      </c>
      <c r="E30" s="119">
        <v>0</v>
      </c>
      <c r="F30" s="119">
        <f>B30+C30+D30+E30</f>
        <v>35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26.166666666666668</v>
      </c>
      <c r="E31" s="43">
        <f>AVERAGE(E28:E30)</f>
        <v>0</v>
      </c>
      <c r="F31" s="44">
        <f>AVERAGE(F28:F30)</f>
        <v>26.166666666666668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22" t="s">
        <v>45</v>
      </c>
      <c r="B32" s="119">
        <v>0</v>
      </c>
      <c r="C32" s="119">
        <v>0</v>
      </c>
      <c r="D32" s="119">
        <v>53.4</v>
      </c>
      <c r="E32" s="119">
        <v>0</v>
      </c>
      <c r="F32" s="119">
        <f t="shared" ref="F32:F40" si="2">B32+C32+D32+E32</f>
        <v>53.4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22" t="s">
        <v>29</v>
      </c>
      <c r="B33" s="119">
        <v>0</v>
      </c>
      <c r="C33" s="119">
        <v>0</v>
      </c>
      <c r="D33" s="119">
        <v>43.2</v>
      </c>
      <c r="E33" s="119">
        <v>0</v>
      </c>
      <c r="F33" s="119">
        <f t="shared" si="2"/>
        <v>43.2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22" t="s">
        <v>30</v>
      </c>
      <c r="B34" s="119">
        <v>0</v>
      </c>
      <c r="C34" s="119">
        <v>0</v>
      </c>
      <c r="D34" s="119">
        <v>48.8</v>
      </c>
      <c r="E34" s="119">
        <v>0</v>
      </c>
      <c r="F34" s="119">
        <f t="shared" si="2"/>
        <v>48.8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22" t="s">
        <v>31</v>
      </c>
      <c r="B35" s="119">
        <v>0</v>
      </c>
      <c r="C35" s="119">
        <v>0</v>
      </c>
      <c r="D35" s="119">
        <v>28</v>
      </c>
      <c r="E35" s="119">
        <v>0</v>
      </c>
      <c r="F35" s="119">
        <f t="shared" si="2"/>
        <v>28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22" t="s">
        <v>46</v>
      </c>
      <c r="B36" s="119">
        <v>0</v>
      </c>
      <c r="C36" s="119">
        <v>0</v>
      </c>
      <c r="D36" s="119">
        <v>34.5</v>
      </c>
      <c r="E36" s="119">
        <v>0</v>
      </c>
      <c r="F36" s="119">
        <f t="shared" si="2"/>
        <v>34.5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22" t="s">
        <v>32</v>
      </c>
      <c r="B37" s="119">
        <v>0</v>
      </c>
      <c r="C37" s="119">
        <v>0</v>
      </c>
      <c r="D37" s="119">
        <v>49</v>
      </c>
      <c r="E37" s="119">
        <v>0</v>
      </c>
      <c r="F37" s="119">
        <f t="shared" si="2"/>
        <v>49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22" t="s">
        <v>33</v>
      </c>
      <c r="B38" s="119">
        <v>0</v>
      </c>
      <c r="C38" s="119">
        <v>0</v>
      </c>
      <c r="D38" s="119">
        <v>28.4</v>
      </c>
      <c r="E38" s="119">
        <v>0</v>
      </c>
      <c r="F38" s="119">
        <f t="shared" si="2"/>
        <v>28.4</v>
      </c>
    </row>
    <row r="39" spans="1:19" s="60" customFormat="1" x14ac:dyDescent="0.2">
      <c r="A39" s="122" t="s">
        <v>44</v>
      </c>
      <c r="B39" s="119">
        <v>0</v>
      </c>
      <c r="C39" s="119">
        <v>0</v>
      </c>
      <c r="D39" s="119">
        <v>43.8</v>
      </c>
      <c r="E39" s="119">
        <v>0</v>
      </c>
      <c r="F39" s="119">
        <f t="shared" si="2"/>
        <v>43.8</v>
      </c>
    </row>
    <row r="40" spans="1:19" s="60" customFormat="1" x14ac:dyDescent="0.2">
      <c r="A40" s="122" t="s">
        <v>88</v>
      </c>
      <c r="B40" s="119">
        <v>0</v>
      </c>
      <c r="C40" s="119">
        <v>0</v>
      </c>
      <c r="D40" s="119">
        <v>49.2</v>
      </c>
      <c r="E40" s="119">
        <v>0</v>
      </c>
      <c r="F40" s="119">
        <f t="shared" si="2"/>
        <v>49.2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42.033333333333331</v>
      </c>
      <c r="E41" s="44">
        <f>AVERAGE(E32:E40)</f>
        <v>0</v>
      </c>
      <c r="F41" s="44">
        <f>AVERAGE(F32:F40)</f>
        <v>42.033333333333331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27.090909090909086</v>
      </c>
      <c r="E42" s="47">
        <f>AVERAGE(E4:E11,E13:E23,E25:E26,E28:E30,E32:E40)</f>
        <v>0.20606060606060608</v>
      </c>
      <c r="F42" s="47">
        <f>AVERAGE(F4:F11,F13:F23,F25:F26,F28:F30,F32:F40)</f>
        <v>27.296969696969697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70" zoomScaleNormal="70" workbookViewId="0">
      <selection activeCell="AD4" sqref="AD4"/>
    </sheetView>
  </sheetViews>
  <sheetFormatPr defaultColWidth="9.140625"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31" t="s">
        <v>125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</row>
    <row r="2" spans="1:32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</row>
    <row r="3" spans="1:32" ht="15" x14ac:dyDescent="0.25">
      <c r="A3" s="29" t="s">
        <v>54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2018</v>
      </c>
      <c r="B4" s="24"/>
      <c r="C4" s="24"/>
      <c r="D4" s="24"/>
      <c r="E4" s="24">
        <f>total!E46</f>
        <v>12.096969696969696</v>
      </c>
      <c r="F4" s="24">
        <f>total!F46</f>
        <v>0.1393939393939394</v>
      </c>
      <c r="G4" s="24"/>
      <c r="H4" s="24"/>
      <c r="I4" s="24"/>
      <c r="J4" s="24"/>
      <c r="K4" s="24"/>
      <c r="L4" s="24"/>
      <c r="M4" s="24"/>
      <c r="N4" s="24"/>
      <c r="O4" s="24">
        <f>total!O46</f>
        <v>21.45757575757575</v>
      </c>
      <c r="P4" s="24">
        <f>total!P46</f>
        <v>0.42</v>
      </c>
      <c r="Q4" s="24"/>
      <c r="R4" s="24">
        <f>total!R46</f>
        <v>3.6909090909090914</v>
      </c>
      <c r="S4" s="24"/>
      <c r="T4" s="24"/>
      <c r="U4" s="24">
        <f>total!U46</f>
        <v>10.987878787878786</v>
      </c>
      <c r="V4" s="24"/>
      <c r="W4" s="24"/>
      <c r="X4" s="24"/>
      <c r="Y4" s="24"/>
      <c r="Z4" s="24"/>
      <c r="AA4" s="24">
        <f>total!AA46</f>
        <v>0.19999999999999998</v>
      </c>
      <c r="AB4" s="24">
        <f>total!AB46</f>
        <v>9.4809090909090905</v>
      </c>
      <c r="AC4" s="24"/>
      <c r="AD4" s="24"/>
      <c r="AE4" s="24">
        <f>total!AE46</f>
        <v>27.296969696969708</v>
      </c>
    </row>
    <row r="5" spans="1:32" x14ac:dyDescent="0.2">
      <c r="A5" s="89">
        <v>2017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0.37575757575757579</v>
      </c>
      <c r="AD5" s="24">
        <v>8.4636363636363647</v>
      </c>
      <c r="AE5" s="24">
        <v>23.419696969696965</v>
      </c>
    </row>
    <row r="8" spans="1:32" ht="15" x14ac:dyDescent="0.25">
      <c r="A8" s="29" t="s">
        <v>43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2018</v>
      </c>
      <c r="B9" s="24">
        <f>B4</f>
        <v>0</v>
      </c>
      <c r="C9" s="24">
        <f t="shared" ref="C9:AE9" si="0">B9+C4</f>
        <v>0</v>
      </c>
      <c r="D9" s="24">
        <f t="shared" si="0"/>
        <v>0</v>
      </c>
      <c r="E9" s="24">
        <f t="shared" si="0"/>
        <v>12.096969696969696</v>
      </c>
      <c r="F9" s="24">
        <f t="shared" si="0"/>
        <v>12.236363636363635</v>
      </c>
      <c r="G9" s="24">
        <f t="shared" si="0"/>
        <v>12.236363636363635</v>
      </c>
      <c r="H9" s="24">
        <f t="shared" si="0"/>
        <v>12.236363636363635</v>
      </c>
      <c r="I9" s="24">
        <f t="shared" si="0"/>
        <v>12.236363636363635</v>
      </c>
      <c r="J9" s="24">
        <f t="shared" si="0"/>
        <v>12.236363636363635</v>
      </c>
      <c r="K9" s="24">
        <f t="shared" si="0"/>
        <v>12.236363636363635</v>
      </c>
      <c r="L9" s="24">
        <f t="shared" si="0"/>
        <v>12.236363636363635</v>
      </c>
      <c r="M9" s="24">
        <f t="shared" si="0"/>
        <v>12.236363636363635</v>
      </c>
      <c r="N9" s="24">
        <f t="shared" si="0"/>
        <v>12.236363636363635</v>
      </c>
      <c r="O9" s="24">
        <f t="shared" si="0"/>
        <v>33.693939393939388</v>
      </c>
      <c r="P9" s="24">
        <f t="shared" si="0"/>
        <v>34.11393939393939</v>
      </c>
      <c r="Q9" s="24">
        <f t="shared" si="0"/>
        <v>34.11393939393939</v>
      </c>
      <c r="R9" s="24">
        <f t="shared" si="0"/>
        <v>37.804848484848478</v>
      </c>
      <c r="S9" s="24">
        <f t="shared" si="0"/>
        <v>37.804848484848478</v>
      </c>
      <c r="T9" s="24">
        <f t="shared" si="0"/>
        <v>37.804848484848478</v>
      </c>
      <c r="U9" s="24">
        <f t="shared" si="0"/>
        <v>48.792727272727262</v>
      </c>
      <c r="V9" s="24">
        <f t="shared" si="0"/>
        <v>48.792727272727262</v>
      </c>
      <c r="W9" s="24">
        <f t="shared" si="0"/>
        <v>48.792727272727262</v>
      </c>
      <c r="X9" s="24">
        <f t="shared" si="0"/>
        <v>48.792727272727262</v>
      </c>
      <c r="Y9" s="24">
        <f t="shared" si="0"/>
        <v>48.792727272727262</v>
      </c>
      <c r="Z9" s="24">
        <f t="shared" si="0"/>
        <v>48.792727272727262</v>
      </c>
      <c r="AA9" s="24">
        <f t="shared" si="0"/>
        <v>48.992727272727265</v>
      </c>
      <c r="AB9" s="24">
        <f t="shared" si="0"/>
        <v>58.473636363636359</v>
      </c>
      <c r="AC9" s="24">
        <f t="shared" si="0"/>
        <v>58.473636363636359</v>
      </c>
      <c r="AD9" s="24">
        <f t="shared" si="0"/>
        <v>58.473636363636359</v>
      </c>
      <c r="AE9" s="24">
        <f t="shared" si="0"/>
        <v>85.77060606060607</v>
      </c>
      <c r="AF9" s="105"/>
    </row>
    <row r="10" spans="1:32" x14ac:dyDescent="0.2">
      <c r="A10" s="89">
        <v>2017</v>
      </c>
      <c r="B10" s="24">
        <f>B5</f>
        <v>0</v>
      </c>
      <c r="C10" s="24">
        <f t="shared" ref="C10:AE10" si="1">B10+C5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f t="shared" si="1"/>
        <v>0</v>
      </c>
      <c r="P10" s="24">
        <f t="shared" si="1"/>
        <v>0</v>
      </c>
      <c r="Q10" s="24">
        <f t="shared" si="1"/>
        <v>0</v>
      </c>
      <c r="R10" s="24">
        <f t="shared" si="1"/>
        <v>0</v>
      </c>
      <c r="S10" s="24">
        <f t="shared" si="1"/>
        <v>0</v>
      </c>
      <c r="T10" s="24">
        <f t="shared" si="1"/>
        <v>0</v>
      </c>
      <c r="U10" s="24">
        <f t="shared" si="1"/>
        <v>0</v>
      </c>
      <c r="V10" s="24">
        <f t="shared" si="1"/>
        <v>0</v>
      </c>
      <c r="W10" s="24">
        <f t="shared" si="1"/>
        <v>0</v>
      </c>
      <c r="X10" s="24">
        <f t="shared" si="1"/>
        <v>0</v>
      </c>
      <c r="Y10" s="24">
        <f t="shared" si="1"/>
        <v>0</v>
      </c>
      <c r="Z10" s="24">
        <f t="shared" si="1"/>
        <v>0</v>
      </c>
      <c r="AA10" s="24">
        <f t="shared" si="1"/>
        <v>0</v>
      </c>
      <c r="AB10" s="24">
        <f t="shared" si="1"/>
        <v>0</v>
      </c>
      <c r="AC10" s="24">
        <f t="shared" si="1"/>
        <v>0.37575757575757579</v>
      </c>
      <c r="AD10" s="24">
        <f t="shared" si="1"/>
        <v>8.8393939393939398</v>
      </c>
      <c r="AE10" s="24">
        <f t="shared" si="1"/>
        <v>32.259090909090901</v>
      </c>
      <c r="AF10" s="105"/>
    </row>
    <row r="11" spans="1:32" x14ac:dyDescent="0.2">
      <c r="A11" s="89" t="s">
        <v>92</v>
      </c>
      <c r="B11" s="101">
        <f t="shared" ref="B11:AE11" si="2">$M$21</f>
        <v>69.139130434782601</v>
      </c>
      <c r="C11" s="101">
        <f t="shared" si="2"/>
        <v>69.139130434782601</v>
      </c>
      <c r="D11" s="101">
        <f t="shared" si="2"/>
        <v>69.139130434782601</v>
      </c>
      <c r="E11" s="101">
        <f t="shared" si="2"/>
        <v>69.139130434782601</v>
      </c>
      <c r="F11" s="101">
        <f t="shared" si="2"/>
        <v>69.139130434782601</v>
      </c>
      <c r="G11" s="101">
        <f t="shared" si="2"/>
        <v>69.139130434782601</v>
      </c>
      <c r="H11" s="101">
        <f t="shared" si="2"/>
        <v>69.139130434782601</v>
      </c>
      <c r="I11" s="101">
        <f t="shared" si="2"/>
        <v>69.139130434782601</v>
      </c>
      <c r="J11" s="101">
        <f t="shared" si="2"/>
        <v>69.139130434782601</v>
      </c>
      <c r="K11" s="101">
        <f t="shared" si="2"/>
        <v>69.139130434782601</v>
      </c>
      <c r="L11" s="101">
        <f t="shared" si="2"/>
        <v>69.139130434782601</v>
      </c>
      <c r="M11" s="101">
        <f t="shared" si="2"/>
        <v>69.139130434782601</v>
      </c>
      <c r="N11" s="101">
        <f t="shared" si="2"/>
        <v>69.139130434782601</v>
      </c>
      <c r="O11" s="101">
        <f t="shared" si="2"/>
        <v>69.139130434782601</v>
      </c>
      <c r="P11" s="101">
        <f t="shared" si="2"/>
        <v>69.139130434782601</v>
      </c>
      <c r="Q11" s="101">
        <f t="shared" si="2"/>
        <v>69.139130434782601</v>
      </c>
      <c r="R11" s="101">
        <f t="shared" si="2"/>
        <v>69.139130434782601</v>
      </c>
      <c r="S11" s="101">
        <f t="shared" si="2"/>
        <v>69.139130434782601</v>
      </c>
      <c r="T11" s="101">
        <f t="shared" si="2"/>
        <v>69.139130434782601</v>
      </c>
      <c r="U11" s="101">
        <f t="shared" si="2"/>
        <v>69.139130434782601</v>
      </c>
      <c r="V11" s="101">
        <f t="shared" si="2"/>
        <v>69.139130434782601</v>
      </c>
      <c r="W11" s="101">
        <f t="shared" si="2"/>
        <v>69.139130434782601</v>
      </c>
      <c r="X11" s="101">
        <f t="shared" si="2"/>
        <v>69.139130434782601</v>
      </c>
      <c r="Y11" s="101">
        <f t="shared" si="2"/>
        <v>69.139130434782601</v>
      </c>
      <c r="Z11" s="101">
        <f t="shared" si="2"/>
        <v>69.139130434782601</v>
      </c>
      <c r="AA11" s="101">
        <f t="shared" si="2"/>
        <v>69.139130434782601</v>
      </c>
      <c r="AB11" s="101">
        <f t="shared" si="2"/>
        <v>69.139130434782601</v>
      </c>
      <c r="AC11" s="101">
        <f t="shared" si="2"/>
        <v>69.139130434782601</v>
      </c>
      <c r="AD11" s="101">
        <f t="shared" si="2"/>
        <v>69.139130434782601</v>
      </c>
      <c r="AE11" s="101">
        <f t="shared" si="2"/>
        <v>69.139130434782601</v>
      </c>
    </row>
    <row r="14" spans="1:32" ht="15.75" x14ac:dyDescent="0.2">
      <c r="A14" s="106" t="s">
        <v>87</v>
      </c>
      <c r="B14" s="106">
        <v>2016</v>
      </c>
      <c r="C14" s="106" t="s">
        <v>92</v>
      </c>
      <c r="F14" s="137" t="s">
        <v>93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</row>
    <row r="15" spans="1:32" x14ac:dyDescent="0.2">
      <c r="A15" s="107" t="s">
        <v>55</v>
      </c>
      <c r="B15" s="101">
        <f>total!AF8</f>
        <v>90.2</v>
      </c>
      <c r="C15" s="101">
        <f t="shared" ref="C15:C47" si="3">$M$21</f>
        <v>69.139130434782601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  <c r="AC15" s="90">
        <v>2017</v>
      </c>
      <c r="AD15" s="90">
        <v>2018</v>
      </c>
    </row>
    <row r="16" spans="1:32" x14ac:dyDescent="0.2">
      <c r="A16" s="107" t="s">
        <v>56</v>
      </c>
      <c r="B16" s="101">
        <f>total!AF9</f>
        <v>91.8</v>
      </c>
      <c r="C16" s="101">
        <f t="shared" si="3"/>
        <v>69.139130434782601</v>
      </c>
      <c r="F16" s="90" t="s">
        <v>74</v>
      </c>
      <c r="G16" s="91">
        <v>47.9</v>
      </c>
      <c r="H16" s="91">
        <v>152.9</v>
      </c>
      <c r="I16" s="91">
        <v>118.2</v>
      </c>
      <c r="J16" s="91">
        <v>103.9</v>
      </c>
      <c r="K16" s="91">
        <v>71.400000000000006</v>
      </c>
      <c r="L16" s="91">
        <v>96.1</v>
      </c>
      <c r="M16" s="91">
        <v>55.9</v>
      </c>
      <c r="N16" s="91">
        <v>44.8</v>
      </c>
      <c r="O16" s="91">
        <v>26.3</v>
      </c>
      <c r="P16" s="91">
        <v>20.100000000000001</v>
      </c>
      <c r="Q16" s="91">
        <v>106.9</v>
      </c>
      <c r="R16" s="91">
        <v>73.3</v>
      </c>
      <c r="S16" s="91">
        <v>8.4</v>
      </c>
      <c r="T16" s="91">
        <v>27.7</v>
      </c>
      <c r="U16" s="91">
        <v>151.4</v>
      </c>
      <c r="V16" s="91">
        <v>77.099999999999994</v>
      </c>
      <c r="W16" s="91">
        <v>1.2</v>
      </c>
      <c r="X16" s="91">
        <v>20.399999999999999</v>
      </c>
      <c r="Y16" s="91">
        <v>80.5</v>
      </c>
      <c r="Z16" s="91">
        <v>56.5</v>
      </c>
      <c r="AA16" s="117">
        <v>198.6</v>
      </c>
      <c r="AB16" s="91">
        <v>18.399999999999999</v>
      </c>
      <c r="AC16" s="91">
        <v>32.299999999999997</v>
      </c>
      <c r="AD16" s="91">
        <f>total!AF46</f>
        <v>85.77060606060607</v>
      </c>
    </row>
    <row r="17" spans="1:30" x14ac:dyDescent="0.2">
      <c r="A17" s="107" t="s">
        <v>57</v>
      </c>
      <c r="B17" s="101">
        <f>total!AF10</f>
        <v>97.2</v>
      </c>
      <c r="C17" s="101">
        <f t="shared" si="3"/>
        <v>69.139130434782601</v>
      </c>
      <c r="F17" s="92" t="s">
        <v>92</v>
      </c>
      <c r="G17" s="101">
        <f t="shared" ref="G17:AD17" si="4">$M$21</f>
        <v>69.139130434782601</v>
      </c>
      <c r="H17" s="101">
        <f t="shared" si="4"/>
        <v>69.139130434782601</v>
      </c>
      <c r="I17" s="101">
        <f t="shared" si="4"/>
        <v>69.139130434782601</v>
      </c>
      <c r="J17" s="101">
        <f t="shared" si="4"/>
        <v>69.139130434782601</v>
      </c>
      <c r="K17" s="101">
        <f t="shared" si="4"/>
        <v>69.139130434782601</v>
      </c>
      <c r="L17" s="101">
        <f t="shared" si="4"/>
        <v>69.139130434782601</v>
      </c>
      <c r="M17" s="101">
        <f t="shared" si="4"/>
        <v>69.139130434782601</v>
      </c>
      <c r="N17" s="101">
        <f t="shared" si="4"/>
        <v>69.139130434782601</v>
      </c>
      <c r="O17" s="101">
        <f t="shared" si="4"/>
        <v>69.139130434782601</v>
      </c>
      <c r="P17" s="101">
        <f t="shared" si="4"/>
        <v>69.139130434782601</v>
      </c>
      <c r="Q17" s="101">
        <f t="shared" si="4"/>
        <v>69.139130434782601</v>
      </c>
      <c r="R17" s="101">
        <f t="shared" si="4"/>
        <v>69.139130434782601</v>
      </c>
      <c r="S17" s="101">
        <f t="shared" si="4"/>
        <v>69.139130434782601</v>
      </c>
      <c r="T17" s="101">
        <f t="shared" si="4"/>
        <v>69.139130434782601</v>
      </c>
      <c r="U17" s="101">
        <f t="shared" si="4"/>
        <v>69.139130434782601</v>
      </c>
      <c r="V17" s="101">
        <f t="shared" si="4"/>
        <v>69.139130434782601</v>
      </c>
      <c r="W17" s="101">
        <f t="shared" si="4"/>
        <v>69.139130434782601</v>
      </c>
      <c r="X17" s="101">
        <f t="shared" si="4"/>
        <v>69.139130434782601</v>
      </c>
      <c r="Y17" s="101">
        <f t="shared" si="4"/>
        <v>69.139130434782601</v>
      </c>
      <c r="Z17" s="101">
        <f t="shared" si="4"/>
        <v>69.139130434782601</v>
      </c>
      <c r="AA17" s="101">
        <f t="shared" si="4"/>
        <v>69.139130434782601</v>
      </c>
      <c r="AB17" s="101">
        <f t="shared" si="4"/>
        <v>69.139130434782601</v>
      </c>
      <c r="AC17" s="101">
        <f t="shared" si="4"/>
        <v>69.139130434782601</v>
      </c>
      <c r="AD17" s="101">
        <f t="shared" si="4"/>
        <v>69.139130434782601</v>
      </c>
    </row>
    <row r="18" spans="1:30" x14ac:dyDescent="0.2">
      <c r="A18" s="107" t="s">
        <v>58</v>
      </c>
      <c r="B18" s="101">
        <f>total!AF11</f>
        <v>78.599999999999994</v>
      </c>
      <c r="C18" s="101">
        <f t="shared" si="3"/>
        <v>69.139130434782601</v>
      </c>
    </row>
    <row r="19" spans="1:30" x14ac:dyDescent="0.2">
      <c r="A19" s="107" t="s">
        <v>59</v>
      </c>
      <c r="B19" s="101">
        <f>total!AF12</f>
        <v>67.599999999999994</v>
      </c>
      <c r="C19" s="101">
        <f t="shared" si="3"/>
        <v>69.139130434782601</v>
      </c>
    </row>
    <row r="20" spans="1:30" x14ac:dyDescent="0.2">
      <c r="A20" s="107" t="s">
        <v>60</v>
      </c>
      <c r="B20" s="101">
        <f>total!AF13</f>
        <v>89.6</v>
      </c>
      <c r="C20" s="101">
        <f t="shared" si="3"/>
        <v>69.139130434782601</v>
      </c>
      <c r="F20" s="132"/>
      <c r="G20" s="133"/>
      <c r="H20" s="108" t="s">
        <v>91</v>
      </c>
      <c r="I20" s="109" t="s">
        <v>92</v>
      </c>
      <c r="L20" s="134" t="s">
        <v>74</v>
      </c>
      <c r="M20" s="134"/>
    </row>
    <row r="21" spans="1:30" x14ac:dyDescent="0.2">
      <c r="A21" s="107" t="s">
        <v>61</v>
      </c>
      <c r="B21" s="101">
        <f>total!AF14</f>
        <v>76.52</v>
      </c>
      <c r="C21" s="101">
        <f t="shared" si="3"/>
        <v>69.139130434782601</v>
      </c>
      <c r="F21" s="135" t="s">
        <v>49</v>
      </c>
      <c r="G21" s="136"/>
      <c r="H21" s="19">
        <f>total!AF16</f>
        <v>84.627499999999998</v>
      </c>
      <c r="I21" s="101">
        <f>$M$21</f>
        <v>69.139130434782601</v>
      </c>
      <c r="L21" s="92" t="s">
        <v>92</v>
      </c>
      <c r="M21" s="101">
        <f>AVERAGE(G16:AC16)</f>
        <v>69.139130434782601</v>
      </c>
    </row>
    <row r="22" spans="1:30" x14ac:dyDescent="0.2">
      <c r="A22" s="107" t="s">
        <v>62</v>
      </c>
      <c r="B22" s="101">
        <f>total!AF15</f>
        <v>85.5</v>
      </c>
      <c r="C22" s="101">
        <f t="shared" si="3"/>
        <v>69.139130434782601</v>
      </c>
      <c r="F22" s="135" t="s">
        <v>50</v>
      </c>
      <c r="G22" s="136"/>
      <c r="H22" s="19">
        <f>total!AF28</f>
        <v>70.155454545454546</v>
      </c>
      <c r="I22" s="101">
        <f>$M$21</f>
        <v>69.139130434782601</v>
      </c>
    </row>
    <row r="23" spans="1:30" x14ac:dyDescent="0.2">
      <c r="A23" s="107" t="s">
        <v>63</v>
      </c>
      <c r="B23" s="101">
        <f>total!AF17</f>
        <v>64</v>
      </c>
      <c r="C23" s="101">
        <f t="shared" si="3"/>
        <v>69.139130434782601</v>
      </c>
      <c r="F23" s="135" t="s">
        <v>51</v>
      </c>
      <c r="G23" s="136"/>
      <c r="H23" s="19">
        <f>total!AF31</f>
        <v>99.100000000000023</v>
      </c>
      <c r="I23" s="101">
        <f>$M$21</f>
        <v>69.139130434782601</v>
      </c>
    </row>
    <row r="24" spans="1:30" x14ac:dyDescent="0.2">
      <c r="A24" s="107" t="s">
        <v>64</v>
      </c>
      <c r="B24" s="101">
        <f>total!AF18</f>
        <v>71</v>
      </c>
      <c r="C24" s="101">
        <f t="shared" si="3"/>
        <v>69.139130434782601</v>
      </c>
      <c r="F24" s="135" t="s">
        <v>52</v>
      </c>
      <c r="G24" s="136"/>
      <c r="H24" s="19">
        <f>total!AF35</f>
        <v>103.60000000000001</v>
      </c>
      <c r="I24" s="101">
        <f>$M$21</f>
        <v>69.139130434782601</v>
      </c>
    </row>
    <row r="25" spans="1:30" x14ac:dyDescent="0.2">
      <c r="A25" s="107" t="s">
        <v>65</v>
      </c>
      <c r="B25" s="101">
        <f>total!AF19</f>
        <v>61.999999999999993</v>
      </c>
      <c r="C25" s="101">
        <f t="shared" si="3"/>
        <v>69.139130434782601</v>
      </c>
      <c r="F25" s="135" t="s">
        <v>53</v>
      </c>
      <c r="G25" s="136"/>
      <c r="H25" s="19">
        <f>total!AF45</f>
        <v>96.966666666666669</v>
      </c>
      <c r="I25" s="101">
        <f>$M$21</f>
        <v>69.139130434782601</v>
      </c>
    </row>
    <row r="26" spans="1:30" x14ac:dyDescent="0.2">
      <c r="A26" s="107" t="s">
        <v>66</v>
      </c>
      <c r="B26" s="101">
        <f>total!AF20</f>
        <v>63.100000000000009</v>
      </c>
      <c r="C26" s="101">
        <f t="shared" si="3"/>
        <v>69.139130434782601</v>
      </c>
    </row>
    <row r="27" spans="1:30" x14ac:dyDescent="0.2">
      <c r="A27" s="107" t="s">
        <v>67</v>
      </c>
      <c r="B27" s="101">
        <f>total!AF21</f>
        <v>75.7</v>
      </c>
      <c r="C27" s="101">
        <f t="shared" si="3"/>
        <v>69.139130434782601</v>
      </c>
    </row>
    <row r="28" spans="1:30" x14ac:dyDescent="0.2">
      <c r="A28" s="107" t="s">
        <v>68</v>
      </c>
      <c r="B28" s="101">
        <f>total!AF22</f>
        <v>84.2</v>
      </c>
      <c r="C28" s="101">
        <f t="shared" si="3"/>
        <v>69.139130434782601</v>
      </c>
    </row>
    <row r="29" spans="1:30" x14ac:dyDescent="0.2">
      <c r="A29" s="107" t="s">
        <v>69</v>
      </c>
      <c r="B29" s="101">
        <f>total!AF23</f>
        <v>75.400000000000006</v>
      </c>
      <c r="C29" s="101">
        <f t="shared" si="3"/>
        <v>69.139130434782601</v>
      </c>
    </row>
    <row r="30" spans="1:30" x14ac:dyDescent="0.2">
      <c r="A30" s="107" t="s">
        <v>70</v>
      </c>
      <c r="B30" s="101">
        <f>total!AF24</f>
        <v>71.2</v>
      </c>
      <c r="C30" s="101">
        <f t="shared" si="3"/>
        <v>69.139130434782601</v>
      </c>
    </row>
    <row r="31" spans="1:30" x14ac:dyDescent="0.2">
      <c r="A31" s="107" t="s">
        <v>71</v>
      </c>
      <c r="B31" s="101">
        <f>total!AF25</f>
        <v>61</v>
      </c>
      <c r="C31" s="101">
        <f t="shared" si="3"/>
        <v>69.139130434782601</v>
      </c>
    </row>
    <row r="32" spans="1:30" x14ac:dyDescent="0.2">
      <c r="A32" s="107" t="s">
        <v>72</v>
      </c>
      <c r="B32" s="101">
        <f>total!AF26</f>
        <v>63.81</v>
      </c>
      <c r="C32" s="101">
        <f t="shared" si="3"/>
        <v>69.139130434782601</v>
      </c>
    </row>
    <row r="33" spans="1:3" x14ac:dyDescent="0.2">
      <c r="A33" s="107" t="s">
        <v>73</v>
      </c>
      <c r="B33" s="101">
        <f>total!AF27</f>
        <v>80.3</v>
      </c>
      <c r="C33" s="101">
        <f t="shared" si="3"/>
        <v>69.139130434782601</v>
      </c>
    </row>
    <row r="34" spans="1:3" x14ac:dyDescent="0.2">
      <c r="A34" s="107" t="s">
        <v>74</v>
      </c>
      <c r="B34" s="101">
        <f>total!AF29</f>
        <v>99.500000000000014</v>
      </c>
      <c r="C34" s="101">
        <f t="shared" si="3"/>
        <v>69.139130434782601</v>
      </c>
    </row>
    <row r="35" spans="1:3" x14ac:dyDescent="0.2">
      <c r="A35" s="107" t="s">
        <v>75</v>
      </c>
      <c r="B35" s="101">
        <f>total!AF30</f>
        <v>98.700000000000017</v>
      </c>
      <c r="C35" s="101">
        <f t="shared" si="3"/>
        <v>69.139130434782601</v>
      </c>
    </row>
    <row r="36" spans="1:3" x14ac:dyDescent="0.2">
      <c r="A36" s="107" t="s">
        <v>76</v>
      </c>
      <c r="B36" s="101">
        <f>total!AF32</f>
        <v>105</v>
      </c>
      <c r="C36" s="101">
        <f t="shared" si="3"/>
        <v>69.139130434782601</v>
      </c>
    </row>
    <row r="37" spans="1:3" x14ac:dyDescent="0.2">
      <c r="A37" s="107" t="s">
        <v>77</v>
      </c>
      <c r="B37" s="101">
        <f>total!AF33</f>
        <v>99.699999999999989</v>
      </c>
      <c r="C37" s="101">
        <f t="shared" si="3"/>
        <v>69.139130434782601</v>
      </c>
    </row>
    <row r="38" spans="1:3" x14ac:dyDescent="0.2">
      <c r="A38" s="107" t="s">
        <v>78</v>
      </c>
      <c r="B38" s="101">
        <f>total!AF34</f>
        <v>106.10000000000001</v>
      </c>
      <c r="C38" s="101">
        <f t="shared" si="3"/>
        <v>69.139130434782601</v>
      </c>
    </row>
    <row r="39" spans="1:3" x14ac:dyDescent="0.2">
      <c r="A39" s="107" t="s">
        <v>79</v>
      </c>
      <c r="B39" s="101">
        <f>total!AF36</f>
        <v>90.4</v>
      </c>
      <c r="C39" s="101">
        <f t="shared" si="3"/>
        <v>69.139130434782601</v>
      </c>
    </row>
    <row r="40" spans="1:3" x14ac:dyDescent="0.2">
      <c r="A40" s="107" t="s">
        <v>80</v>
      </c>
      <c r="B40" s="101">
        <f>total!AF37</f>
        <v>94.800000000000011</v>
      </c>
      <c r="C40" s="101">
        <f t="shared" si="3"/>
        <v>69.139130434782601</v>
      </c>
    </row>
    <row r="41" spans="1:3" x14ac:dyDescent="0.2">
      <c r="A41" s="107" t="s">
        <v>81</v>
      </c>
      <c r="B41" s="101">
        <f>total!AF38</f>
        <v>99</v>
      </c>
      <c r="C41" s="101">
        <f t="shared" si="3"/>
        <v>69.139130434782601</v>
      </c>
    </row>
    <row r="42" spans="1:3" x14ac:dyDescent="0.2">
      <c r="A42" s="107" t="s">
        <v>82</v>
      </c>
      <c r="B42" s="101">
        <f>total!AF39</f>
        <v>80.599999999999994</v>
      </c>
      <c r="C42" s="101">
        <f t="shared" si="3"/>
        <v>69.139130434782601</v>
      </c>
    </row>
    <row r="43" spans="1:3" x14ac:dyDescent="0.2">
      <c r="A43" s="107" t="s">
        <v>83</v>
      </c>
      <c r="B43" s="101">
        <f>total!AF40</f>
        <v>101.30000000000001</v>
      </c>
      <c r="C43" s="101">
        <f t="shared" si="3"/>
        <v>69.139130434782601</v>
      </c>
    </row>
    <row r="44" spans="1:3" x14ac:dyDescent="0.2">
      <c r="A44" s="107" t="s">
        <v>84</v>
      </c>
      <c r="B44" s="101">
        <f>total!AF41</f>
        <v>108.4</v>
      </c>
      <c r="C44" s="101">
        <f t="shared" si="3"/>
        <v>69.139130434782601</v>
      </c>
    </row>
    <row r="45" spans="1:3" x14ac:dyDescent="0.2">
      <c r="A45" s="107" t="s">
        <v>85</v>
      </c>
      <c r="B45" s="101">
        <f>total!AF42</f>
        <v>112.19999999999999</v>
      </c>
      <c r="C45" s="101">
        <f t="shared" si="3"/>
        <v>69.139130434782601</v>
      </c>
    </row>
    <row r="46" spans="1:3" x14ac:dyDescent="0.2">
      <c r="A46" s="107" t="s">
        <v>86</v>
      </c>
      <c r="B46" s="101">
        <f>total!AF43</f>
        <v>87.8</v>
      </c>
      <c r="C46" s="101">
        <f t="shared" si="3"/>
        <v>69.139130434782601</v>
      </c>
    </row>
    <row r="47" spans="1:3" x14ac:dyDescent="0.2">
      <c r="A47" s="107" t="s">
        <v>89</v>
      </c>
      <c r="B47" s="101">
        <f>total!AF44</f>
        <v>98.200000000000017</v>
      </c>
      <c r="C47" s="101">
        <f t="shared" si="3"/>
        <v>69.139130434782601</v>
      </c>
    </row>
  </sheetData>
  <mergeCells count="9">
    <mergeCell ref="A1:AE1"/>
    <mergeCell ref="F20:G20"/>
    <mergeCell ref="L20:M20"/>
    <mergeCell ref="F25:G25"/>
    <mergeCell ref="F21:G21"/>
    <mergeCell ref="F22:G22"/>
    <mergeCell ref="F23:G23"/>
    <mergeCell ref="F24:G24"/>
    <mergeCell ref="F14:AD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5" t="s">
        <v>97</v>
      </c>
      <c r="B1" s="125"/>
      <c r="C1" s="125"/>
      <c r="D1" s="125"/>
      <c r="E1" s="125"/>
      <c r="F1" s="125"/>
    </row>
    <row r="2" spans="1:23" x14ac:dyDescent="0.2">
      <c r="A2" s="49"/>
      <c r="B2" s="6"/>
    </row>
    <row r="3" spans="1:23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F42" sqref="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98</v>
      </c>
      <c r="B1" s="125"/>
      <c r="C1" s="125"/>
      <c r="D1" s="125"/>
      <c r="E1" s="125"/>
      <c r="F1" s="125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0.6</v>
      </c>
      <c r="D4" s="12">
        <v>12.4</v>
      </c>
      <c r="E4" s="12">
        <v>0</v>
      </c>
      <c r="F4" s="12">
        <f t="shared" ref="F4:F11" si="0">B4+C4+D4+E4</f>
        <v>13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0.5</v>
      </c>
      <c r="D5" s="12">
        <v>15.3</v>
      </c>
      <c r="E5" s="12">
        <v>0</v>
      </c>
      <c r="F5" s="12">
        <f t="shared" si="0"/>
        <v>15.8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</v>
      </c>
      <c r="D6" s="12">
        <v>23.4</v>
      </c>
      <c r="E6" s="12">
        <v>0.2</v>
      </c>
      <c r="F6" s="12">
        <f t="shared" si="0"/>
        <v>23.599999999999998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0.2</v>
      </c>
      <c r="D7" s="12">
        <v>16</v>
      </c>
      <c r="E7" s="12">
        <v>0</v>
      </c>
      <c r="F7" s="12">
        <f t="shared" si="0"/>
        <v>16.2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0.4</v>
      </c>
      <c r="D8" s="12">
        <v>13.4</v>
      </c>
      <c r="E8" s="12">
        <v>0.2</v>
      </c>
      <c r="F8" s="12">
        <f t="shared" si="0"/>
        <v>14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0.2</v>
      </c>
      <c r="D9" s="12">
        <v>13.2</v>
      </c>
      <c r="E9" s="12">
        <v>0.4</v>
      </c>
      <c r="F9" s="12">
        <f t="shared" si="0"/>
        <v>13.799999999999999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0.2</v>
      </c>
      <c r="D10" s="12">
        <v>13.5</v>
      </c>
      <c r="E10" s="12">
        <v>0</v>
      </c>
      <c r="F10" s="12">
        <f t="shared" si="0"/>
        <v>13.7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1.5</v>
      </c>
      <c r="D11" s="12">
        <v>14</v>
      </c>
      <c r="E11" s="12">
        <v>0</v>
      </c>
      <c r="F11" s="12">
        <f t="shared" si="0"/>
        <v>15.5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0.45</v>
      </c>
      <c r="D12" s="43">
        <f>AVERAGE(D4:D11)</f>
        <v>15.15</v>
      </c>
      <c r="E12" s="43">
        <f>AVERAGE(E4:E11)</f>
        <v>0.1</v>
      </c>
      <c r="F12" s="43">
        <f>AVERAGE(F4:F11)</f>
        <v>15.7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</v>
      </c>
      <c r="D13" s="12">
        <v>9.6</v>
      </c>
      <c r="E13" s="12">
        <v>1.4</v>
      </c>
      <c r="F13" s="12">
        <f t="shared" ref="F13:F23" si="1">B13+C13+D13+E13</f>
        <v>11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0.1</v>
      </c>
      <c r="D14" s="12">
        <v>14.3</v>
      </c>
      <c r="E14" s="12">
        <v>0</v>
      </c>
      <c r="F14" s="12">
        <f t="shared" si="1"/>
        <v>14.4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0.8</v>
      </c>
      <c r="D15" s="12">
        <v>13.2</v>
      </c>
      <c r="E15" s="12">
        <v>0</v>
      </c>
      <c r="F15" s="12">
        <f t="shared" si="1"/>
        <v>14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1</v>
      </c>
      <c r="D16" s="12">
        <v>13</v>
      </c>
      <c r="E16" s="12">
        <v>0</v>
      </c>
      <c r="F16" s="12">
        <f t="shared" si="1"/>
        <v>14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0.2</v>
      </c>
      <c r="D17" s="12">
        <v>10.4</v>
      </c>
      <c r="E17" s="12">
        <v>4.9000000000000004</v>
      </c>
      <c r="F17" s="12">
        <f t="shared" si="1"/>
        <v>15.5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0.2</v>
      </c>
      <c r="D18" s="12">
        <v>16.600000000000001</v>
      </c>
      <c r="E18" s="12">
        <v>0.4</v>
      </c>
      <c r="F18" s="12">
        <f t="shared" si="1"/>
        <v>17.2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0.4</v>
      </c>
      <c r="D19" s="12">
        <v>12.8</v>
      </c>
      <c r="E19" s="12">
        <v>0</v>
      </c>
      <c r="F19" s="12">
        <f t="shared" si="1"/>
        <v>13.200000000000001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</v>
      </c>
      <c r="D20" s="12">
        <v>15.8</v>
      </c>
      <c r="E20" s="12">
        <v>0</v>
      </c>
      <c r="F20" s="12">
        <f t="shared" si="1"/>
        <v>15.8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0.6</v>
      </c>
      <c r="D21" s="12">
        <v>8.8000000000000007</v>
      </c>
      <c r="E21" s="12">
        <v>0</v>
      </c>
      <c r="F21" s="12">
        <f t="shared" si="1"/>
        <v>9.4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0.8</v>
      </c>
      <c r="D22" s="12">
        <v>11.6</v>
      </c>
      <c r="E22" s="12">
        <v>0</v>
      </c>
      <c r="F22" s="12">
        <f t="shared" si="1"/>
        <v>12.4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0.2</v>
      </c>
      <c r="D23" s="12">
        <v>9.8000000000000007</v>
      </c>
      <c r="E23" s="12">
        <v>0.2</v>
      </c>
      <c r="F23" s="12">
        <f t="shared" si="1"/>
        <v>10.199999999999999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0.39090909090909098</v>
      </c>
      <c r="D24" s="44">
        <f>AVERAGE(D13:D23)</f>
        <v>12.354545454545452</v>
      </c>
      <c r="E24" s="44">
        <f>AVERAGE(E13:E23)</f>
        <v>0.62727272727272743</v>
      </c>
      <c r="F24" s="44">
        <f>AVERAGE(F13:F23)</f>
        <v>13.372727272727273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2.2000000000000002</v>
      </c>
      <c r="D25" s="12">
        <v>16</v>
      </c>
      <c r="E25" s="12">
        <v>0.3</v>
      </c>
      <c r="F25" s="12">
        <f>B25+C25+D25+E25</f>
        <v>18.5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2.6</v>
      </c>
      <c r="D26" s="12">
        <v>14.5</v>
      </c>
      <c r="E26" s="12">
        <v>0</v>
      </c>
      <c r="F26" s="12">
        <f>B26+C26+D26+E26</f>
        <v>17.100000000000001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2.4000000000000004</v>
      </c>
      <c r="D27" s="43">
        <f>AVERAGE(D25:D26)</f>
        <v>15.25</v>
      </c>
      <c r="E27" s="43">
        <f>AVERAGE(E25:E26)</f>
        <v>0.15</v>
      </c>
      <c r="F27" s="44">
        <f>AVERAGE(F25:F26)</f>
        <v>17.8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0.5</v>
      </c>
      <c r="D28" s="12">
        <v>14.2</v>
      </c>
      <c r="E28" s="12">
        <v>0</v>
      </c>
      <c r="F28" s="12">
        <f>B28+C28+D28+E28</f>
        <v>14.7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0.6</v>
      </c>
      <c r="D29" s="12">
        <v>20</v>
      </c>
      <c r="E29" s="12">
        <v>0</v>
      </c>
      <c r="F29" s="12">
        <f>B29+C29+D29+E29</f>
        <v>20.6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1</v>
      </c>
      <c r="D30" s="12">
        <v>11.4</v>
      </c>
      <c r="E30" s="12">
        <v>3.4</v>
      </c>
      <c r="F30" s="12">
        <f>B30+C30+D30+E30</f>
        <v>15.8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0.70000000000000007</v>
      </c>
      <c r="D31" s="43">
        <f>AVERAGE(D28:D30)</f>
        <v>15.200000000000001</v>
      </c>
      <c r="E31" s="43">
        <f>AVERAGE(E28:E30)</f>
        <v>1.1333333333333333</v>
      </c>
      <c r="F31" s="44">
        <f>AVERAGE(F28:F30)</f>
        <v>17.033333333333331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1.6</v>
      </c>
      <c r="E32" s="12">
        <v>0</v>
      </c>
      <c r="F32" s="12">
        <f t="shared" ref="F32:F40" si="2">B32+C32+D32+E32</f>
        <v>1.6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0.6</v>
      </c>
      <c r="D33" s="12">
        <v>3</v>
      </c>
      <c r="E33" s="12">
        <v>0.2</v>
      </c>
      <c r="F33" s="12">
        <f t="shared" si="2"/>
        <v>3.8000000000000003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1.2</v>
      </c>
      <c r="D34" s="12">
        <v>0.4</v>
      </c>
      <c r="E34" s="12">
        <v>0.1</v>
      </c>
      <c r="F34" s="12">
        <f t="shared" si="2"/>
        <v>1.7000000000000002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1.4</v>
      </c>
      <c r="D35" s="12">
        <v>1.2</v>
      </c>
      <c r="E35" s="12">
        <v>0</v>
      </c>
      <c r="F35" s="12">
        <f t="shared" si="2"/>
        <v>2.5999999999999996</v>
      </c>
    </row>
    <row r="36" spans="1:18" x14ac:dyDescent="0.2">
      <c r="A36" s="16" t="s">
        <v>46</v>
      </c>
      <c r="B36" s="12">
        <v>0</v>
      </c>
      <c r="C36" s="12">
        <v>1</v>
      </c>
      <c r="D36" s="12">
        <v>4.5</v>
      </c>
      <c r="E36" s="12">
        <v>0</v>
      </c>
      <c r="F36" s="12">
        <f t="shared" si="2"/>
        <v>5.5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4.5999999999999996</v>
      </c>
      <c r="E37" s="12">
        <v>4</v>
      </c>
      <c r="F37" s="12">
        <f t="shared" si="2"/>
        <v>8.6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11.4</v>
      </c>
      <c r="E38" s="12">
        <v>0</v>
      </c>
      <c r="F38" s="12">
        <f t="shared" si="2"/>
        <v>11.4</v>
      </c>
    </row>
    <row r="39" spans="1:18" x14ac:dyDescent="0.2">
      <c r="A39" s="16" t="s">
        <v>44</v>
      </c>
      <c r="B39" s="12">
        <v>0</v>
      </c>
      <c r="C39" s="12">
        <v>0.6</v>
      </c>
      <c r="D39" s="12">
        <v>0</v>
      </c>
      <c r="E39" s="12">
        <v>0.4</v>
      </c>
      <c r="F39" s="12">
        <f t="shared" si="2"/>
        <v>1</v>
      </c>
    </row>
    <row r="40" spans="1:18" x14ac:dyDescent="0.2">
      <c r="A40" s="16" t="s">
        <v>88</v>
      </c>
      <c r="B40" s="12">
        <v>0</v>
      </c>
      <c r="C40" s="12">
        <v>2.6</v>
      </c>
      <c r="D40" s="12">
        <v>1</v>
      </c>
      <c r="E40" s="12">
        <v>0</v>
      </c>
      <c r="F40" s="12">
        <f t="shared" si="2"/>
        <v>3.6</v>
      </c>
    </row>
    <row r="41" spans="1:18" x14ac:dyDescent="0.2">
      <c r="A41" s="42" t="s">
        <v>35</v>
      </c>
      <c r="B41" s="44">
        <f>AVERAGE(B32:B40)</f>
        <v>0</v>
      </c>
      <c r="C41" s="44">
        <f>AVERAGE(C32:C40)</f>
        <v>0.82222222222222208</v>
      </c>
      <c r="D41" s="44">
        <f>AVERAGE(D32:D40)</f>
        <v>3.0777777777777775</v>
      </c>
      <c r="E41" s="44">
        <f>AVERAGE(E32:E40)</f>
        <v>0.52222222222222225</v>
      </c>
      <c r="F41" s="44">
        <f>AVERAGE(F32:F40)</f>
        <v>4.4222222222222216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0.67272727272727284</v>
      </c>
      <c r="D42" s="47">
        <f>AVERAGE(D4:D11,D13:D23,D25:D26,D28:D30,D32:D40)</f>
        <v>10.936363636363636</v>
      </c>
      <c r="E42" s="47">
        <f>AVERAGE(E4:E11,E13:E23,E25:E26,E28:E30,E32:E40)</f>
        <v>0.48787878787878791</v>
      </c>
      <c r="F42" s="47">
        <f>AVERAGE(F4:F11,F13:F23,F25:F26,F28:F30,F32:F40)</f>
        <v>12.096969696969699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C34" sqref="C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5" t="s">
        <v>99</v>
      </c>
      <c r="B1" s="125"/>
      <c r="C1" s="125"/>
      <c r="D1" s="125"/>
      <c r="E1" s="125"/>
      <c r="F1" s="125"/>
    </row>
    <row r="2" spans="1:18" x14ac:dyDescent="0.2">
      <c r="A2" s="49"/>
      <c r="B2" s="6"/>
    </row>
    <row r="3" spans="1:18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4</v>
      </c>
      <c r="B6" s="12">
        <v>0</v>
      </c>
      <c r="C6" s="12">
        <v>0.2</v>
      </c>
      <c r="D6" s="12">
        <v>0</v>
      </c>
      <c r="E6" s="12">
        <v>0</v>
      </c>
      <c r="F6" s="12">
        <f t="shared" si="0"/>
        <v>0.2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5</v>
      </c>
      <c r="B7" s="12">
        <v>0</v>
      </c>
      <c r="C7" s="12">
        <v>0.2</v>
      </c>
      <c r="D7" s="12">
        <v>0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8</v>
      </c>
      <c r="B10" s="12">
        <v>0</v>
      </c>
      <c r="C10" s="12">
        <v>0.1</v>
      </c>
      <c r="D10" s="12">
        <v>0</v>
      </c>
      <c r="E10" s="12">
        <v>0</v>
      </c>
      <c r="F10" s="12">
        <f t="shared" si="0"/>
        <v>0.1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47</v>
      </c>
      <c r="B11" s="12">
        <v>0</v>
      </c>
      <c r="C11" s="12">
        <v>0.2</v>
      </c>
      <c r="D11" s="12">
        <v>0</v>
      </c>
      <c r="E11" s="12">
        <v>0</v>
      </c>
      <c r="F11" s="12">
        <f t="shared" si="0"/>
        <v>0.2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9</v>
      </c>
      <c r="B12" s="43">
        <f>AVERAGE(B4:B11)</f>
        <v>0</v>
      </c>
      <c r="C12" s="43">
        <f>AVERAGE(C4:C11)</f>
        <v>8.7499999999999994E-2</v>
      </c>
      <c r="D12" s="43">
        <f>AVERAGE(D4:D11)</f>
        <v>0</v>
      </c>
      <c r="E12" s="43">
        <f>AVERAGE(E4:E11)</f>
        <v>0</v>
      </c>
      <c r="F12" s="43">
        <f>AVERAGE(F4:F11)</f>
        <v>8.7499999999999994E-2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10</v>
      </c>
      <c r="B13" s="12">
        <v>0</v>
      </c>
      <c r="C13" s="12">
        <v>0.2</v>
      </c>
      <c r="D13" s="12">
        <v>0</v>
      </c>
      <c r="E13" s="12">
        <v>0</v>
      </c>
      <c r="F13" s="12">
        <f t="shared" ref="F13:F23" si="1">B13+C13+D13+E13</f>
        <v>0.2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15</v>
      </c>
      <c r="B18" s="12">
        <v>0</v>
      </c>
      <c r="C18" s="12">
        <v>0.6</v>
      </c>
      <c r="D18" s="12">
        <v>0</v>
      </c>
      <c r="E18" s="12">
        <v>0</v>
      </c>
      <c r="F18" s="12">
        <f t="shared" si="1"/>
        <v>0.6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16</v>
      </c>
      <c r="B19" s="12">
        <v>0</v>
      </c>
      <c r="C19" s="12">
        <v>0.6</v>
      </c>
      <c r="D19" s="12">
        <v>0</v>
      </c>
      <c r="E19" s="12">
        <v>0</v>
      </c>
      <c r="F19" s="12">
        <f t="shared" si="1"/>
        <v>0.6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17</v>
      </c>
      <c r="B20" s="12">
        <v>0</v>
      </c>
      <c r="C20" s="12">
        <v>0.8</v>
      </c>
      <c r="D20" s="12">
        <v>0</v>
      </c>
      <c r="E20" s="12">
        <v>0</v>
      </c>
      <c r="F20" s="12">
        <f t="shared" si="1"/>
        <v>0.8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18</v>
      </c>
      <c r="B21" s="12">
        <v>0</v>
      </c>
      <c r="C21" s="12">
        <v>0.6</v>
      </c>
      <c r="D21" s="12">
        <v>0</v>
      </c>
      <c r="E21" s="12">
        <v>0</v>
      </c>
      <c r="F21" s="12">
        <f t="shared" si="1"/>
        <v>0.6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19</v>
      </c>
      <c r="B22" s="12">
        <v>0</v>
      </c>
      <c r="C22" s="12">
        <v>0.3</v>
      </c>
      <c r="D22" s="12">
        <v>0</v>
      </c>
      <c r="E22" s="12">
        <v>0</v>
      </c>
      <c r="F22" s="12">
        <f t="shared" si="1"/>
        <v>0.3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20</v>
      </c>
      <c r="B23" s="12">
        <v>0</v>
      </c>
      <c r="C23" s="12">
        <v>0.4</v>
      </c>
      <c r="D23" s="12">
        <v>0</v>
      </c>
      <c r="E23" s="12">
        <v>0</v>
      </c>
      <c r="F23" s="12">
        <f t="shared" si="1"/>
        <v>0.4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21</v>
      </c>
      <c r="B24" s="44">
        <f>AVERAGE(B13:B23)</f>
        <v>0</v>
      </c>
      <c r="C24" s="44">
        <f>AVERAGE(C13:C23)</f>
        <v>0.31818181818181818</v>
      </c>
      <c r="D24" s="44">
        <f>AVERAGE(D13:D23)</f>
        <v>0</v>
      </c>
      <c r="E24" s="44">
        <f>AVERAGE(E13:E23)</f>
        <v>0</v>
      </c>
      <c r="F24" s="44">
        <f>AVERAGE(F13:F23)</f>
        <v>0.31818181818181818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46</v>
      </c>
      <c r="B36" s="12">
        <v>0</v>
      </c>
      <c r="C36" s="12">
        <v>0.2</v>
      </c>
      <c r="D36" s="12">
        <v>0</v>
      </c>
      <c r="E36" s="12">
        <v>0</v>
      </c>
      <c r="F36" s="12">
        <f t="shared" si="2"/>
        <v>0.2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33</v>
      </c>
      <c r="B38" s="12">
        <v>0</v>
      </c>
      <c r="C38" s="12">
        <v>0.2</v>
      </c>
      <c r="D38" s="12">
        <v>0</v>
      </c>
      <c r="E38" s="12">
        <v>0</v>
      </c>
      <c r="F38" s="12">
        <f t="shared" si="2"/>
        <v>0.2</v>
      </c>
    </row>
    <row r="39" spans="1:18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35</v>
      </c>
      <c r="B41" s="44">
        <f>AVERAGE(B32:B40)</f>
        <v>0</v>
      </c>
      <c r="C41" s="44">
        <f>AVERAGE(C32:C40)</f>
        <v>4.4444444444444446E-2</v>
      </c>
      <c r="D41" s="44">
        <f>AVERAGE(D32:D40)</f>
        <v>0</v>
      </c>
      <c r="E41" s="44">
        <f>AVERAGE(E32:E40)</f>
        <v>0</v>
      </c>
      <c r="F41" s="44">
        <f>AVERAGE(F32:F40)</f>
        <v>4.4444444444444446E-2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0.1393939393939394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0.1393939393939394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100</v>
      </c>
      <c r="B1" s="125"/>
      <c r="C1" s="125"/>
      <c r="D1" s="125"/>
      <c r="E1" s="125"/>
      <c r="F1" s="125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5" t="s">
        <v>101</v>
      </c>
      <c r="B1" s="125"/>
      <c r="C1" s="125"/>
      <c r="D1" s="125"/>
      <c r="E1" s="125"/>
      <c r="F1" s="125"/>
    </row>
    <row r="2" spans="1:14" x14ac:dyDescent="0.2">
      <c r="A2" s="49"/>
      <c r="B2" s="6"/>
    </row>
    <row r="3" spans="1:14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J3" s="53"/>
      <c r="K3" s="35"/>
      <c r="L3" s="35"/>
      <c r="M3" s="35"/>
      <c r="N3" s="35"/>
    </row>
    <row r="4" spans="1:14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5" t="s">
        <v>102</v>
      </c>
      <c r="B1" s="125"/>
      <c r="C1" s="125"/>
      <c r="D1" s="125"/>
      <c r="E1" s="125"/>
      <c r="F1" s="125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38</v>
      </c>
      <c r="B3" s="40" t="s">
        <v>39</v>
      </c>
      <c r="C3" s="40" t="s">
        <v>40</v>
      </c>
      <c r="D3" s="39" t="s">
        <v>41</v>
      </c>
      <c r="E3" s="39" t="s">
        <v>42</v>
      </c>
      <c r="F3" s="39" t="s">
        <v>43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2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3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4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5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6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7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47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9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10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11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12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13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14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15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16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17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18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19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21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24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25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26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27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28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45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29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30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31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46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32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33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44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88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35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36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1995-2018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Thomaz</cp:lastModifiedBy>
  <cp:lastPrinted>2011-03-09T13:38:21Z</cp:lastPrinted>
  <dcterms:created xsi:type="dcterms:W3CDTF">2010-05-28T17:26:50Z</dcterms:created>
  <dcterms:modified xsi:type="dcterms:W3CDTF">2018-10-02T21:11:48Z</dcterms:modified>
</cp:coreProperties>
</file>