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3725" tabRatio="940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F33" i="25" l="1"/>
  <c r="E42" i="13" l="1"/>
  <c r="E41" i="13"/>
  <c r="E31" i="13"/>
  <c r="E27" i="13"/>
  <c r="E24" i="13"/>
  <c r="E12" i="13"/>
  <c r="B31" i="2" l="1"/>
  <c r="M21" i="33" l="1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F35" i="21"/>
  <c r="F36" i="21"/>
  <c r="F37" i="21"/>
  <c r="F38" i="21"/>
  <c r="F39" i="21"/>
  <c r="F40" i="21"/>
  <c r="U44" i="1" s="1"/>
  <c r="U45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Y37" i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1" i="18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 s="1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D27" i="13"/>
  <c r="C27" i="13"/>
  <c r="B27" i="13"/>
  <c r="D24" i="13"/>
  <c r="C24" i="13"/>
  <c r="B24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E27" i="2"/>
  <c r="D27" i="2"/>
  <c r="B27" i="2"/>
  <c r="E24" i="2"/>
  <c r="D24" i="2"/>
  <c r="B24" i="2"/>
  <c r="E12" i="2"/>
  <c r="D12" i="2"/>
  <c r="B12" i="2"/>
  <c r="V16" i="1"/>
  <c r="AD16" i="1"/>
  <c r="R31" i="1"/>
  <c r="U31" i="1"/>
  <c r="AD31" i="1"/>
  <c r="AE31" i="1"/>
  <c r="R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32"/>
  <c r="AF35" i="1" s="1"/>
  <c r="F12" i="7"/>
  <c r="G16" i="1" s="1"/>
  <c r="F24" i="21"/>
  <c r="U28" i="1" s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42" i="30" l="1"/>
  <c r="F12" i="29"/>
  <c r="AC16" i="1" s="1"/>
  <c r="F12" i="26"/>
  <c r="Z16" i="1" s="1"/>
  <c r="F24" i="26"/>
  <c r="Z28" i="1" s="1"/>
  <c r="F31" i="22"/>
  <c r="V35" i="1" s="1"/>
  <c r="F41" i="21"/>
  <c r="F27" i="20"/>
  <c r="T31" i="1" s="1"/>
  <c r="F24" i="20"/>
  <c r="T28" i="1" s="1"/>
  <c r="F41" i="19"/>
  <c r="F31" i="19"/>
  <c r="S35" i="1" s="1"/>
  <c r="F27" i="19"/>
  <c r="S31" i="1" s="1"/>
  <c r="F24" i="19"/>
  <c r="S28" i="1" s="1"/>
  <c r="F12" i="18"/>
  <c r="R16" i="1" s="1"/>
  <c r="F42" i="18"/>
  <c r="F27" i="17"/>
  <c r="Q31" i="1" s="1"/>
  <c r="F41" i="16"/>
  <c r="F24" i="16"/>
  <c r="P28" i="1" s="1"/>
  <c r="F27" i="3"/>
  <c r="C31" i="1" s="1"/>
  <c r="F31" i="2"/>
  <c r="B35" i="1" s="1"/>
  <c r="F27" i="2"/>
  <c r="B31" i="1" s="1"/>
  <c r="F31" i="25"/>
  <c r="Y35" i="1" s="1"/>
  <c r="G30" i="1"/>
  <c r="AD45" i="1"/>
  <c r="U46" i="1"/>
  <c r="U4" i="33" s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V46" i="1"/>
  <c r="V4" i="33" s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/>
  <c r="Q4" i="33" s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E4" i="33" s="1"/>
  <c r="F24" i="3"/>
  <c r="C28" i="1" s="1"/>
  <c r="C46" i="1"/>
  <c r="C4" i="33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G8" i="1" l="1"/>
  <c r="B15" i="33" s="1"/>
  <c r="F46" i="1"/>
  <c r="F4" i="33" s="1"/>
  <c r="Y46" i="1"/>
  <c r="Y4" i="33" s="1"/>
  <c r="T46" i="1"/>
  <c r="T4" i="33" s="1"/>
  <c r="AG27" i="1"/>
  <c r="B33" i="33" s="1"/>
  <c r="AG29" i="1"/>
  <c r="B34" i="33" s="1"/>
  <c r="AF46" i="1"/>
  <c r="AF4" i="33" s="1"/>
  <c r="AG30" i="1"/>
  <c r="Y45" i="1"/>
  <c r="AG36" i="1"/>
  <c r="B39" i="33" s="1"/>
  <c r="J46" i="1"/>
  <c r="J4" i="33" s="1"/>
  <c r="M46" i="1"/>
  <c r="M4" i="33" s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AG38" i="1"/>
  <c r="B41" i="33" s="1"/>
  <c r="L46" i="1"/>
  <c r="L4" i="33" s="1"/>
  <c r="B26" i="33"/>
  <c r="J45" i="1"/>
  <c r="AG43" i="1"/>
  <c r="B46" i="33" s="1"/>
  <c r="I4" i="33"/>
  <c r="F9" i="33" l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31" i="1"/>
  <c r="H23" i="33" s="1"/>
  <c r="AG28" i="1"/>
  <c r="H22" i="33" s="1"/>
  <c r="B35" i="33"/>
  <c r="AG35" i="1"/>
  <c r="H24" i="33" s="1"/>
  <c r="AG16" i="1"/>
  <c r="H21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<sst xmlns="http://schemas.openxmlformats.org/spreadsheetml/2006/main" count="1523" uniqueCount="128">
  <si>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</si>
  <si>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</si>
  <si>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</si>
  <si>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</si>
  <si>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</si>
  <si>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</si>
  <si>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</si>
  <si>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</si>
  <si>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</si>
  <si>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</si>
  <si>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</si>
  <si>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</si>
  <si>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</si>
  <si>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</si>
  <si>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</si>
  <si>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</si>
  <si>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</si>
  <si>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</si>
  <si>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</si>
  <si>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</si>
  <si>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</si>
  <si>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</si>
  <si>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</si>
  <si>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</si>
  <si>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</si>
  <si>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</si>
  <si>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</si>
  <si>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</si>
  <si>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</si>
  <si>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</si>
  <si>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</si>
  <si>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</si>
  <si>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</si>
  <si>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</si>
  <si>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</si>
  <si>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</si>
  <si>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</si>
  <si>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</si>
  <si>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</si>
  <si>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</si>
  <si>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</si>
  <si>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</si>
  <si>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</si>
  <si>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</si>
  <si>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</si>
  <si>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</si>
  <si>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</si>
  <si>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</si>
  <si>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</si>
  <si>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</si>
  <si>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</si>
  <si>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</si>
  <si>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</si>
  <si>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</si>
  <si>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</si>
  <si>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</si>
  <si>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</si>
  <si>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</si>
  <si>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</si>
  <si>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</si>
  <si>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</si>
  <si>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</si>
  <si>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</si>
  <si>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</si>
  <si>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</si>
  <si>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</si>
  <si>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</si>
  <si>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</si>
  <si>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</si>
  <si>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</si>
  <si>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</si>
  <si>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</si>
  <si>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</si>
  <si>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</si>
  <si>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</si>
  <si>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</si>
  <si>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</si>
  <si>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</si>
  <si>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</si>
  <si>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</si>
  <si>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</si>
  <si>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</si>
  <si>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</si>
  <si>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</si>
  <si>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</si>
  <si>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</si>
  <si>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</si>
  <si>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</si>
  <si>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</si>
  <si>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</si>
  <si>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</si>
  <si>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</si>
  <si>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</si>
  <si>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JANEIRO</t>
  </si>
  <si>
    <t>SMSO - Secretaria Municipal de Serviços e Obras</t>
  </si>
  <si>
    <t>Precipitação por mês de 1995 a 2018</t>
  </si>
  <si>
    <t>BOLETIM PLUVIOMÉTRICO MENSAL - DEZEMBRO - 2018</t>
  </si>
  <si>
    <t>São Paulo 01 de dezembro de 2018</t>
  </si>
  <si>
    <t>São Paulo 02 de dezembro de 2018</t>
  </si>
  <si>
    <t>São Paulo 03 de dezembro de 2018</t>
  </si>
  <si>
    <t>São Paulo 04 de dezembro de 2018</t>
  </si>
  <si>
    <t>São Paulo 05 de dezembro de 2018</t>
  </si>
  <si>
    <t>São Paulo 06 de dezembro de 2018</t>
  </si>
  <si>
    <t>São Paulo 07 de dezembro de 2018</t>
  </si>
  <si>
    <t>São Paulo 08 de dezembro de 2018</t>
  </si>
  <si>
    <t>São Paulo 09 de dezembro de 2018</t>
  </si>
  <si>
    <t>São Paulo 10 de dezembro de 2018</t>
  </si>
  <si>
    <t>São Paulo 11 de dezembro de 2018</t>
  </si>
  <si>
    <t>São Paulo 12 de dezembro de 2018</t>
  </si>
  <si>
    <t>São Paulo 13 de dezembro de 2018</t>
  </si>
  <si>
    <t>São Paulo 14 de dezembro de 2018</t>
  </si>
  <si>
    <t>São Paulo 15 de dezembro de 2018</t>
  </si>
  <si>
    <t>São Paulo 16 de dezembro de 2018</t>
  </si>
  <si>
    <t>São Paulo 17 de dezembro de 2018</t>
  </si>
  <si>
    <t>São Paulo 18 de dezembro de 2018</t>
  </si>
  <si>
    <t>São Paulo 19 de dezembro de 2018</t>
  </si>
  <si>
    <t>São Paulo 20 de dezembro de 2018</t>
  </si>
  <si>
    <t>São Paulo 21 de dezembro de 2018</t>
  </si>
  <si>
    <t>São Paulo 22 de dezembro de 2018</t>
  </si>
  <si>
    <t>São Paulo 23 de dezembro de 2018</t>
  </si>
  <si>
    <t>São Paulo 24 de dezembro de 2018</t>
  </si>
  <si>
    <t>São Paulo 25 de dezembro de 2018</t>
  </si>
  <si>
    <t>São Paulo 26 de dezembro de 2018</t>
  </si>
  <si>
    <t>São Paulo 27 de dezembro de 2018</t>
  </si>
  <si>
    <t>São Paulo 28 de dezembro de 2018</t>
  </si>
  <si>
    <t>São Paulo 29 de dezembro de 2018</t>
  </si>
  <si>
    <t>São Paulo 30 de dezembro de 2018</t>
  </si>
  <si>
    <t>São Paulo 31 de dezembro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</si>
</sst>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5" borderId="3" xfId="0" applyFont="1" applyFill="1" applyBorder="1"/>
    <xf numFmtId="0" fontId="5" fillId="15" borderId="1" xfId="0" applyFont="1" applyFill="1" applyBorder="1"/>
    <xf numFmtId="0" fontId="5" fillId="15" borderId="2" xfId="0" applyFont="1" applyFill="1" applyBorder="1"/>
    <xf numFmtId="0" fontId="5" fillId="16" borderId="2" xfId="0" applyFont="1" applyFill="1" applyBorder="1"/>
    <xf numFmtId="164" fontId="0" fillId="16" borderId="3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Dezembro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183.7</c:v>
                </c:pt>
                <c:pt idx="1">
                  <c:v>278</c:v>
                </c:pt>
                <c:pt idx="2">
                  <c:v>186.2</c:v>
                </c:pt>
                <c:pt idx="3">
                  <c:v>191.3</c:v>
                </c:pt>
                <c:pt idx="4">
                  <c:v>117.2</c:v>
                </c:pt>
                <c:pt idx="5">
                  <c:v>252</c:v>
                </c:pt>
                <c:pt idx="6">
                  <c:v>198.7</c:v>
                </c:pt>
                <c:pt idx="7">
                  <c:v>197.1</c:v>
                </c:pt>
                <c:pt idx="8">
                  <c:v>117.2</c:v>
                </c:pt>
                <c:pt idx="9">
                  <c:v>159.4</c:v>
                </c:pt>
                <c:pt idx="10">
                  <c:v>200.8</c:v>
                </c:pt>
                <c:pt idx="11">
                  <c:v>221.8</c:v>
                </c:pt>
                <c:pt idx="12">
                  <c:v>171.8</c:v>
                </c:pt>
                <c:pt idx="13">
                  <c:v>123.6</c:v>
                </c:pt>
                <c:pt idx="14">
                  <c:v>260.39999999999998</c:v>
                </c:pt>
                <c:pt idx="15">
                  <c:v>239.9</c:v>
                </c:pt>
                <c:pt idx="16">
                  <c:v>168.5</c:v>
                </c:pt>
                <c:pt idx="17">
                  <c:v>305.10000000000002</c:v>
                </c:pt>
                <c:pt idx="18">
                  <c:v>97.2</c:v>
                </c:pt>
                <c:pt idx="19">
                  <c:v>228.4</c:v>
                </c:pt>
                <c:pt idx="20">
                  <c:v>202</c:v>
                </c:pt>
                <c:pt idx="21">
                  <c:v>144.9</c:v>
                </c:pt>
                <c:pt idx="22">
                  <c:v>140.9</c:v>
                </c:pt>
                <c:pt idx="23">
                  <c:v>109.74636363636364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160776"/>
        <c:axId val="54715372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190.70000000000002</c:v>
                </c:pt>
                <c:pt idx="1">
                  <c:v>190.70000000000002</c:v>
                </c:pt>
                <c:pt idx="2">
                  <c:v>190.70000000000002</c:v>
                </c:pt>
                <c:pt idx="3">
                  <c:v>190.70000000000002</c:v>
                </c:pt>
                <c:pt idx="4">
                  <c:v>190.70000000000002</c:v>
                </c:pt>
                <c:pt idx="5">
                  <c:v>190.70000000000002</c:v>
                </c:pt>
                <c:pt idx="6">
                  <c:v>190.70000000000002</c:v>
                </c:pt>
                <c:pt idx="7">
                  <c:v>190.70000000000002</c:v>
                </c:pt>
                <c:pt idx="8">
                  <c:v>190.70000000000002</c:v>
                </c:pt>
                <c:pt idx="9">
                  <c:v>190.70000000000002</c:v>
                </c:pt>
                <c:pt idx="10">
                  <c:v>190.70000000000002</c:v>
                </c:pt>
                <c:pt idx="11">
                  <c:v>190.70000000000002</c:v>
                </c:pt>
                <c:pt idx="12">
                  <c:v>190.70000000000002</c:v>
                </c:pt>
                <c:pt idx="13">
                  <c:v>190.70000000000002</c:v>
                </c:pt>
                <c:pt idx="14">
                  <c:v>190.70000000000002</c:v>
                </c:pt>
                <c:pt idx="15">
                  <c:v>190.70000000000002</c:v>
                </c:pt>
                <c:pt idx="16">
                  <c:v>190.70000000000002</c:v>
                </c:pt>
                <c:pt idx="17">
                  <c:v>190.70000000000002</c:v>
                </c:pt>
                <c:pt idx="18">
                  <c:v>190.70000000000002</c:v>
                </c:pt>
                <c:pt idx="19">
                  <c:v>190.70000000000002</c:v>
                </c:pt>
                <c:pt idx="20">
                  <c:v>190.70000000000002</c:v>
                </c:pt>
                <c:pt idx="21">
                  <c:v>190.70000000000002</c:v>
                </c:pt>
                <c:pt idx="22">
                  <c:v>190.70000000000002</c:v>
                </c:pt>
                <c:pt idx="23">
                  <c:v>190.70000000000002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60776"/>
        <c:axId val="547153720"/>
      </c:lineChart>
      <c:catAx>
        <c:axId val="547160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53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7153720"/>
        <c:scaling>
          <c:orientation val="minMax"/>
          <c:max val="3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60776"/>
        <c:crosses val="autoZero"/>
        <c:crossBetween val="between"/>
        <c:majorUnit val="1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Dezembro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29.395757575757568</c:v>
                </c:pt>
                <c:pt idx="1">
                  <c:v>0.97878787878787865</c:v>
                </c:pt>
                <c:pt idx="2">
                  <c:v>0.32727272727272716</c:v>
                </c:pt>
                <c:pt idx="3">
                  <c:v>0</c:v>
                </c:pt>
                <c:pt idx="4">
                  <c:v>0.46060606060606063</c:v>
                </c:pt>
                <c:pt idx="5">
                  <c:v>0</c:v>
                </c:pt>
                <c:pt idx="6">
                  <c:v>0</c:v>
                </c:pt>
                <c:pt idx="7">
                  <c:v>0.16666666666666666</c:v>
                </c:pt>
                <c:pt idx="8">
                  <c:v>0</c:v>
                </c:pt>
                <c:pt idx="9">
                  <c:v>0</c:v>
                </c:pt>
                <c:pt idx="10">
                  <c:v>0.31212121212121213</c:v>
                </c:pt>
                <c:pt idx="11">
                  <c:v>1.1454545454545455</c:v>
                </c:pt>
                <c:pt idx="12">
                  <c:v>15.876666666666665</c:v>
                </c:pt>
                <c:pt idx="13">
                  <c:v>0</c:v>
                </c:pt>
                <c:pt idx="14">
                  <c:v>0.53333333333333333</c:v>
                </c:pt>
                <c:pt idx="15">
                  <c:v>4.0484848484848479</c:v>
                </c:pt>
                <c:pt idx="16">
                  <c:v>1.5909090909090906</c:v>
                </c:pt>
                <c:pt idx="17">
                  <c:v>13.192424242424243</c:v>
                </c:pt>
                <c:pt idx="18">
                  <c:v>5.3060606060606057</c:v>
                </c:pt>
                <c:pt idx="19">
                  <c:v>0.43939393939393939</c:v>
                </c:pt>
                <c:pt idx="20">
                  <c:v>1.8606060606060608</c:v>
                </c:pt>
                <c:pt idx="21">
                  <c:v>1.4969696969696968</c:v>
                </c:pt>
                <c:pt idx="22">
                  <c:v>20.357272727272726</c:v>
                </c:pt>
                <c:pt idx="23">
                  <c:v>5.4666666666666668</c:v>
                </c:pt>
                <c:pt idx="24">
                  <c:v>0.17272727272727273</c:v>
                </c:pt>
                <c:pt idx="25">
                  <c:v>0</c:v>
                </c:pt>
                <c:pt idx="26">
                  <c:v>0</c:v>
                </c:pt>
                <c:pt idx="27">
                  <c:v>6.1333333333333337</c:v>
                </c:pt>
                <c:pt idx="28">
                  <c:v>0.48484848484848486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158032"/>
        <c:axId val="547155288"/>
      </c:barChart>
      <c:catAx>
        <c:axId val="54715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55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7155288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58032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Dezembro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0.49090909090909091</c:v>
                </c:pt>
                <c:pt idx="2">
                  <c:v>0.49090909090909091</c:v>
                </c:pt>
                <c:pt idx="3">
                  <c:v>0.49090909090909091</c:v>
                </c:pt>
                <c:pt idx="4">
                  <c:v>0.49090909090909091</c:v>
                </c:pt>
                <c:pt idx="5">
                  <c:v>0.49090909090909091</c:v>
                </c:pt>
                <c:pt idx="6">
                  <c:v>4.3539393939393936</c:v>
                </c:pt>
                <c:pt idx="7">
                  <c:v>17.118484848484847</c:v>
                </c:pt>
                <c:pt idx="8">
                  <c:v>17.118484848484847</c:v>
                </c:pt>
                <c:pt idx="9">
                  <c:v>20.624545454545455</c:v>
                </c:pt>
                <c:pt idx="10">
                  <c:v>21.725454545454546</c:v>
                </c:pt>
                <c:pt idx="11">
                  <c:v>21.725454545454546</c:v>
                </c:pt>
                <c:pt idx="12">
                  <c:v>21.725454545454546</c:v>
                </c:pt>
                <c:pt idx="13">
                  <c:v>21.725454545454546</c:v>
                </c:pt>
                <c:pt idx="14">
                  <c:v>21.725454545454546</c:v>
                </c:pt>
                <c:pt idx="15">
                  <c:v>24.40727272727273</c:v>
                </c:pt>
                <c:pt idx="16">
                  <c:v>32.898181818181818</c:v>
                </c:pt>
                <c:pt idx="17">
                  <c:v>34.804242424242425</c:v>
                </c:pt>
                <c:pt idx="18">
                  <c:v>34.804242424242425</c:v>
                </c:pt>
                <c:pt idx="19">
                  <c:v>56.840606060606056</c:v>
                </c:pt>
                <c:pt idx="20">
                  <c:v>68.25545454545454</c:v>
                </c:pt>
                <c:pt idx="21">
                  <c:v>70.337272727272719</c:v>
                </c:pt>
                <c:pt idx="22">
                  <c:v>70.664545454545447</c:v>
                </c:pt>
                <c:pt idx="23">
                  <c:v>70.849393939393934</c:v>
                </c:pt>
                <c:pt idx="24">
                  <c:v>95.043333333333337</c:v>
                </c:pt>
                <c:pt idx="25">
                  <c:v>102.34939393939395</c:v>
                </c:pt>
                <c:pt idx="26">
                  <c:v>104.92636363636365</c:v>
                </c:pt>
                <c:pt idx="27">
                  <c:v>106.94848484848485</c:v>
                </c:pt>
                <c:pt idx="28">
                  <c:v>110.59090909090909</c:v>
                </c:pt>
                <c:pt idx="29">
                  <c:v>122.44727272727273</c:v>
                </c:pt>
                <c:pt idx="30">
                  <c:v>140.93212121212122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56856"/>
        <c:axId val="54715842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29.395757575757568</c:v>
                </c:pt>
                <c:pt idx="1">
                  <c:v>30.374545454545448</c:v>
                </c:pt>
                <c:pt idx="2">
                  <c:v>30.701818181818176</c:v>
                </c:pt>
                <c:pt idx="3">
                  <c:v>30.701818181818176</c:v>
                </c:pt>
                <c:pt idx="4">
                  <c:v>31.162424242424237</c:v>
                </c:pt>
                <c:pt idx="5">
                  <c:v>31.162424242424237</c:v>
                </c:pt>
                <c:pt idx="6">
                  <c:v>31.162424242424237</c:v>
                </c:pt>
                <c:pt idx="7">
                  <c:v>31.329090909090905</c:v>
                </c:pt>
                <c:pt idx="8">
                  <c:v>31.329090909090905</c:v>
                </c:pt>
                <c:pt idx="9">
                  <c:v>31.329090909090905</c:v>
                </c:pt>
                <c:pt idx="10">
                  <c:v>31.641212121212117</c:v>
                </c:pt>
                <c:pt idx="11">
                  <c:v>32.786666666666662</c:v>
                </c:pt>
                <c:pt idx="12">
                  <c:v>48.663333333333327</c:v>
                </c:pt>
                <c:pt idx="13">
                  <c:v>48.663333333333327</c:v>
                </c:pt>
                <c:pt idx="14">
                  <c:v>49.196666666666658</c:v>
                </c:pt>
                <c:pt idx="15">
                  <c:v>53.245151515151505</c:v>
                </c:pt>
                <c:pt idx="16">
                  <c:v>54.836060606060599</c:v>
                </c:pt>
                <c:pt idx="17">
                  <c:v>68.028484848484837</c:v>
                </c:pt>
                <c:pt idx="18">
                  <c:v>73.334545454545449</c:v>
                </c:pt>
                <c:pt idx="19">
                  <c:v>73.773939393939386</c:v>
                </c:pt>
                <c:pt idx="20">
                  <c:v>75.634545454545446</c:v>
                </c:pt>
                <c:pt idx="21">
                  <c:v>77.131515151515146</c:v>
                </c:pt>
                <c:pt idx="22">
                  <c:v>97.488787878787875</c:v>
                </c:pt>
                <c:pt idx="23">
                  <c:v>102.95545454545454</c:v>
                </c:pt>
                <c:pt idx="24">
                  <c:v>103.12818181818182</c:v>
                </c:pt>
                <c:pt idx="25">
                  <c:v>103.12818181818182</c:v>
                </c:pt>
                <c:pt idx="26">
                  <c:v>103.12818181818182</c:v>
                </c:pt>
                <c:pt idx="27">
                  <c:v>109.26151515151516</c:v>
                </c:pt>
                <c:pt idx="28">
                  <c:v>109.74636363636364</c:v>
                </c:pt>
                <c:pt idx="29">
                  <c:v>109.74636363636364</c:v>
                </c:pt>
                <c:pt idx="30">
                  <c:v>109.74636363636364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190.70000000000002</c:v>
                </c:pt>
                <c:pt idx="1">
                  <c:v>190.70000000000002</c:v>
                </c:pt>
                <c:pt idx="2">
                  <c:v>190.70000000000002</c:v>
                </c:pt>
                <c:pt idx="3">
                  <c:v>190.70000000000002</c:v>
                </c:pt>
                <c:pt idx="4">
                  <c:v>190.70000000000002</c:v>
                </c:pt>
                <c:pt idx="5">
                  <c:v>190.70000000000002</c:v>
                </c:pt>
                <c:pt idx="6">
                  <c:v>190.70000000000002</c:v>
                </c:pt>
                <c:pt idx="7">
                  <c:v>190.70000000000002</c:v>
                </c:pt>
                <c:pt idx="8">
                  <c:v>190.70000000000002</c:v>
                </c:pt>
                <c:pt idx="9">
                  <c:v>190.70000000000002</c:v>
                </c:pt>
                <c:pt idx="10">
                  <c:v>190.70000000000002</c:v>
                </c:pt>
                <c:pt idx="11">
                  <c:v>190.70000000000002</c:v>
                </c:pt>
                <c:pt idx="12">
                  <c:v>190.70000000000002</c:v>
                </c:pt>
                <c:pt idx="13">
                  <c:v>190.70000000000002</c:v>
                </c:pt>
                <c:pt idx="14">
                  <c:v>190.70000000000002</c:v>
                </c:pt>
                <c:pt idx="15">
                  <c:v>190.70000000000002</c:v>
                </c:pt>
                <c:pt idx="16">
                  <c:v>190.70000000000002</c:v>
                </c:pt>
                <c:pt idx="17">
                  <c:v>190.70000000000002</c:v>
                </c:pt>
                <c:pt idx="18">
                  <c:v>190.70000000000002</c:v>
                </c:pt>
                <c:pt idx="19">
                  <c:v>190.70000000000002</c:v>
                </c:pt>
                <c:pt idx="20">
                  <c:v>190.70000000000002</c:v>
                </c:pt>
                <c:pt idx="21">
                  <c:v>190.70000000000002</c:v>
                </c:pt>
                <c:pt idx="22">
                  <c:v>190.70000000000002</c:v>
                </c:pt>
                <c:pt idx="23">
                  <c:v>190.70000000000002</c:v>
                </c:pt>
                <c:pt idx="24">
                  <c:v>190.70000000000002</c:v>
                </c:pt>
                <c:pt idx="25">
                  <c:v>190.70000000000002</c:v>
                </c:pt>
                <c:pt idx="26">
                  <c:v>190.70000000000002</c:v>
                </c:pt>
                <c:pt idx="27">
                  <c:v>190.70000000000002</c:v>
                </c:pt>
                <c:pt idx="28">
                  <c:v>190.70000000000002</c:v>
                </c:pt>
                <c:pt idx="29">
                  <c:v>190.70000000000002</c:v>
                </c:pt>
                <c:pt idx="30">
                  <c:v>190.70000000000002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61168"/>
        <c:axId val="547159208"/>
      </c:lineChart>
      <c:catAx>
        <c:axId val="547156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158424"/>
        <c:crosses val="autoZero"/>
        <c:auto val="0"/>
        <c:lblAlgn val="ctr"/>
        <c:lblOffset val="100"/>
        <c:noMultiLvlLbl val="0"/>
      </c:catAx>
      <c:valAx>
        <c:axId val="5471584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47156856"/>
        <c:crosses val="autoZero"/>
        <c:crossBetween val="between"/>
      </c:valAx>
      <c:catAx>
        <c:axId val="54716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47159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7159208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47161168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Dezembro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94.2</c:v>
                </c:pt>
                <c:pt idx="1">
                  <c:v>145.69999999999999</c:v>
                </c:pt>
                <c:pt idx="2">
                  <c:v>127.69999999999999</c:v>
                </c:pt>
                <c:pt idx="3">
                  <c:v>93.8</c:v>
                </c:pt>
                <c:pt idx="4">
                  <c:v>99.5</c:v>
                </c:pt>
                <c:pt idx="5">
                  <c:v>222.60000000000002</c:v>
                </c:pt>
                <c:pt idx="6">
                  <c:v>139.04999999999998</c:v>
                </c:pt>
                <c:pt idx="7">
                  <c:v>90.730000000000018</c:v>
                </c:pt>
                <c:pt idx="8">
                  <c:v>142</c:v>
                </c:pt>
                <c:pt idx="9">
                  <c:v>88.75</c:v>
                </c:pt>
                <c:pt idx="10">
                  <c:v>81.400000000000006</c:v>
                </c:pt>
                <c:pt idx="11">
                  <c:v>71.299999999999983</c:v>
                </c:pt>
                <c:pt idx="12">
                  <c:v>116.90000000000002</c:v>
                </c:pt>
                <c:pt idx="13">
                  <c:v>107.80000000000001</c:v>
                </c:pt>
                <c:pt idx="14">
                  <c:v>138.20000000000002</c:v>
                </c:pt>
                <c:pt idx="15">
                  <c:v>135.60000000000002</c:v>
                </c:pt>
                <c:pt idx="16">
                  <c:v>48.8</c:v>
                </c:pt>
                <c:pt idx="17">
                  <c:v>40.75</c:v>
                </c:pt>
                <c:pt idx="18">
                  <c:v>89.800000000000026</c:v>
                </c:pt>
                <c:pt idx="19">
                  <c:v>99</c:v>
                </c:pt>
                <c:pt idx="20">
                  <c:v>101.29999999999998</c:v>
                </c:pt>
                <c:pt idx="21">
                  <c:v>119.10000000000001</c:v>
                </c:pt>
                <c:pt idx="22">
                  <c:v>111.19999999999999</c:v>
                </c:pt>
                <c:pt idx="23">
                  <c:v>111.30000000000001</c:v>
                </c:pt>
                <c:pt idx="24">
                  <c:v>114.8</c:v>
                </c:pt>
                <c:pt idx="25">
                  <c:v>83.500000000000014</c:v>
                </c:pt>
                <c:pt idx="26">
                  <c:v>97.55</c:v>
                </c:pt>
                <c:pt idx="27">
                  <c:v>127.20000000000002</c:v>
                </c:pt>
                <c:pt idx="28">
                  <c:v>122.5</c:v>
                </c:pt>
                <c:pt idx="29">
                  <c:v>147.20000000000002</c:v>
                </c:pt>
                <c:pt idx="30">
                  <c:v>106.4</c:v>
                </c:pt>
                <c:pt idx="31">
                  <c:v>85.8</c:v>
                </c:pt>
                <c:pt idx="32">
                  <c:v>120.19999999999999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156072"/>
        <c:axId val="54714940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190.70000000000002</c:v>
                </c:pt>
                <c:pt idx="1">
                  <c:v>190.70000000000002</c:v>
                </c:pt>
                <c:pt idx="2">
                  <c:v>190.70000000000002</c:v>
                </c:pt>
                <c:pt idx="3">
                  <c:v>190.70000000000002</c:v>
                </c:pt>
                <c:pt idx="4">
                  <c:v>190.70000000000002</c:v>
                </c:pt>
                <c:pt idx="5">
                  <c:v>190.70000000000002</c:v>
                </c:pt>
                <c:pt idx="6">
                  <c:v>190.70000000000002</c:v>
                </c:pt>
                <c:pt idx="7">
                  <c:v>190.70000000000002</c:v>
                </c:pt>
                <c:pt idx="8">
                  <c:v>190.70000000000002</c:v>
                </c:pt>
                <c:pt idx="9">
                  <c:v>190.70000000000002</c:v>
                </c:pt>
                <c:pt idx="10">
                  <c:v>190.70000000000002</c:v>
                </c:pt>
                <c:pt idx="11">
                  <c:v>190.70000000000002</c:v>
                </c:pt>
                <c:pt idx="12">
                  <c:v>190.70000000000002</c:v>
                </c:pt>
                <c:pt idx="13">
                  <c:v>190.70000000000002</c:v>
                </c:pt>
                <c:pt idx="14">
                  <c:v>190.70000000000002</c:v>
                </c:pt>
                <c:pt idx="15">
                  <c:v>190.70000000000002</c:v>
                </c:pt>
                <c:pt idx="16">
                  <c:v>190.70000000000002</c:v>
                </c:pt>
                <c:pt idx="17">
                  <c:v>190.70000000000002</c:v>
                </c:pt>
                <c:pt idx="18">
                  <c:v>190.70000000000002</c:v>
                </c:pt>
                <c:pt idx="19">
                  <c:v>190.70000000000002</c:v>
                </c:pt>
                <c:pt idx="20">
                  <c:v>190.70000000000002</c:v>
                </c:pt>
                <c:pt idx="21">
                  <c:v>190.70000000000002</c:v>
                </c:pt>
                <c:pt idx="22">
                  <c:v>190.70000000000002</c:v>
                </c:pt>
                <c:pt idx="23">
                  <c:v>190.70000000000002</c:v>
                </c:pt>
                <c:pt idx="24">
                  <c:v>190.70000000000002</c:v>
                </c:pt>
                <c:pt idx="25">
                  <c:v>190.70000000000002</c:v>
                </c:pt>
                <c:pt idx="26">
                  <c:v>190.70000000000002</c:v>
                </c:pt>
                <c:pt idx="27">
                  <c:v>190.70000000000002</c:v>
                </c:pt>
                <c:pt idx="28">
                  <c:v>190.70000000000002</c:v>
                </c:pt>
                <c:pt idx="29">
                  <c:v>190.70000000000002</c:v>
                </c:pt>
                <c:pt idx="30">
                  <c:v>190.70000000000002</c:v>
                </c:pt>
                <c:pt idx="31">
                  <c:v>190.70000000000002</c:v>
                </c:pt>
                <c:pt idx="32">
                  <c:v>190.70000000000002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56072"/>
        <c:axId val="547149408"/>
      </c:lineChart>
      <c:catAx>
        <c:axId val="54715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4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7149408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56072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Dezembro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126.66</c:v>
                </c:pt>
                <c:pt idx="1">
                  <c:v>96.481818181818184</c:v>
                </c:pt>
                <c:pt idx="2">
                  <c:v>100.14999999999999</c:v>
                </c:pt>
                <c:pt idx="3">
                  <c:v>113.86666666666667</c:v>
                </c:pt>
                <c:pt idx="4">
                  <c:v>111.68333333333334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158816"/>
        <c:axId val="54715097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190.70000000000002</c:v>
                </c:pt>
                <c:pt idx="1">
                  <c:v>190.70000000000002</c:v>
                </c:pt>
                <c:pt idx="2">
                  <c:v>190.70000000000002</c:v>
                </c:pt>
                <c:pt idx="3">
                  <c:v>190.70000000000002</c:v>
                </c:pt>
                <c:pt idx="4">
                  <c:v>190.70000000000002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58816"/>
        <c:axId val="547150976"/>
      </c:lineChart>
      <c:catAx>
        <c:axId val="54715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5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715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71588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0.2956</cdr:y>
    </cdr:from>
    <cdr:to>
      <cdr:x>0.98917</cdr:x>
      <cdr:y>0.34635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0" y="167248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(190,7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0.42547</cdr:y>
    </cdr:from>
    <cdr:to>
      <cdr:x>0.98921</cdr:x>
      <cdr:y>0.47747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240722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(190,7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0.29106</cdr:y>
    </cdr:from>
    <cdr:to>
      <cdr:x>0.98993</cdr:x>
      <cdr:y>0.34256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501" y="1646765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(190,7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0.36807</cdr:y>
    </cdr:from>
    <cdr:to>
      <cdr:x>0.99026</cdr:x>
      <cdr:y>0.41807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53" y="208245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(190,7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4642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D47" sqref="AD47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18" x14ac:dyDescent="0.25">
      <c r="A2" s="131" t="s">
        <v>94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7" ht="1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2" t="s">
        <v>96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7"/>
      <c r="AK6" s="127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40.200000000000003</v>
      </c>
      <c r="C8" s="94">
        <f>'02'!F4</f>
        <v>0.2</v>
      </c>
      <c r="D8" s="94">
        <f>'03'!F4</f>
        <v>0.2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0.4</v>
      </c>
      <c r="N8" s="94">
        <f>'13'!F4</f>
        <v>8.1999999999999993</v>
      </c>
      <c r="O8" s="94">
        <f>'14'!F4</f>
        <v>0</v>
      </c>
      <c r="P8" s="94">
        <f>'15'!F4</f>
        <v>0</v>
      </c>
      <c r="Q8" s="94">
        <f>'16'!F4</f>
        <v>0.6</v>
      </c>
      <c r="R8" s="94">
        <f>'17'!F4</f>
        <v>0</v>
      </c>
      <c r="S8" s="94">
        <f>'18'!F4</f>
        <v>8.1999999999999993</v>
      </c>
      <c r="T8" s="94">
        <f>'19'!F4</f>
        <v>2.6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20.799999999999997</v>
      </c>
      <c r="Y8" s="94">
        <f>'24'!F4</f>
        <v>8.1999999999999993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4.5999999999999996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94.2</v>
      </c>
      <c r="AH8" s="13"/>
      <c r="AJ8" s="14"/>
      <c r="AK8" s="15"/>
    </row>
    <row r="9" spans="1:37" x14ac:dyDescent="0.2">
      <c r="A9" s="16" t="s">
        <v>3</v>
      </c>
      <c r="B9" s="94">
        <f>'01'!F5</f>
        <v>49.099999999999994</v>
      </c>
      <c r="C9" s="94">
        <f>'02'!F5</f>
        <v>0.8</v>
      </c>
      <c r="D9" s="94">
        <f>'03'!F5</f>
        <v>0</v>
      </c>
      <c r="E9" s="94">
        <f>'04'!F5</f>
        <v>0</v>
      </c>
      <c r="F9" s="94">
        <f>'05'!F5</f>
        <v>3.5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7.2</v>
      </c>
      <c r="O9" s="94">
        <f>'14'!F5</f>
        <v>0</v>
      </c>
      <c r="P9" s="94">
        <f>'15'!F5</f>
        <v>0</v>
      </c>
      <c r="Q9" s="94">
        <f>'16'!F5</f>
        <v>0.5</v>
      </c>
      <c r="R9" s="94">
        <f>'17'!F5</f>
        <v>0</v>
      </c>
      <c r="S9" s="94">
        <f>'18'!F5</f>
        <v>46</v>
      </c>
      <c r="T9" s="94">
        <f>'19'!F5</f>
        <v>5.3</v>
      </c>
      <c r="U9" s="94">
        <f>'20'!F5</f>
        <v>0</v>
      </c>
      <c r="V9" s="94">
        <f>'21'!F5</f>
        <v>1.2</v>
      </c>
      <c r="W9" s="94">
        <f>'22'!F5</f>
        <v>0</v>
      </c>
      <c r="X9" s="94">
        <f>'23'!F5</f>
        <v>18.600000000000001</v>
      </c>
      <c r="Y9" s="94">
        <f>'24'!F5</f>
        <v>6.7</v>
      </c>
      <c r="Z9" s="94">
        <f>'25'!F5</f>
        <v>1</v>
      </c>
      <c r="AA9" s="94">
        <f>'26'!F5</f>
        <v>0</v>
      </c>
      <c r="AB9" s="94">
        <f>'27'!F5</f>
        <v>0</v>
      </c>
      <c r="AC9" s="94">
        <f>'28'!F5</f>
        <v>5.8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145.69999999999999</v>
      </c>
      <c r="AH9" s="13"/>
      <c r="AJ9" s="14"/>
      <c r="AK9" s="15"/>
    </row>
    <row r="10" spans="1:37" x14ac:dyDescent="0.2">
      <c r="A10" s="16" t="s">
        <v>4</v>
      </c>
      <c r="B10" s="94">
        <f>'01'!F6</f>
        <v>48.3</v>
      </c>
      <c r="C10" s="94">
        <f>'02'!F6</f>
        <v>0.8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30</v>
      </c>
      <c r="R10" s="94">
        <f>'17'!F6</f>
        <v>0.5</v>
      </c>
      <c r="S10" s="94">
        <f>'18'!F6</f>
        <v>10.3</v>
      </c>
      <c r="T10" s="94">
        <f>'19'!F6</f>
        <v>2.2000000000000002</v>
      </c>
      <c r="U10" s="94">
        <f>'20'!F6</f>
        <v>0</v>
      </c>
      <c r="V10" s="94">
        <f>'21'!F6</f>
        <v>5.8</v>
      </c>
      <c r="W10" s="94">
        <f>'22'!F6</f>
        <v>0</v>
      </c>
      <c r="X10" s="94">
        <f>'23'!F6</f>
        <v>10.8</v>
      </c>
      <c r="Y10" s="94">
        <f>'24'!F6</f>
        <v>18.5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0.5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127.69999999999999</v>
      </c>
      <c r="AH10" s="13"/>
      <c r="AJ10" s="14"/>
      <c r="AK10" s="17"/>
    </row>
    <row r="11" spans="1:37" x14ac:dyDescent="0.2">
      <c r="A11" s="16" t="s">
        <v>5</v>
      </c>
      <c r="B11" s="94">
        <f>'01'!F7</f>
        <v>39.4</v>
      </c>
      <c r="C11" s="94">
        <f>'02'!F7</f>
        <v>0.60000000000000009</v>
      </c>
      <c r="D11" s="94">
        <f>'03'!F7</f>
        <v>0</v>
      </c>
      <c r="E11" s="94">
        <f>'04'!F7</f>
        <v>0</v>
      </c>
      <c r="F11" s="94">
        <f>'05'!F7</f>
        <v>1.8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1</v>
      </c>
      <c r="N11" s="94">
        <f>'13'!F7</f>
        <v>14.8</v>
      </c>
      <c r="O11" s="94">
        <f>'14'!F7</f>
        <v>0</v>
      </c>
      <c r="P11" s="94">
        <f>'15'!F7</f>
        <v>0</v>
      </c>
      <c r="Q11" s="94">
        <f>'16'!F7</f>
        <v>2.4000000000000004</v>
      </c>
      <c r="R11" s="94">
        <f>'17'!F7</f>
        <v>0</v>
      </c>
      <c r="S11" s="94">
        <f>'18'!F7</f>
        <v>8</v>
      </c>
      <c r="T11" s="94">
        <f>'19'!F7</f>
        <v>9.1999999999999993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11.6</v>
      </c>
      <c r="Y11" s="94">
        <f>'24'!F7</f>
        <v>3.8000000000000003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1.2000000000000002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93.8</v>
      </c>
      <c r="AH11" s="13"/>
      <c r="AJ11" s="14"/>
      <c r="AK11" s="17"/>
    </row>
    <row r="12" spans="1:37" x14ac:dyDescent="0.2">
      <c r="A12" s="16" t="s">
        <v>6</v>
      </c>
      <c r="B12" s="94">
        <f>'01'!F8</f>
        <v>35.799999999999997</v>
      </c>
      <c r="C12" s="94">
        <f>'02'!F8</f>
        <v>0.4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0.6</v>
      </c>
      <c r="O12" s="94">
        <f>'14'!F8</f>
        <v>0</v>
      </c>
      <c r="P12" s="94">
        <f>'15'!F8</f>
        <v>0</v>
      </c>
      <c r="Q12" s="94">
        <f>'16'!F8</f>
        <v>8.1999999999999993</v>
      </c>
      <c r="R12" s="94">
        <f>'17'!F8</f>
        <v>0</v>
      </c>
      <c r="S12" s="94">
        <f>'18'!F8</f>
        <v>9.6999999999999993</v>
      </c>
      <c r="T12" s="94">
        <f>'19'!F8</f>
        <v>2.8000000000000003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29.6</v>
      </c>
      <c r="Y12" s="94">
        <f>'24'!F8</f>
        <v>2.4000000000000004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10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99.5</v>
      </c>
      <c r="AH12" s="13"/>
      <c r="AJ12" s="14"/>
      <c r="AK12" s="17"/>
    </row>
    <row r="13" spans="1:37" x14ac:dyDescent="0.2">
      <c r="A13" s="16" t="s">
        <v>7</v>
      </c>
      <c r="B13" s="94">
        <f>'01'!F9</f>
        <v>53</v>
      </c>
      <c r="C13" s="94">
        <f>'02'!F9</f>
        <v>0.2</v>
      </c>
      <c r="D13" s="94">
        <f>'03'!F9</f>
        <v>0.2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4.4000000000000004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94</v>
      </c>
      <c r="T13" s="94">
        <f>'19'!F9</f>
        <v>14.4</v>
      </c>
      <c r="U13" s="94">
        <f>'20'!F9</f>
        <v>0</v>
      </c>
      <c r="V13" s="94">
        <f>'21'!F9</f>
        <v>10</v>
      </c>
      <c r="W13" s="94">
        <f>'22'!F9</f>
        <v>0</v>
      </c>
      <c r="X13" s="94">
        <f>'23'!F9</f>
        <v>38.6</v>
      </c>
      <c r="Y13" s="94">
        <f>'24'!F9</f>
        <v>5.4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2.4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222.60000000000002</v>
      </c>
      <c r="AH13" s="13"/>
      <c r="AJ13" s="14"/>
      <c r="AK13" s="17"/>
    </row>
    <row r="14" spans="1:37" x14ac:dyDescent="0.2">
      <c r="A14" s="16" t="s">
        <v>8</v>
      </c>
      <c r="B14" s="94">
        <f>'01'!F10</f>
        <v>37.56</v>
      </c>
      <c r="C14" s="94">
        <f>'02'!F10</f>
        <v>1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9</v>
      </c>
      <c r="O14" s="94">
        <f>'14'!F10</f>
        <v>0</v>
      </c>
      <c r="P14" s="94">
        <f>'15'!F10</f>
        <v>0</v>
      </c>
      <c r="Q14" s="94">
        <f>'16'!F10</f>
        <v>11</v>
      </c>
      <c r="R14" s="94">
        <f>'17'!F10</f>
        <v>0.1</v>
      </c>
      <c r="S14" s="94">
        <f>'18'!F10</f>
        <v>21.43</v>
      </c>
      <c r="T14" s="94">
        <f>'19'!F10</f>
        <v>30.9</v>
      </c>
      <c r="U14" s="94">
        <f>'20'!F10</f>
        <v>0</v>
      </c>
      <c r="V14" s="94">
        <f>'21'!F10</f>
        <v>4.5999999999999996</v>
      </c>
      <c r="W14" s="94">
        <f>'22'!F10</f>
        <v>0</v>
      </c>
      <c r="X14" s="94">
        <f>'23'!F10</f>
        <v>13.36</v>
      </c>
      <c r="Y14" s="94">
        <f>'24'!F10</f>
        <v>9.5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0.6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139.04999999999998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15.8</v>
      </c>
      <c r="C15" s="94">
        <f>'02'!F11</f>
        <v>0.6</v>
      </c>
      <c r="D15" s="94">
        <f>'03'!F11</f>
        <v>0.4</v>
      </c>
      <c r="E15" s="94">
        <f>'04'!F11</f>
        <v>0</v>
      </c>
      <c r="F15" s="94">
        <f>'05'!F11</f>
        <v>2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4.2</v>
      </c>
      <c r="N15" s="94">
        <f>'13'!F11</f>
        <v>18</v>
      </c>
      <c r="O15" s="94">
        <f>'14'!F11</f>
        <v>0</v>
      </c>
      <c r="P15" s="94">
        <f>'15'!F11</f>
        <v>0</v>
      </c>
      <c r="Q15" s="94">
        <f>'16'!F11</f>
        <v>1.6</v>
      </c>
      <c r="R15" s="94">
        <f>'17'!F11</f>
        <v>0</v>
      </c>
      <c r="S15" s="94">
        <f>'18'!F11</f>
        <v>14.8</v>
      </c>
      <c r="T15" s="94">
        <f>'19'!F11</f>
        <v>2.4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22.13</v>
      </c>
      <c r="Y15" s="94">
        <f>'24'!F11</f>
        <v>5.2</v>
      </c>
      <c r="Z15" s="94">
        <f>'25'!F11</f>
        <v>0.4</v>
      </c>
      <c r="AA15" s="94">
        <f>'26'!F11</f>
        <v>0</v>
      </c>
      <c r="AB15" s="94">
        <f>'27'!F11</f>
        <v>0</v>
      </c>
      <c r="AC15" s="94">
        <f>'28'!F11</f>
        <v>3.2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90.730000000000018</v>
      </c>
      <c r="AH15" s="13"/>
      <c r="AJ15" s="14"/>
      <c r="AK15" s="17"/>
    </row>
    <row r="16" spans="1:37" x14ac:dyDescent="0.2">
      <c r="A16" s="18" t="s">
        <v>9</v>
      </c>
      <c r="B16" s="76">
        <f>'01'!F12</f>
        <v>39.895000000000003</v>
      </c>
      <c r="C16" s="76">
        <f>'02'!F12</f>
        <v>0.57499999999999996</v>
      </c>
      <c r="D16" s="76">
        <f>'03'!F12</f>
        <v>0.1</v>
      </c>
      <c r="E16" s="76">
        <f>'04'!F12</f>
        <v>0</v>
      </c>
      <c r="F16" s="76">
        <f>'05'!F12</f>
        <v>0.91249999999999998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0.7</v>
      </c>
      <c r="N16" s="76">
        <f>'13'!F12</f>
        <v>7.7750000000000004</v>
      </c>
      <c r="O16" s="76">
        <f>'14'!F12</f>
        <v>0</v>
      </c>
      <c r="P16" s="76">
        <f>'15'!F12</f>
        <v>0</v>
      </c>
      <c r="Q16" s="76">
        <f>'16'!F12</f>
        <v>6.7875000000000005</v>
      </c>
      <c r="R16" s="76">
        <f>'17'!F12</f>
        <v>7.4999999999999997E-2</v>
      </c>
      <c r="S16" s="76">
        <f>'18'!F12</f>
        <v>26.553750000000001</v>
      </c>
      <c r="T16" s="76">
        <f>'19'!F12</f>
        <v>8.7250000000000014</v>
      </c>
      <c r="U16" s="76">
        <f>'20'!F12</f>
        <v>0</v>
      </c>
      <c r="V16" s="76">
        <f>'21'!F12</f>
        <v>2.7</v>
      </c>
      <c r="W16" s="76">
        <f>'22'!F12</f>
        <v>0</v>
      </c>
      <c r="X16" s="76">
        <f>'23'!F12</f>
        <v>20.686250000000001</v>
      </c>
      <c r="Y16" s="76">
        <f>'24'!F12</f>
        <v>7.4624999999999995</v>
      </c>
      <c r="Z16" s="76">
        <f>'25'!F12</f>
        <v>0.17499999999999999</v>
      </c>
      <c r="AA16" s="76">
        <f>'26'!F12</f>
        <v>0</v>
      </c>
      <c r="AB16" s="76">
        <f>'27'!F12</f>
        <v>0</v>
      </c>
      <c r="AC16" s="76">
        <f>'28'!F12</f>
        <v>3.5374999999999996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126.66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23</v>
      </c>
      <c r="C17" s="94">
        <f>'02'!F13</f>
        <v>1.4</v>
      </c>
      <c r="D17" s="94">
        <f>'03'!F13</f>
        <v>0</v>
      </c>
      <c r="E17" s="94">
        <f>'04'!F13</f>
        <v>0</v>
      </c>
      <c r="F17" s="94">
        <f>'05'!F13</f>
        <v>0.2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42.8</v>
      </c>
      <c r="O17" s="94">
        <f>'14'!F13</f>
        <v>0</v>
      </c>
      <c r="P17" s="94">
        <f>'15'!F13</f>
        <v>0</v>
      </c>
      <c r="Q17" s="94">
        <f>'16'!F13</f>
        <v>22.200000000000003</v>
      </c>
      <c r="R17" s="94">
        <f>'17'!F13</f>
        <v>9.1999999999999993</v>
      </c>
      <c r="S17" s="94">
        <f>'18'!F13</f>
        <v>23</v>
      </c>
      <c r="T17" s="94">
        <f>'19'!F13</f>
        <v>0.8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14.2</v>
      </c>
      <c r="Y17" s="94">
        <f>'24'!F13</f>
        <v>1.8</v>
      </c>
      <c r="Z17" s="94">
        <f>'25'!F13</f>
        <v>0.4</v>
      </c>
      <c r="AA17" s="94">
        <f>'26'!F13</f>
        <v>0</v>
      </c>
      <c r="AB17" s="94">
        <f>'27'!F13</f>
        <v>0</v>
      </c>
      <c r="AC17" s="94">
        <f>'28'!F13</f>
        <v>2</v>
      </c>
      <c r="AD17" s="94">
        <f>'29'!F13</f>
        <v>1</v>
      </c>
      <c r="AE17" s="94">
        <f>'30'!F13</f>
        <v>0</v>
      </c>
      <c r="AF17" s="94">
        <f>'31'!F13</f>
        <v>0</v>
      </c>
      <c r="AG17" s="94">
        <f>SUM(B17:AF17)</f>
        <v>142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37.4</v>
      </c>
      <c r="C18" s="94">
        <f>'02'!F14</f>
        <v>1.3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3.8</v>
      </c>
      <c r="R18" s="94">
        <f>'17'!F14</f>
        <v>7.5</v>
      </c>
      <c r="S18" s="94">
        <f>'18'!F14</f>
        <v>13.95</v>
      </c>
      <c r="T18" s="94">
        <f>'19'!F14</f>
        <v>0.3</v>
      </c>
      <c r="U18" s="94">
        <f>'20'!F14</f>
        <v>0</v>
      </c>
      <c r="V18" s="94">
        <f>'21'!F14</f>
        <v>0</v>
      </c>
      <c r="W18" s="94">
        <f>'22'!F14</f>
        <v>1.2</v>
      </c>
      <c r="X18" s="94">
        <f>'23'!F14</f>
        <v>17.200000000000003</v>
      </c>
      <c r="Y18" s="94">
        <f>'24'!F14</f>
        <v>4.8999999999999995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1.2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88.75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14.2</v>
      </c>
      <c r="C19" s="94">
        <f>'02'!F15</f>
        <v>2.8</v>
      </c>
      <c r="D19" s="94">
        <f>'03'!F15</f>
        <v>0.2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1.2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0.8</v>
      </c>
      <c r="O19" s="94">
        <f>'14'!F15</f>
        <v>0</v>
      </c>
      <c r="P19" s="94">
        <f>'15'!F15</f>
        <v>2</v>
      </c>
      <c r="Q19" s="94">
        <f>'16'!F15</f>
        <v>0</v>
      </c>
      <c r="R19" s="94">
        <f>'17'!F15</f>
        <v>3.6</v>
      </c>
      <c r="S19" s="94">
        <f>'18'!F15</f>
        <v>10.6</v>
      </c>
      <c r="T19" s="94">
        <f>'19'!F15</f>
        <v>0.2</v>
      </c>
      <c r="U19" s="94">
        <f>'20'!F15</f>
        <v>0</v>
      </c>
      <c r="V19" s="94">
        <f>'21'!F15</f>
        <v>0</v>
      </c>
      <c r="W19" s="94">
        <f>'22'!F15</f>
        <v>2.8</v>
      </c>
      <c r="X19" s="94">
        <f>'23'!F15</f>
        <v>14.6</v>
      </c>
      <c r="Y19" s="94">
        <f>'24'!F15</f>
        <v>4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24.4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81.400000000000006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17.599999999999998</v>
      </c>
      <c r="C20" s="94">
        <f>'02'!F16</f>
        <v>1.8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1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2.8</v>
      </c>
      <c r="N20" s="94">
        <f>'13'!F16</f>
        <v>0.4</v>
      </c>
      <c r="O20" s="94">
        <f>'14'!F16</f>
        <v>0</v>
      </c>
      <c r="P20" s="94">
        <f>'15'!F16</f>
        <v>2</v>
      </c>
      <c r="Q20" s="94">
        <f>'16'!F16</f>
        <v>0</v>
      </c>
      <c r="R20" s="94">
        <f>'17'!F16</f>
        <v>1.2</v>
      </c>
      <c r="S20" s="94">
        <f>'18'!F16</f>
        <v>18.3</v>
      </c>
      <c r="T20" s="94">
        <f>'19'!F16</f>
        <v>0.3</v>
      </c>
      <c r="U20" s="94">
        <f>'20'!F16</f>
        <v>0</v>
      </c>
      <c r="V20" s="94">
        <f>'21'!F16</f>
        <v>0</v>
      </c>
      <c r="W20" s="94">
        <f>'22'!F16</f>
        <v>0.8</v>
      </c>
      <c r="X20" s="94">
        <f>'23'!F16</f>
        <v>12.399999999999999</v>
      </c>
      <c r="Y20" s="94">
        <f>'24'!F16</f>
        <v>3.9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8.8000000000000007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71.299999999999983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34</v>
      </c>
      <c r="C21" s="94">
        <f>'02'!F17</f>
        <v>1</v>
      </c>
      <c r="D21" s="94">
        <f>'03'!F17</f>
        <v>0.2</v>
      </c>
      <c r="E21" s="94">
        <f>'04'!F17</f>
        <v>0</v>
      </c>
      <c r="F21" s="94">
        <f>'05'!F17</f>
        <v>0.5</v>
      </c>
      <c r="G21" s="94">
        <f>'06'!F17</f>
        <v>0</v>
      </c>
      <c r="H21" s="94">
        <f>'07'!F17</f>
        <v>0</v>
      </c>
      <c r="I21" s="94">
        <f>'08'!F17</f>
        <v>0.2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0.2</v>
      </c>
      <c r="N21" s="94">
        <f>'13'!F17</f>
        <v>10.4</v>
      </c>
      <c r="O21" s="94">
        <f>'14'!F17</f>
        <v>0</v>
      </c>
      <c r="P21" s="94">
        <f>'15'!F17</f>
        <v>4.2</v>
      </c>
      <c r="Q21" s="94">
        <f>'16'!F17</f>
        <v>3.2</v>
      </c>
      <c r="R21" s="94">
        <f>'17'!F17</f>
        <v>9.5</v>
      </c>
      <c r="S21" s="94">
        <f>'18'!F17</f>
        <v>22.8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0.2</v>
      </c>
      <c r="X21" s="94">
        <f>'23'!F17</f>
        <v>19.200000000000003</v>
      </c>
      <c r="Y21" s="94">
        <f>'24'!F17</f>
        <v>8.8000000000000007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2.5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116.90000000000002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29.4</v>
      </c>
      <c r="C22" s="94">
        <f>'02'!F18</f>
        <v>0.4</v>
      </c>
      <c r="D22" s="94">
        <f>'03'!F18</f>
        <v>0.2</v>
      </c>
      <c r="E22" s="94">
        <f>'04'!F18</f>
        <v>0</v>
      </c>
      <c r="F22" s="94">
        <f>'05'!F18</f>
        <v>0.4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0.4</v>
      </c>
      <c r="N22" s="94">
        <f>'13'!F18</f>
        <v>11.4</v>
      </c>
      <c r="O22" s="94">
        <f>'14'!F18</f>
        <v>0</v>
      </c>
      <c r="P22" s="94">
        <f>'15'!F18</f>
        <v>0</v>
      </c>
      <c r="Q22" s="94">
        <f>'16'!F18</f>
        <v>7.4</v>
      </c>
      <c r="R22" s="94">
        <f>'17'!F18</f>
        <v>0</v>
      </c>
      <c r="S22" s="94">
        <f>'18'!F18</f>
        <v>23</v>
      </c>
      <c r="T22" s="94">
        <f>'19'!F18</f>
        <v>18.399999999999999</v>
      </c>
      <c r="U22" s="94">
        <f>'20'!F18</f>
        <v>0</v>
      </c>
      <c r="V22" s="94">
        <f>'21'!F18</f>
        <v>0.8</v>
      </c>
      <c r="W22" s="94">
        <f>'22'!F18</f>
        <v>0</v>
      </c>
      <c r="X22" s="94">
        <f>'23'!F18</f>
        <v>10.4</v>
      </c>
      <c r="Y22" s="94">
        <f>'24'!F18</f>
        <v>2.2000000000000002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3.4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107.80000000000001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44.4</v>
      </c>
      <c r="C23" s="94">
        <f>'02'!F19</f>
        <v>2.2000000000000002</v>
      </c>
      <c r="D23" s="94">
        <f>'03'!F19</f>
        <v>1</v>
      </c>
      <c r="E23" s="94">
        <f>'04'!F19</f>
        <v>0</v>
      </c>
      <c r="F23" s="94">
        <f>'05'!F19</f>
        <v>1.4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13.2</v>
      </c>
      <c r="N23" s="94">
        <f>'13'!F19</f>
        <v>16.600000000000001</v>
      </c>
      <c r="O23" s="94">
        <f>'14'!F19</f>
        <v>0</v>
      </c>
      <c r="P23" s="94">
        <f>'15'!F19</f>
        <v>2.4</v>
      </c>
      <c r="Q23" s="94">
        <f>'16'!F19</f>
        <v>0</v>
      </c>
      <c r="R23" s="94">
        <f>'17'!F19</f>
        <v>15</v>
      </c>
      <c r="S23" s="94">
        <f>'18'!F19</f>
        <v>13.4</v>
      </c>
      <c r="T23" s="94">
        <f>'19'!F19</f>
        <v>0.2</v>
      </c>
      <c r="U23" s="94">
        <f>'20'!F19</f>
        <v>0</v>
      </c>
      <c r="V23" s="94">
        <f>'21'!F19</f>
        <v>0</v>
      </c>
      <c r="W23" s="94">
        <f>'22'!F19</f>
        <v>2.2000000000000002</v>
      </c>
      <c r="X23" s="94">
        <f>'23'!F19</f>
        <v>19</v>
      </c>
      <c r="Y23" s="94">
        <f>'24'!F19</f>
        <v>5.3999999999999995</v>
      </c>
      <c r="Z23" s="94">
        <f>'25'!F19</f>
        <v>0.2</v>
      </c>
      <c r="AA23" s="94">
        <f>'26'!F19</f>
        <v>0</v>
      </c>
      <c r="AB23" s="94">
        <f>'27'!F19</f>
        <v>0</v>
      </c>
      <c r="AC23" s="94">
        <f>'28'!F19</f>
        <v>1.6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138.20000000000002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31.3</v>
      </c>
      <c r="C24" s="94">
        <f>'02'!F20</f>
        <v>0.5</v>
      </c>
      <c r="D24" s="94">
        <f>'03'!F20</f>
        <v>0</v>
      </c>
      <c r="E24" s="94">
        <f>'04'!F20</f>
        <v>0</v>
      </c>
      <c r="F24" s="94">
        <f>'05'!F20</f>
        <v>0.2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9</v>
      </c>
      <c r="N24" s="94">
        <f>'13'!F20</f>
        <v>30.5</v>
      </c>
      <c r="O24" s="94">
        <f>'14'!F20</f>
        <v>0</v>
      </c>
      <c r="P24" s="94">
        <f>'15'!F20</f>
        <v>1</v>
      </c>
      <c r="Q24" s="94">
        <f>'16'!F20</f>
        <v>24.5</v>
      </c>
      <c r="R24" s="94">
        <f>'17'!F20</f>
        <v>0</v>
      </c>
      <c r="S24" s="94">
        <f>'18'!F20</f>
        <v>14.5</v>
      </c>
      <c r="T24" s="94">
        <f>'19'!F20</f>
        <v>1.3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15.4</v>
      </c>
      <c r="Y24" s="94">
        <f>'24'!F20</f>
        <v>5.5</v>
      </c>
      <c r="Z24" s="94">
        <f>'25'!F20</f>
        <v>0.3</v>
      </c>
      <c r="AA24" s="94">
        <f>'26'!F20</f>
        <v>0</v>
      </c>
      <c r="AB24" s="94">
        <f>'27'!F20</f>
        <v>0</v>
      </c>
      <c r="AC24" s="94">
        <f>'28'!F20</f>
        <v>0.8</v>
      </c>
      <c r="AD24" s="94">
        <f>'29'!F20</f>
        <v>0.8</v>
      </c>
      <c r="AE24" s="94">
        <f>'30'!F20</f>
        <v>0</v>
      </c>
      <c r="AF24" s="94">
        <f>'31'!F20</f>
        <v>0</v>
      </c>
      <c r="AG24" s="94">
        <f t="shared" si="1"/>
        <v>135.60000000000002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21</v>
      </c>
      <c r="C25" s="94">
        <f>'02'!F21</f>
        <v>2.8000000000000003</v>
      </c>
      <c r="D25" s="94">
        <f>'03'!F21</f>
        <v>0</v>
      </c>
      <c r="E25" s="94">
        <f>'04'!F21</f>
        <v>0</v>
      </c>
      <c r="F25" s="94">
        <f>'05'!F21</f>
        <v>1.4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0.2</v>
      </c>
      <c r="N25" s="94">
        <f>'13'!F21</f>
        <v>0</v>
      </c>
      <c r="O25" s="94">
        <f>'14'!F21</f>
        <v>0</v>
      </c>
      <c r="P25" s="94">
        <f>'15'!F21</f>
        <v>0.4</v>
      </c>
      <c r="Q25" s="94">
        <f>'16'!F21</f>
        <v>0</v>
      </c>
      <c r="R25" s="94">
        <f>'17'!F21</f>
        <v>1.8</v>
      </c>
      <c r="S25" s="94">
        <f>'18'!F21</f>
        <v>1.8</v>
      </c>
      <c r="T25" s="94">
        <f>'19'!F21</f>
        <v>0.2</v>
      </c>
      <c r="U25" s="94">
        <f>'20'!F21</f>
        <v>0</v>
      </c>
      <c r="V25" s="94">
        <f>'21'!F21</f>
        <v>0.2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19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48.8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17.3</v>
      </c>
      <c r="C26" s="94">
        <f>'02'!F22</f>
        <v>1.2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1.3</v>
      </c>
      <c r="S26" s="94">
        <f>'18'!F22</f>
        <v>9.9499999999999993</v>
      </c>
      <c r="T26" s="94">
        <f>'19'!F22</f>
        <v>0.3</v>
      </c>
      <c r="U26" s="94">
        <f>'20'!F22</f>
        <v>0</v>
      </c>
      <c r="V26" s="94">
        <f>'21'!F22</f>
        <v>0.1</v>
      </c>
      <c r="W26" s="94">
        <f>'22'!F22</f>
        <v>0.4</v>
      </c>
      <c r="X26" s="94">
        <f>'23'!F22</f>
        <v>8.1999999999999993</v>
      </c>
      <c r="Y26" s="94">
        <f>'24'!F22</f>
        <v>2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40.75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35.5</v>
      </c>
      <c r="C27" s="94">
        <f>'02'!F23</f>
        <v>1.2</v>
      </c>
      <c r="D27" s="94">
        <f>'03'!F23</f>
        <v>0.6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2.2000000000000002</v>
      </c>
      <c r="N27" s="94">
        <f>'13'!F23</f>
        <v>16</v>
      </c>
      <c r="O27" s="94">
        <f>'14'!F23</f>
        <v>0</v>
      </c>
      <c r="P27" s="94">
        <f>'15'!F23</f>
        <v>2.2000000000000002</v>
      </c>
      <c r="Q27" s="94">
        <f>'16'!F23</f>
        <v>1.2</v>
      </c>
      <c r="R27" s="94">
        <f>'17'!F23</f>
        <v>2.8</v>
      </c>
      <c r="S27" s="94">
        <f>'18'!F23</f>
        <v>2.5</v>
      </c>
      <c r="T27" s="94">
        <f>'19'!F23</f>
        <v>1.2</v>
      </c>
      <c r="U27" s="94">
        <f>'20'!F23</f>
        <v>0</v>
      </c>
      <c r="V27" s="94">
        <f>'21'!F23</f>
        <v>0</v>
      </c>
      <c r="W27" s="94">
        <f>'22'!F23</f>
        <v>1.5</v>
      </c>
      <c r="X27" s="94">
        <f>'23'!F23</f>
        <v>10.5</v>
      </c>
      <c r="Y27" s="94">
        <f>'24'!F23</f>
        <v>0.9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11.5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89.800000000000026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27.736363636363638</v>
      </c>
      <c r="C28" s="76">
        <f>'02'!F24</f>
        <v>1.5090909090909093</v>
      </c>
      <c r="D28" s="76">
        <f>'03'!F24</f>
        <v>0.2</v>
      </c>
      <c r="E28" s="76">
        <f>'04'!F24</f>
        <v>0</v>
      </c>
      <c r="F28" s="76">
        <f>'05'!F24</f>
        <v>0.37272727272727268</v>
      </c>
      <c r="G28" s="76">
        <f>'06'!F24</f>
        <v>0</v>
      </c>
      <c r="H28" s="76">
        <f>'07'!F24</f>
        <v>0</v>
      </c>
      <c r="I28" s="76">
        <f>'08'!F24</f>
        <v>0.21818181818181823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2.545454545454545</v>
      </c>
      <c r="N28" s="76">
        <f>'13'!F24</f>
        <v>11.718181818181819</v>
      </c>
      <c r="O28" s="76">
        <f>'14'!F24</f>
        <v>0</v>
      </c>
      <c r="P28" s="76">
        <f>'15'!F24</f>
        <v>1.2909090909090908</v>
      </c>
      <c r="Q28" s="76">
        <f>'16'!F24</f>
        <v>5.663636363636364</v>
      </c>
      <c r="R28" s="76">
        <f>'17'!F24</f>
        <v>4.7181818181818178</v>
      </c>
      <c r="S28" s="76">
        <f>'18'!F24</f>
        <v>13.981818181818182</v>
      </c>
      <c r="T28" s="76">
        <f>'19'!F24</f>
        <v>2.1090909090909089</v>
      </c>
      <c r="U28" s="76">
        <f>'20'!F24</f>
        <v>0</v>
      </c>
      <c r="V28" s="76">
        <f>'21'!F24</f>
        <v>0.1</v>
      </c>
      <c r="W28" s="76">
        <f>'22'!F24</f>
        <v>0.82727272727272738</v>
      </c>
      <c r="X28" s="76">
        <f>'23'!F24</f>
        <v>12.827272727272726</v>
      </c>
      <c r="Y28" s="76">
        <f>'24'!F24</f>
        <v>3.5818181818181816</v>
      </c>
      <c r="Z28" s="76">
        <f>'25'!F24</f>
        <v>8.1818181818181832E-2</v>
      </c>
      <c r="AA28" s="76">
        <f>'26'!F24</f>
        <v>0</v>
      </c>
      <c r="AB28" s="76">
        <f>'27'!F24</f>
        <v>0</v>
      </c>
      <c r="AC28" s="76">
        <f>'28'!F24</f>
        <v>6.8363636363636351</v>
      </c>
      <c r="AD28" s="76">
        <f>'29'!F24</f>
        <v>0.16363636363636364</v>
      </c>
      <c r="AE28" s="76">
        <f>'30'!F24</f>
        <v>0</v>
      </c>
      <c r="AF28" s="76">
        <f>'31'!F24</f>
        <v>0</v>
      </c>
      <c r="AG28" s="19">
        <f>AVERAGE(AG17:AG27)</f>
        <v>96.481818181818184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35.9</v>
      </c>
      <c r="C29" s="94">
        <f>'02'!F25</f>
        <v>0.5</v>
      </c>
      <c r="D29" s="94">
        <f>'03'!F25</f>
        <v>0.7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15.8</v>
      </c>
      <c r="O29" s="94">
        <f>'14'!F25</f>
        <v>0</v>
      </c>
      <c r="P29" s="94">
        <f>'15'!F25</f>
        <v>0</v>
      </c>
      <c r="Q29" s="94">
        <f>'16'!F25</f>
        <v>3</v>
      </c>
      <c r="R29" s="94">
        <f>'17'!F25</f>
        <v>0</v>
      </c>
      <c r="S29" s="94">
        <f>'18'!F25</f>
        <v>7.4</v>
      </c>
      <c r="T29" s="94">
        <f>'19'!F25</f>
        <v>11.100000000000001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14.6</v>
      </c>
      <c r="Y29" s="94">
        <f>'24'!F25</f>
        <v>1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9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99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34.1</v>
      </c>
      <c r="C30" s="94">
        <f>'02'!F26</f>
        <v>0.6</v>
      </c>
      <c r="D30" s="94">
        <f>'03'!F26</f>
        <v>0.4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0.2</v>
      </c>
      <c r="N30" s="94">
        <f>'13'!F26</f>
        <v>18</v>
      </c>
      <c r="O30" s="94">
        <f>'14'!F26</f>
        <v>0</v>
      </c>
      <c r="P30" s="94">
        <f>'15'!F26</f>
        <v>0</v>
      </c>
      <c r="Q30" s="94">
        <f>'16'!F26</f>
        <v>0.4</v>
      </c>
      <c r="R30" s="94">
        <f>'17'!F26</f>
        <v>0</v>
      </c>
      <c r="S30" s="94">
        <f>'18'!F26</f>
        <v>10</v>
      </c>
      <c r="T30" s="94">
        <f>'19'!F26</f>
        <v>18.399999999999999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11.6</v>
      </c>
      <c r="Y30" s="94">
        <f>'24'!F26</f>
        <v>1.5999999999999999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6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101.29999999999998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35</v>
      </c>
      <c r="C31" s="76">
        <f>'02'!F27</f>
        <v>0.55000000000000004</v>
      </c>
      <c r="D31" s="76">
        <f>'03'!F27</f>
        <v>0.55000000000000004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0.1</v>
      </c>
      <c r="N31" s="76">
        <f>'13'!F27</f>
        <v>16.899999999999999</v>
      </c>
      <c r="O31" s="76">
        <f>'14'!F27</f>
        <v>0</v>
      </c>
      <c r="P31" s="76">
        <f>'15'!F27</f>
        <v>0</v>
      </c>
      <c r="Q31" s="76">
        <f>'16'!F27</f>
        <v>1.7</v>
      </c>
      <c r="R31" s="76">
        <f>'17'!F27</f>
        <v>0</v>
      </c>
      <c r="S31" s="76">
        <f>'18'!F27</f>
        <v>8.6999999999999993</v>
      </c>
      <c r="T31" s="76">
        <f>'19'!F27</f>
        <v>14.75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13.1</v>
      </c>
      <c r="Y31" s="76">
        <f>'24'!F27</f>
        <v>1.2999999999999998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7.5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100.14999999999999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40.799999999999997</v>
      </c>
      <c r="C32" s="94">
        <f>'02'!F28</f>
        <v>0.5</v>
      </c>
      <c r="D32" s="94">
        <f>'03'!F28</f>
        <v>0.7</v>
      </c>
      <c r="E32" s="94">
        <f>'04'!F28</f>
        <v>0</v>
      </c>
      <c r="F32" s="94">
        <f>'05'!F28</f>
        <v>1.6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18.399999999999999</v>
      </c>
      <c r="O32" s="94">
        <f>'14'!F28</f>
        <v>0</v>
      </c>
      <c r="P32" s="94">
        <f>'15'!F28</f>
        <v>0</v>
      </c>
      <c r="Q32" s="94">
        <f>'16'!F28</f>
        <v>1.4</v>
      </c>
      <c r="R32" s="94">
        <f>'17'!F28</f>
        <v>0</v>
      </c>
      <c r="S32" s="94">
        <f>'18'!F28</f>
        <v>2.2999999999999998</v>
      </c>
      <c r="T32" s="94">
        <f>'19'!F28</f>
        <v>2.8</v>
      </c>
      <c r="U32" s="94">
        <f>'20'!F28</f>
        <v>0</v>
      </c>
      <c r="V32" s="94">
        <f>'21'!F28</f>
        <v>2.2000000000000002</v>
      </c>
      <c r="W32" s="94">
        <f>'22'!F28</f>
        <v>4.3</v>
      </c>
      <c r="X32" s="94">
        <f>'23'!F28</f>
        <v>23.7</v>
      </c>
      <c r="Y32" s="94">
        <f>'24'!F28</f>
        <v>12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1</v>
      </c>
      <c r="AD32" s="94">
        <f>'29'!F28</f>
        <v>7.4</v>
      </c>
      <c r="AE32" s="94">
        <f>'30'!F28</f>
        <v>0</v>
      </c>
      <c r="AF32" s="94">
        <f>'31'!F28</f>
        <v>0</v>
      </c>
      <c r="AG32" s="94">
        <f>SUM(B32:AF32)</f>
        <v>119.10000000000001</v>
      </c>
      <c r="AJ32" s="14"/>
      <c r="AK32" s="17"/>
    </row>
    <row r="33" spans="1:37" x14ac:dyDescent="0.2">
      <c r="A33" s="16" t="s">
        <v>26</v>
      </c>
      <c r="B33" s="94">
        <f>'01'!F29</f>
        <v>38.599999999999994</v>
      </c>
      <c r="C33" s="94">
        <f>'02'!F29</f>
        <v>0.6</v>
      </c>
      <c r="D33" s="94">
        <f>'03'!F29</f>
        <v>0.4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3.4</v>
      </c>
      <c r="O33" s="94">
        <f>'14'!F29</f>
        <v>0</v>
      </c>
      <c r="P33" s="94">
        <f>'15'!F29</f>
        <v>0</v>
      </c>
      <c r="Q33" s="94">
        <f>'16'!F29</f>
        <v>7.4</v>
      </c>
      <c r="R33" s="94">
        <f>'17'!F29</f>
        <v>0</v>
      </c>
      <c r="S33" s="94">
        <f>'18'!F29</f>
        <v>8.8000000000000007</v>
      </c>
      <c r="T33" s="94">
        <f>'19'!F29</f>
        <v>3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38.799999999999997</v>
      </c>
      <c r="Y33" s="94">
        <f>'24'!F29</f>
        <v>4.2</v>
      </c>
      <c r="Z33" s="94">
        <f>'25'!F29</f>
        <v>0.2</v>
      </c>
      <c r="AA33" s="94">
        <f>'26'!F29</f>
        <v>0</v>
      </c>
      <c r="AB33" s="94">
        <f>'27'!F29</f>
        <v>0</v>
      </c>
      <c r="AC33" s="94">
        <f>'28'!F29</f>
        <v>5.8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111.19999999999999</v>
      </c>
      <c r="AJ33" s="14"/>
      <c r="AK33" s="17"/>
    </row>
    <row r="34" spans="1:37" x14ac:dyDescent="0.2">
      <c r="A34" s="16" t="s">
        <v>27</v>
      </c>
      <c r="B34" s="94">
        <f>'01'!F30</f>
        <v>42.8</v>
      </c>
      <c r="C34" s="94">
        <f>'02'!F30</f>
        <v>0.5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0.2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15.5</v>
      </c>
      <c r="O34" s="94">
        <f>'14'!F30</f>
        <v>0</v>
      </c>
      <c r="P34" s="94">
        <f>'15'!F30</f>
        <v>0</v>
      </c>
      <c r="Q34" s="94">
        <f>'16'!F30</f>
        <v>1.2</v>
      </c>
      <c r="R34" s="94">
        <f>'17'!F30</f>
        <v>0</v>
      </c>
      <c r="S34" s="94">
        <f>'18'!F30</f>
        <v>3.9000000000000004</v>
      </c>
      <c r="T34" s="94">
        <f>'19'!F30</f>
        <v>3.6999999999999997</v>
      </c>
      <c r="U34" s="94">
        <f>'20'!F30</f>
        <v>0</v>
      </c>
      <c r="V34" s="94">
        <f>'21'!F30</f>
        <v>0</v>
      </c>
      <c r="W34" s="94">
        <f>'22'!F30</f>
        <v>2.5</v>
      </c>
      <c r="X34" s="94">
        <f>'23'!F30</f>
        <v>20.5</v>
      </c>
      <c r="Y34" s="94">
        <f>'24'!F30</f>
        <v>0.8</v>
      </c>
      <c r="Z34" s="94">
        <f>'25'!F30</f>
        <v>0.2</v>
      </c>
      <c r="AA34" s="94">
        <f>'26'!F30</f>
        <v>0</v>
      </c>
      <c r="AB34" s="94">
        <f>'27'!F30</f>
        <v>0</v>
      </c>
      <c r="AC34" s="94">
        <f>'28'!F30</f>
        <v>15.5</v>
      </c>
      <c r="AD34" s="94">
        <f>'29'!F30</f>
        <v>4</v>
      </c>
      <c r="AE34" s="94">
        <f>'30'!F30</f>
        <v>0</v>
      </c>
      <c r="AF34" s="94">
        <f>'31'!F30</f>
        <v>0</v>
      </c>
      <c r="AG34" s="94">
        <f>SUM(B34:AF34)</f>
        <v>111.30000000000001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40.733333333333327</v>
      </c>
      <c r="C35" s="76">
        <f>'02'!F31</f>
        <v>0.53333333333333333</v>
      </c>
      <c r="D35" s="76">
        <f>'03'!F31</f>
        <v>0.3666666666666667</v>
      </c>
      <c r="E35" s="76">
        <f>'04'!F31</f>
        <v>0</v>
      </c>
      <c r="F35" s="76">
        <f>'05'!F31</f>
        <v>0.53333333333333333</v>
      </c>
      <c r="G35" s="76">
        <f>'06'!F31</f>
        <v>0</v>
      </c>
      <c r="H35" s="76">
        <f>'07'!F31</f>
        <v>0</v>
      </c>
      <c r="I35" s="76">
        <f>'08'!F31</f>
        <v>6.6666666666666666E-2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12.433333333333332</v>
      </c>
      <c r="O35" s="76">
        <f>'14'!F31</f>
        <v>0</v>
      </c>
      <c r="P35" s="76">
        <f>'15'!F31</f>
        <v>0</v>
      </c>
      <c r="Q35" s="76">
        <f>'16'!F31</f>
        <v>3.3333333333333335</v>
      </c>
      <c r="R35" s="76">
        <f>'17'!F31</f>
        <v>0</v>
      </c>
      <c r="S35" s="76">
        <f>'18'!F31</f>
        <v>5.0000000000000009</v>
      </c>
      <c r="T35" s="76">
        <f>'19'!F31</f>
        <v>3.1666666666666665</v>
      </c>
      <c r="U35" s="76">
        <f>'20'!F31</f>
        <v>0</v>
      </c>
      <c r="V35" s="76">
        <f>'21'!F31</f>
        <v>0.73333333333333339</v>
      </c>
      <c r="W35" s="76">
        <f>'22'!F31</f>
        <v>2.2666666666666666</v>
      </c>
      <c r="X35" s="76">
        <f>'23'!F31</f>
        <v>27.666666666666668</v>
      </c>
      <c r="Y35" s="76">
        <f>'24'!F31</f>
        <v>5.666666666666667</v>
      </c>
      <c r="Z35" s="76">
        <f>'25'!F31</f>
        <v>0.13333333333333333</v>
      </c>
      <c r="AA35" s="76">
        <f>'26'!F31</f>
        <v>0</v>
      </c>
      <c r="AB35" s="76">
        <f>'27'!F31</f>
        <v>0</v>
      </c>
      <c r="AC35" s="76">
        <f>'28'!F31</f>
        <v>7.4333333333333336</v>
      </c>
      <c r="AD35" s="76">
        <f>'29'!F31</f>
        <v>3.8000000000000003</v>
      </c>
      <c r="AE35" s="76">
        <f>'30'!F31</f>
        <v>0</v>
      </c>
      <c r="AF35" s="76">
        <f>'31'!F31</f>
        <v>0</v>
      </c>
      <c r="AG35" s="19">
        <f>AVERAGE(AG32:AG34)</f>
        <v>113.86666666666667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18.799999999999997</v>
      </c>
      <c r="C36" s="94">
        <f>'02'!F32</f>
        <v>0.4</v>
      </c>
      <c r="D36" s="94">
        <f>'03'!F32</f>
        <v>0.4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1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33.799999999999997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8.6</v>
      </c>
      <c r="T36" s="94">
        <f>'19'!F32</f>
        <v>2</v>
      </c>
      <c r="U36" s="94">
        <f>'20'!F32</f>
        <v>0</v>
      </c>
      <c r="V36" s="94">
        <f>'21'!F32</f>
        <v>4.5999999999999996</v>
      </c>
      <c r="W36" s="94">
        <f>'22'!F32</f>
        <v>2.8</v>
      </c>
      <c r="X36" s="94">
        <f>'23'!F32</f>
        <v>34.199999999999996</v>
      </c>
      <c r="Y36" s="94">
        <f>'24'!F32</f>
        <v>7.2</v>
      </c>
      <c r="Z36" s="94">
        <f>'25'!F32</f>
        <v>0.4</v>
      </c>
      <c r="AA36" s="94">
        <f>'26'!F32</f>
        <v>0</v>
      </c>
      <c r="AB36" s="94">
        <f>'27'!F32</f>
        <v>0</v>
      </c>
      <c r="AC36" s="94">
        <f>'28'!F32</f>
        <v>0.6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114.8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2.6000000000000005</v>
      </c>
      <c r="C37" s="94">
        <f>'02'!F33</f>
        <v>0.4</v>
      </c>
      <c r="D37" s="94">
        <f>'03'!F33</f>
        <v>1.2</v>
      </c>
      <c r="E37" s="94">
        <f>'04'!F33</f>
        <v>0</v>
      </c>
      <c r="F37" s="94">
        <f>'05'!F33</f>
        <v>0.2</v>
      </c>
      <c r="G37" s="94">
        <f>'06'!F33</f>
        <v>0</v>
      </c>
      <c r="H37" s="94">
        <f>'07'!F33</f>
        <v>0</v>
      </c>
      <c r="I37" s="94">
        <f>'08'!F33</f>
        <v>0.6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27.2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3</v>
      </c>
      <c r="T37" s="94">
        <f>'19'!F33</f>
        <v>3</v>
      </c>
      <c r="U37" s="94">
        <f>'20'!F33</f>
        <v>0</v>
      </c>
      <c r="V37" s="94">
        <f>'21'!F33</f>
        <v>1.2</v>
      </c>
      <c r="W37" s="94">
        <f>'22'!F33</f>
        <v>1.4</v>
      </c>
      <c r="X37" s="94">
        <f>'23'!F33</f>
        <v>35</v>
      </c>
      <c r="Y37" s="94">
        <f>'24'!F33</f>
        <v>5.4999999999999991</v>
      </c>
      <c r="Z37" s="94">
        <f>'25'!F33</f>
        <v>0.4</v>
      </c>
      <c r="AA37" s="94">
        <f>'26'!F33</f>
        <v>0</v>
      </c>
      <c r="AB37" s="94">
        <f>'27'!F33</f>
        <v>0</v>
      </c>
      <c r="AC37" s="94">
        <f>'28'!F33</f>
        <v>0.6</v>
      </c>
      <c r="AD37" s="94">
        <f>'29'!F33</f>
        <v>1.2</v>
      </c>
      <c r="AE37" s="94">
        <f>'30'!F33</f>
        <v>0</v>
      </c>
      <c r="AF37" s="94">
        <f>'31'!F33</f>
        <v>0</v>
      </c>
      <c r="AG37" s="94">
        <f t="shared" si="2"/>
        <v>83.500000000000014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14.299999999999999</v>
      </c>
      <c r="C38" s="94">
        <f>'02'!F34</f>
        <v>1.2</v>
      </c>
      <c r="D38" s="94">
        <f>'03'!F34</f>
        <v>0.5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25.43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4.12</v>
      </c>
      <c r="T38" s="94">
        <f>'19'!F34</f>
        <v>2.2000000000000002</v>
      </c>
      <c r="U38" s="94">
        <f>'20'!F34</f>
        <v>0</v>
      </c>
      <c r="V38" s="94">
        <f>'21'!F34</f>
        <v>10.3</v>
      </c>
      <c r="W38" s="94">
        <f>'22'!F34</f>
        <v>4.5</v>
      </c>
      <c r="X38" s="94">
        <f>'23'!F34</f>
        <v>26</v>
      </c>
      <c r="Y38" s="94">
        <f>'24'!F34</f>
        <v>5.4999999999999991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3.5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97.55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24.400000000000002</v>
      </c>
      <c r="C39" s="94">
        <f>'02'!F35</f>
        <v>0.8</v>
      </c>
      <c r="D39" s="94">
        <f>'03'!F35</f>
        <v>0.4</v>
      </c>
      <c r="E39" s="94">
        <f>'04'!F35</f>
        <v>0</v>
      </c>
      <c r="F39" s="94">
        <f>'05'!F35</f>
        <v>0.4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60.8</v>
      </c>
      <c r="O39" s="94">
        <f>'14'!F35</f>
        <v>0</v>
      </c>
      <c r="P39" s="94">
        <f>'15'!F35</f>
        <v>0.4</v>
      </c>
      <c r="Q39" s="94">
        <f>'16'!F35</f>
        <v>1</v>
      </c>
      <c r="R39" s="94">
        <f>'17'!F35</f>
        <v>0</v>
      </c>
      <c r="S39" s="94">
        <f>'18'!F35</f>
        <v>7.4</v>
      </c>
      <c r="T39" s="94">
        <f>'19'!F35</f>
        <v>1.8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10.4</v>
      </c>
      <c r="Y39" s="94">
        <f>'24'!F35</f>
        <v>1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18.399999999999999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127.20000000000002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22.3</v>
      </c>
      <c r="C40" s="94">
        <f>'02'!F36</f>
        <v>1</v>
      </c>
      <c r="D40" s="94">
        <f>'03'!F36</f>
        <v>0</v>
      </c>
      <c r="E40" s="94">
        <f>'04'!F36</f>
        <v>0</v>
      </c>
      <c r="F40" s="94">
        <f>'05'!F36</f>
        <v>0.2</v>
      </c>
      <c r="G40" s="94">
        <f>'06'!F36</f>
        <v>0</v>
      </c>
      <c r="H40" s="94">
        <f>'07'!F36</f>
        <v>0</v>
      </c>
      <c r="I40" s="94">
        <f>'08'!F36</f>
        <v>0.2</v>
      </c>
      <c r="J40" s="94">
        <f>'09'!F36</f>
        <v>0</v>
      </c>
      <c r="K40" s="94">
        <f>'10'!F36</f>
        <v>0</v>
      </c>
      <c r="L40" s="94">
        <f>'11'!F36</f>
        <v>8.5</v>
      </c>
      <c r="M40" s="94">
        <f>'12'!F36</f>
        <v>1.5</v>
      </c>
      <c r="N40" s="94">
        <f>'13'!F36</f>
        <v>39.200000000000003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4</v>
      </c>
      <c r="T40" s="94">
        <f>'19'!F36</f>
        <v>1.8</v>
      </c>
      <c r="U40" s="94">
        <f>'20'!F36</f>
        <v>0</v>
      </c>
      <c r="V40" s="94">
        <f>'21'!F36</f>
        <v>0.2</v>
      </c>
      <c r="W40" s="94">
        <f>'22'!F36</f>
        <v>2.2000000000000002</v>
      </c>
      <c r="X40" s="94">
        <f>'23'!F36</f>
        <v>20.8</v>
      </c>
      <c r="Y40" s="94">
        <f>'24'!F36</f>
        <v>16.100000000000001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4.5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122.5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15.999999999999998</v>
      </c>
      <c r="C41" s="94">
        <f>'02'!F37</f>
        <v>1.5999999999999999</v>
      </c>
      <c r="D41" s="94">
        <f>'03'!F37</f>
        <v>1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0.2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32.799999999999997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1.5999999999999999</v>
      </c>
      <c r="T41" s="94">
        <f>'19'!F37</f>
        <v>2.2000000000000002</v>
      </c>
      <c r="U41" s="94">
        <f>'20'!F37</f>
        <v>0</v>
      </c>
      <c r="V41" s="94">
        <f>'21'!F37</f>
        <v>9.1999999999999993</v>
      </c>
      <c r="W41" s="94">
        <f>'22'!F37</f>
        <v>4</v>
      </c>
      <c r="X41" s="94">
        <f>'23'!F37</f>
        <v>64.2</v>
      </c>
      <c r="Y41" s="94">
        <f>'24'!F37</f>
        <v>14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0.4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147.20000000000002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29.6</v>
      </c>
      <c r="C42" s="94">
        <f>'02'!F38</f>
        <v>0.8</v>
      </c>
      <c r="D42" s="94">
        <f>'03'!F38</f>
        <v>1</v>
      </c>
      <c r="E42" s="94">
        <f>'04'!F38</f>
        <v>0</v>
      </c>
      <c r="F42" s="94">
        <f>'05'!F38</f>
        <v>1.4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2.4000000000000004</v>
      </c>
      <c r="R42" s="94">
        <f>'17'!F38</f>
        <v>0</v>
      </c>
      <c r="S42" s="94">
        <f>'18'!F38</f>
        <v>4.2</v>
      </c>
      <c r="T42" s="94">
        <f>'19'!F38</f>
        <v>25.2</v>
      </c>
      <c r="U42" s="94">
        <f>'20'!F38</f>
        <v>0</v>
      </c>
      <c r="V42" s="94">
        <f>'21'!F38</f>
        <v>0.2</v>
      </c>
      <c r="W42" s="94">
        <f>'22'!F38</f>
        <v>1.8</v>
      </c>
      <c r="X42" s="94">
        <f>'23'!F38</f>
        <v>13.8</v>
      </c>
      <c r="Y42" s="94">
        <f>'24'!F38</f>
        <v>2.4000000000000004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23.6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106.4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10.699999999999998</v>
      </c>
      <c r="C43" s="94">
        <f>'02'!F39</f>
        <v>2</v>
      </c>
      <c r="D43" s="94">
        <f>'03'!F39</f>
        <v>0.8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0.4</v>
      </c>
      <c r="J43" s="94">
        <f>'09'!F39</f>
        <v>0</v>
      </c>
      <c r="K43" s="94">
        <f>'10'!F39</f>
        <v>0</v>
      </c>
      <c r="L43" s="94">
        <f>'11'!F39</f>
        <v>1.8</v>
      </c>
      <c r="M43" s="94">
        <f>'12'!F39</f>
        <v>0</v>
      </c>
      <c r="N43" s="94">
        <f>'13'!F39</f>
        <v>13</v>
      </c>
      <c r="O43" s="94">
        <f>'14'!F39</f>
        <v>0</v>
      </c>
      <c r="P43" s="94">
        <f>'15'!F39</f>
        <v>3</v>
      </c>
      <c r="Q43" s="94">
        <f>'16'!F39</f>
        <v>0.2</v>
      </c>
      <c r="R43" s="94">
        <f>'17'!F39</f>
        <v>0</v>
      </c>
      <c r="S43" s="94">
        <f>'18'!F39</f>
        <v>1</v>
      </c>
      <c r="T43" s="94">
        <f>'19'!F39</f>
        <v>3.4000000000000004</v>
      </c>
      <c r="U43" s="94">
        <f>'20'!F39</f>
        <v>0</v>
      </c>
      <c r="V43" s="94">
        <f>'21'!F39</f>
        <v>0</v>
      </c>
      <c r="W43" s="94">
        <f>'22'!F39</f>
        <v>15.600000000000001</v>
      </c>
      <c r="X43" s="94">
        <f>'23'!F39</f>
        <v>17.600000000000001</v>
      </c>
      <c r="Y43" s="94">
        <f>'24'!F39</f>
        <v>5.7</v>
      </c>
      <c r="Z43" s="94">
        <f>'25'!F39</f>
        <v>2.2000000000000002</v>
      </c>
      <c r="AA43" s="94">
        <f>'26'!F39</f>
        <v>0</v>
      </c>
      <c r="AB43" s="94">
        <f>'27'!F39</f>
        <v>0</v>
      </c>
      <c r="AC43" s="94">
        <f>'28'!F39</f>
        <v>6.8</v>
      </c>
      <c r="AD43" s="94">
        <f>'29'!F39</f>
        <v>1.6</v>
      </c>
      <c r="AE43" s="94">
        <f>'30'!F39</f>
        <v>0</v>
      </c>
      <c r="AF43" s="94">
        <f>'31'!F39</f>
        <v>0</v>
      </c>
      <c r="AG43" s="94">
        <f>SUM(B43:AF43)</f>
        <v>85.8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14.899999999999999</v>
      </c>
      <c r="C44" s="94">
        <f>'02'!F40</f>
        <v>0.2</v>
      </c>
      <c r="D44" s="94">
        <f>'03'!F40</f>
        <v>0.3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0.5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2.5</v>
      </c>
      <c r="N44" s="94">
        <f>'13'!F40</f>
        <v>29.5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2.8</v>
      </c>
      <c r="T44" s="94">
        <f>'19'!F40</f>
        <v>1.5</v>
      </c>
      <c r="U44" s="94">
        <f>'20'!F40</f>
        <v>14.5</v>
      </c>
      <c r="V44" s="94">
        <f>'21'!F40</f>
        <v>10.8</v>
      </c>
      <c r="W44" s="94">
        <f>'22'!F40</f>
        <v>1.2</v>
      </c>
      <c r="X44" s="94">
        <f>'23'!F40</f>
        <v>34</v>
      </c>
      <c r="Y44" s="94">
        <f>'24'!F40</f>
        <v>4.3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3.2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120.19999999999999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17.066666666666666</v>
      </c>
      <c r="C45" s="19">
        <f t="shared" ref="C45:AF45" si="3">AVERAGE(C36:C44)</f>
        <v>0.93333333333333313</v>
      </c>
      <c r="D45" s="19">
        <f t="shared" si="3"/>
        <v>0.62222222222222223</v>
      </c>
      <c r="E45" s="19">
        <f t="shared" si="3"/>
        <v>0</v>
      </c>
      <c r="F45" s="19">
        <f t="shared" si="3"/>
        <v>0.24444444444444446</v>
      </c>
      <c r="G45" s="19">
        <f t="shared" si="3"/>
        <v>0</v>
      </c>
      <c r="H45" s="19">
        <f t="shared" si="3"/>
        <v>0</v>
      </c>
      <c r="I45" s="19">
        <f t="shared" si="3"/>
        <v>0.32222222222222219</v>
      </c>
      <c r="J45" s="19">
        <f t="shared" si="3"/>
        <v>0</v>
      </c>
      <c r="K45" s="19">
        <f t="shared" si="3"/>
        <v>0</v>
      </c>
      <c r="L45" s="19">
        <f t="shared" si="3"/>
        <v>1.1444444444444446</v>
      </c>
      <c r="M45" s="19">
        <f t="shared" si="3"/>
        <v>0.44444444444444442</v>
      </c>
      <c r="N45" s="19">
        <f t="shared" si="3"/>
        <v>29.081111111111113</v>
      </c>
      <c r="O45" s="19">
        <f t="shared" si="3"/>
        <v>0</v>
      </c>
      <c r="P45" s="19">
        <f t="shared" si="3"/>
        <v>0.37777777777777777</v>
      </c>
      <c r="Q45" s="19">
        <f t="shared" si="3"/>
        <v>0.40000000000000008</v>
      </c>
      <c r="R45" s="19">
        <f t="shared" si="3"/>
        <v>0</v>
      </c>
      <c r="S45" s="19">
        <f t="shared" si="3"/>
        <v>4.08</v>
      </c>
      <c r="T45" s="19">
        <f t="shared" si="3"/>
        <v>4.7888888888888888</v>
      </c>
      <c r="U45" s="19">
        <f t="shared" si="3"/>
        <v>1.6111111111111112</v>
      </c>
      <c r="V45" s="19">
        <f t="shared" si="3"/>
        <v>4.0555555555555554</v>
      </c>
      <c r="W45" s="19">
        <f t="shared" si="3"/>
        <v>3.7222222222222223</v>
      </c>
      <c r="X45" s="19">
        <f t="shared" si="3"/>
        <v>28.444444444444443</v>
      </c>
      <c r="Y45" s="19">
        <f t="shared" si="3"/>
        <v>6.8555555555555552</v>
      </c>
      <c r="Z45" s="19">
        <f t="shared" si="3"/>
        <v>0.33333333333333331</v>
      </c>
      <c r="AA45" s="19">
        <f t="shared" si="3"/>
        <v>0</v>
      </c>
      <c r="AB45" s="19">
        <f t="shared" si="3"/>
        <v>0</v>
      </c>
      <c r="AC45" s="19">
        <f t="shared" si="3"/>
        <v>6.8444444444444441</v>
      </c>
      <c r="AD45" s="19">
        <f t="shared" si="3"/>
        <v>0.31111111111111112</v>
      </c>
      <c r="AE45" s="19">
        <f t="shared" si="3"/>
        <v>0</v>
      </c>
      <c r="AF45" s="19">
        <f t="shared" si="3"/>
        <v>0</v>
      </c>
      <c r="AG45" s="19">
        <f>AVERAGE(AG36:AG44)</f>
        <v>111.68333333333334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29.395757575757568</v>
      </c>
      <c r="C46" s="24">
        <f t="shared" ref="C46:AF46" si="4">AVERAGE(C36:C44,C32:C34,C29:C30,C17:C27,C8:C15)</f>
        <v>0.97878787878787865</v>
      </c>
      <c r="D46" s="24">
        <f t="shared" si="4"/>
        <v>0.32727272727272716</v>
      </c>
      <c r="E46" s="24">
        <f t="shared" si="4"/>
        <v>0</v>
      </c>
      <c r="F46" s="24">
        <f t="shared" si="4"/>
        <v>0.46060606060606063</v>
      </c>
      <c r="G46" s="24">
        <f t="shared" si="4"/>
        <v>0</v>
      </c>
      <c r="H46" s="24">
        <f t="shared" si="4"/>
        <v>0</v>
      </c>
      <c r="I46" s="24">
        <f t="shared" si="4"/>
        <v>0.16666666666666666</v>
      </c>
      <c r="J46" s="24">
        <f t="shared" si="4"/>
        <v>0</v>
      </c>
      <c r="K46" s="24">
        <f t="shared" si="4"/>
        <v>0</v>
      </c>
      <c r="L46" s="24">
        <f t="shared" si="4"/>
        <v>0.31212121212121213</v>
      </c>
      <c r="M46" s="24">
        <f t="shared" si="4"/>
        <v>1.1454545454545455</v>
      </c>
      <c r="N46" s="24">
        <f t="shared" si="4"/>
        <v>15.876666666666665</v>
      </c>
      <c r="O46" s="24">
        <f t="shared" si="4"/>
        <v>0</v>
      </c>
      <c r="P46" s="24">
        <f t="shared" si="4"/>
        <v>0.53333333333333333</v>
      </c>
      <c r="Q46" s="24">
        <f t="shared" si="4"/>
        <v>4.0484848484848479</v>
      </c>
      <c r="R46" s="24">
        <f t="shared" si="4"/>
        <v>1.5909090909090906</v>
      </c>
      <c r="S46" s="24">
        <f t="shared" si="4"/>
        <v>13.192424242424243</v>
      </c>
      <c r="T46" s="24">
        <f t="shared" si="4"/>
        <v>5.3060606060606057</v>
      </c>
      <c r="U46" s="113">
        <f t="shared" si="4"/>
        <v>0.43939393939393939</v>
      </c>
      <c r="V46" s="113">
        <f t="shared" si="4"/>
        <v>1.8606060606060608</v>
      </c>
      <c r="W46" s="113">
        <f t="shared" si="4"/>
        <v>1.4969696969696968</v>
      </c>
      <c r="X46" s="113">
        <f t="shared" si="4"/>
        <v>20.357272727272726</v>
      </c>
      <c r="Y46" s="113">
        <f t="shared" si="4"/>
        <v>5.4666666666666668</v>
      </c>
      <c r="Z46" s="113">
        <f t="shared" si="4"/>
        <v>0.17272727272727273</v>
      </c>
      <c r="AA46" s="113">
        <f t="shared" si="4"/>
        <v>0</v>
      </c>
      <c r="AB46" s="113">
        <f t="shared" si="4"/>
        <v>0</v>
      </c>
      <c r="AC46" s="113">
        <f t="shared" si="4"/>
        <v>6.1333333333333337</v>
      </c>
      <c r="AD46" s="113">
        <f t="shared" si="4"/>
        <v>0.48484848484848486</v>
      </c>
      <c r="AE46" s="113">
        <f t="shared" si="4"/>
        <v>0</v>
      </c>
      <c r="AF46" s="113">
        <f t="shared" si="4"/>
        <v>0</v>
      </c>
      <c r="AG46" s="113">
        <f>SUM(B46:AF46)</f>
        <v>109.74636363636364</v>
      </c>
      <c r="AH46" s="13"/>
      <c r="AJ46" s="25"/>
      <c r="AK46" s="26"/>
    </row>
    <row r="47" spans="1:37" x14ac:dyDescent="0.2">
      <c r="A47" s="88" t="s">
        <v>37</v>
      </c>
      <c r="B47" s="27">
        <v>42</v>
      </c>
      <c r="C47" s="27">
        <v>2</v>
      </c>
      <c r="D47" s="27"/>
      <c r="E47" s="27">
        <v>1</v>
      </c>
      <c r="F47" s="27"/>
      <c r="G47" s="27"/>
      <c r="H47" s="27"/>
      <c r="I47" s="27"/>
      <c r="J47" s="27"/>
      <c r="K47" s="27"/>
      <c r="L47" s="27"/>
      <c r="M47" s="27"/>
      <c r="N47" s="27">
        <v>18</v>
      </c>
      <c r="O47" s="27"/>
      <c r="P47" s="27"/>
      <c r="Q47" s="27">
        <v>1</v>
      </c>
      <c r="R47" s="27"/>
      <c r="S47" s="27">
        <v>4</v>
      </c>
      <c r="T47" s="112">
        <v>11</v>
      </c>
      <c r="U47" s="115">
        <v>4</v>
      </c>
      <c r="V47" s="114"/>
      <c r="W47" s="114"/>
      <c r="X47" s="114">
        <v>7</v>
      </c>
      <c r="Y47" s="114">
        <v>3</v>
      </c>
      <c r="Z47" s="114">
        <v>1</v>
      </c>
      <c r="AA47" s="114">
        <v>1</v>
      </c>
      <c r="AB47" s="114"/>
      <c r="AC47" s="114">
        <v>3</v>
      </c>
      <c r="AD47" s="114"/>
      <c r="AE47" s="114"/>
      <c r="AF47" s="114"/>
      <c r="AG47" s="114">
        <f>SUM(B47:AF47)</f>
        <v>98</v>
      </c>
      <c r="AH47" s="13"/>
      <c r="AJ47" s="28"/>
      <c r="AK47" s="26"/>
    </row>
    <row r="48" spans="1:37" ht="15.75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</row>
    <row r="49" spans="1:35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 t="s">
        <v>48</v>
      </c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105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8" t="s">
        <v>106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H12" sqref="H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107</v>
      </c>
      <c r="B1" s="128"/>
      <c r="C1" s="128"/>
      <c r="D1" s="128"/>
      <c r="E1" s="128"/>
      <c r="F1" s="128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8.5</v>
      </c>
      <c r="E36" s="12">
        <v>0</v>
      </c>
      <c r="F36" s="12">
        <f t="shared" si="2"/>
        <v>8.5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1.8</v>
      </c>
      <c r="E39" s="12">
        <v>0</v>
      </c>
      <c r="F39" s="12">
        <f t="shared" si="2"/>
        <v>1.8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1.1444444444444446</v>
      </c>
      <c r="E41" s="44">
        <f>AVERAGE(E32:E40)</f>
        <v>0</v>
      </c>
      <c r="F41" s="44">
        <f>AVERAGE(F32:F40)</f>
        <v>1.1444444444444446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0.31212121212121213</v>
      </c>
      <c r="E42" s="47">
        <f>AVERAGE(E4:E11,E13:E23,E25:E26,E28:E30,E32:E40)</f>
        <v>0</v>
      </c>
      <c r="F42" s="47">
        <f>AVERAGE(F4:F11,F13:F23,F25:F26,F28:F30,F32:F40)</f>
        <v>0.31212121212121213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A36" sqref="A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8" t="s">
        <v>108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0.4</v>
      </c>
      <c r="F4" s="12">
        <f t="shared" ref="F4:F11" si="0">B4+C4+D4+E4</f>
        <v>0.4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1</v>
      </c>
      <c r="F7" s="12">
        <f t="shared" si="0"/>
        <v>1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4.2</v>
      </c>
      <c r="F11" s="12">
        <f t="shared" si="0"/>
        <v>4.2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0.7</v>
      </c>
      <c r="F12" s="43">
        <f>AVERAGE(F4:F11)</f>
        <v>0.7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2.8</v>
      </c>
      <c r="F16" s="12">
        <f t="shared" si="1"/>
        <v>2.8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0.4</v>
      </c>
      <c r="F18" s="12">
        <f t="shared" si="1"/>
        <v>0.4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8" t="s">
        <v>16</v>
      </c>
      <c r="B19" s="119">
        <v>0</v>
      </c>
      <c r="C19" s="119">
        <v>0</v>
      </c>
      <c r="D19" s="119">
        <v>0</v>
      </c>
      <c r="E19" s="119">
        <v>13.2</v>
      </c>
      <c r="F19" s="119">
        <f t="shared" si="1"/>
        <v>13.2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9</v>
      </c>
      <c r="F20" s="12">
        <f t="shared" si="1"/>
        <v>9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2.2000000000000002</v>
      </c>
      <c r="F23" s="12">
        <f t="shared" si="1"/>
        <v>2.2000000000000002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2.545454545454545</v>
      </c>
      <c r="F24" s="44">
        <f>AVERAGE(F13:F23)</f>
        <v>2.545454545454545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0.1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2.5</v>
      </c>
      <c r="F40" s="12">
        <f t="shared" si="2"/>
        <v>2.5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0.44444444444444442</v>
      </c>
      <c r="F41" s="44">
        <f>AVERAGE(F32:F40)</f>
        <v>0.44444444444444442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1.1454545454545453</v>
      </c>
      <c r="F42" s="47">
        <f>AVERAGE(F4:F11,F13:F23,F25:F26,F28:F30,F32:F40)</f>
        <v>1.1454545454545453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D38" sqref="D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109</v>
      </c>
      <c r="B1" s="128"/>
      <c r="C1" s="128"/>
      <c r="D1" s="128"/>
      <c r="E1" s="128"/>
      <c r="F1" s="128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8</v>
      </c>
      <c r="E4" s="12">
        <v>0.2</v>
      </c>
      <c r="F4" s="12">
        <f t="shared" ref="F4:F11" si="0">B4+C4+D4+E4</f>
        <v>8.1999999999999993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7.2</v>
      </c>
      <c r="E5" s="12">
        <v>0</v>
      </c>
      <c r="F5" s="12">
        <f t="shared" si="0"/>
        <v>7.2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1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14.8</v>
      </c>
      <c r="E7" s="12">
        <v>0</v>
      </c>
      <c r="F7" s="12">
        <f t="shared" si="0"/>
        <v>14.8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0.6</v>
      </c>
      <c r="E8" s="12">
        <v>0</v>
      </c>
      <c r="F8" s="12">
        <f t="shared" si="0"/>
        <v>0.6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4.4000000000000004</v>
      </c>
      <c r="E9" s="12">
        <v>0</v>
      </c>
      <c r="F9" s="12">
        <f t="shared" si="0"/>
        <v>4.4000000000000004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9</v>
      </c>
      <c r="E10" s="12">
        <v>0</v>
      </c>
      <c r="F10" s="12">
        <f t="shared" si="0"/>
        <v>9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2" t="s">
        <v>47</v>
      </c>
      <c r="B11" s="110">
        <v>0</v>
      </c>
      <c r="C11" s="110">
        <v>0</v>
      </c>
      <c r="D11" s="110">
        <v>18</v>
      </c>
      <c r="E11" s="110">
        <v>0</v>
      </c>
      <c r="F11" s="110">
        <f t="shared" si="0"/>
        <v>18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7.75</v>
      </c>
      <c r="E12" s="43">
        <f>AVERAGE(E4:E11)</f>
        <v>2.5000000000000001E-2</v>
      </c>
      <c r="F12" s="43">
        <f>AVERAGE(F4:F11)</f>
        <v>7.7750000000000004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23" t="s">
        <v>10</v>
      </c>
      <c r="B13" s="110">
        <v>0</v>
      </c>
      <c r="C13" s="110">
        <v>0</v>
      </c>
      <c r="D13" s="110">
        <v>42.8</v>
      </c>
      <c r="E13" s="110">
        <v>0</v>
      </c>
      <c r="F13" s="110">
        <f t="shared" ref="F13:F23" si="1">B13+C13+D13+E13</f>
        <v>42.8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23" t="s">
        <v>11</v>
      </c>
      <c r="B14" s="110">
        <v>0</v>
      </c>
      <c r="C14" s="110">
        <v>0</v>
      </c>
      <c r="D14" s="110">
        <v>0</v>
      </c>
      <c r="E14" s="110">
        <v>0</v>
      </c>
      <c r="F14" s="110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23" t="s">
        <v>12</v>
      </c>
      <c r="B15" s="110">
        <v>0</v>
      </c>
      <c r="C15" s="110">
        <v>0</v>
      </c>
      <c r="D15" s="110">
        <v>0.4</v>
      </c>
      <c r="E15" s="110">
        <v>0.4</v>
      </c>
      <c r="F15" s="110">
        <f t="shared" si="1"/>
        <v>0.8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23" t="s">
        <v>13</v>
      </c>
      <c r="B16" s="110">
        <v>0</v>
      </c>
      <c r="C16" s="110">
        <v>0</v>
      </c>
      <c r="D16" s="110">
        <v>0.4</v>
      </c>
      <c r="E16" s="110">
        <v>0</v>
      </c>
      <c r="F16" s="110">
        <f t="shared" si="1"/>
        <v>0.4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23" t="s">
        <v>14</v>
      </c>
      <c r="B17" s="110">
        <v>0</v>
      </c>
      <c r="C17" s="110">
        <v>0</v>
      </c>
      <c r="D17" s="110">
        <v>10.4</v>
      </c>
      <c r="E17" s="110">
        <v>0</v>
      </c>
      <c r="F17" s="110">
        <f t="shared" si="1"/>
        <v>10.4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3" t="s">
        <v>15</v>
      </c>
      <c r="B18" s="110">
        <v>0</v>
      </c>
      <c r="C18" s="110">
        <v>0</v>
      </c>
      <c r="D18" s="110">
        <v>11.4</v>
      </c>
      <c r="E18" s="110">
        <v>0</v>
      </c>
      <c r="F18" s="110">
        <f t="shared" si="1"/>
        <v>11.4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23" t="s">
        <v>16</v>
      </c>
      <c r="B19" s="110">
        <v>0</v>
      </c>
      <c r="C19" s="110">
        <v>0</v>
      </c>
      <c r="D19" s="110">
        <v>16.600000000000001</v>
      </c>
      <c r="E19" s="110">
        <v>0</v>
      </c>
      <c r="F19" s="110">
        <f t="shared" si="1"/>
        <v>16.600000000000001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3" t="s">
        <v>17</v>
      </c>
      <c r="B20" s="110">
        <v>0</v>
      </c>
      <c r="C20" s="110">
        <v>0</v>
      </c>
      <c r="D20" s="110">
        <v>30.5</v>
      </c>
      <c r="E20" s="110">
        <v>0</v>
      </c>
      <c r="F20" s="110">
        <f t="shared" si="1"/>
        <v>30.5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23" t="s">
        <v>18</v>
      </c>
      <c r="B21" s="110">
        <v>0</v>
      </c>
      <c r="C21" s="110">
        <v>0</v>
      </c>
      <c r="D21" s="110">
        <v>0</v>
      </c>
      <c r="E21" s="110">
        <v>0</v>
      </c>
      <c r="F21" s="110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124" t="s">
        <v>19</v>
      </c>
      <c r="B22" s="110">
        <v>0</v>
      </c>
      <c r="C22" s="110">
        <v>0</v>
      </c>
      <c r="D22" s="110">
        <v>0</v>
      </c>
      <c r="E22" s="110">
        <v>0</v>
      </c>
      <c r="F22" s="110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4" t="s">
        <v>20</v>
      </c>
      <c r="B23" s="110">
        <v>0</v>
      </c>
      <c r="C23" s="110">
        <v>0</v>
      </c>
      <c r="D23" s="110">
        <v>16</v>
      </c>
      <c r="E23" s="110">
        <v>0</v>
      </c>
      <c r="F23" s="110">
        <f t="shared" si="1"/>
        <v>16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11.681818181818182</v>
      </c>
      <c r="E24" s="44">
        <f>AVERAGE(E13:E23)</f>
        <v>3.6363636363636369E-2</v>
      </c>
      <c r="F24" s="44">
        <f>AVERAGE(F13:F23)</f>
        <v>11.718181818181819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3" t="s">
        <v>22</v>
      </c>
      <c r="B25" s="110">
        <v>0</v>
      </c>
      <c r="C25" s="110">
        <v>0</v>
      </c>
      <c r="D25" s="110">
        <v>15.8</v>
      </c>
      <c r="E25" s="110">
        <v>0</v>
      </c>
      <c r="F25" s="110">
        <f>B25+C25+D25+E25</f>
        <v>15.8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3" t="s">
        <v>23</v>
      </c>
      <c r="B26" s="110">
        <v>0</v>
      </c>
      <c r="C26" s="110">
        <v>0</v>
      </c>
      <c r="D26" s="110">
        <v>18</v>
      </c>
      <c r="E26" s="110">
        <v>0</v>
      </c>
      <c r="F26" s="110">
        <f>B26+C26+D26+E26</f>
        <v>18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16.899999999999999</v>
      </c>
      <c r="E27" s="43">
        <f>AVERAGE(E25:E26)</f>
        <v>0</v>
      </c>
      <c r="F27" s="44">
        <f>AVERAGE(F25:F26)</f>
        <v>16.899999999999999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3" t="s">
        <v>25</v>
      </c>
      <c r="B28" s="110">
        <v>0</v>
      </c>
      <c r="C28" s="110">
        <v>0</v>
      </c>
      <c r="D28" s="110">
        <v>18.399999999999999</v>
      </c>
      <c r="E28" s="110">
        <v>0</v>
      </c>
      <c r="F28" s="110">
        <f>B28+C28+D28+E28</f>
        <v>18.399999999999999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3.4</v>
      </c>
      <c r="E29" s="12">
        <v>0</v>
      </c>
      <c r="F29" s="12">
        <f>B29+C29+D29+E29</f>
        <v>3.4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15.5</v>
      </c>
      <c r="E30" s="12">
        <v>0</v>
      </c>
      <c r="F30" s="12">
        <f>B30+C30+D30+E30</f>
        <v>15.5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12.433333333333332</v>
      </c>
      <c r="E31" s="43">
        <f>AVERAGE(E28:E30)</f>
        <v>0</v>
      </c>
      <c r="F31" s="44">
        <f>AVERAGE(F28:F30)</f>
        <v>12.433333333333332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23" t="s">
        <v>45</v>
      </c>
      <c r="B32" s="110">
        <v>0</v>
      </c>
      <c r="C32" s="110">
        <v>0</v>
      </c>
      <c r="D32" s="110">
        <v>33.799999999999997</v>
      </c>
      <c r="E32" s="110">
        <v>0</v>
      </c>
      <c r="F32" s="110">
        <f t="shared" ref="F32:F40" si="2">B32+C32+D32+E32</f>
        <v>33.799999999999997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23" t="s">
        <v>29</v>
      </c>
      <c r="B33" s="110">
        <v>0</v>
      </c>
      <c r="C33" s="110">
        <v>0</v>
      </c>
      <c r="D33" s="110">
        <v>27.2</v>
      </c>
      <c r="E33" s="110">
        <v>0</v>
      </c>
      <c r="F33" s="110">
        <f t="shared" si="2"/>
        <v>27.2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23" t="s">
        <v>30</v>
      </c>
      <c r="B34" s="110">
        <v>0</v>
      </c>
      <c r="C34" s="110">
        <v>0</v>
      </c>
      <c r="D34" s="110">
        <v>25.43</v>
      </c>
      <c r="E34" s="110">
        <v>0</v>
      </c>
      <c r="F34" s="110">
        <f t="shared" si="2"/>
        <v>25.43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3" t="s">
        <v>31</v>
      </c>
      <c r="B35" s="110">
        <v>0</v>
      </c>
      <c r="C35" s="110">
        <v>0</v>
      </c>
      <c r="D35" s="110">
        <v>60.8</v>
      </c>
      <c r="E35" s="110">
        <v>0</v>
      </c>
      <c r="F35" s="110">
        <f t="shared" si="2"/>
        <v>60.8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3" t="s">
        <v>46</v>
      </c>
      <c r="B36" s="110">
        <v>0</v>
      </c>
      <c r="C36" s="110">
        <v>0</v>
      </c>
      <c r="D36" s="110">
        <v>39.200000000000003</v>
      </c>
      <c r="E36" s="110">
        <v>0</v>
      </c>
      <c r="F36" s="110">
        <f t="shared" si="2"/>
        <v>39.200000000000003</v>
      </c>
      <c r="G36" s="37"/>
      <c r="H36" s="37"/>
      <c r="I36" s="37"/>
      <c r="J36" s="38"/>
      <c r="K36" s="37"/>
      <c r="L36" s="37"/>
    </row>
    <row r="37" spans="1:19" x14ac:dyDescent="0.2">
      <c r="A37" s="123" t="s">
        <v>32</v>
      </c>
      <c r="B37" s="110">
        <v>0</v>
      </c>
      <c r="C37" s="110">
        <v>0</v>
      </c>
      <c r="D37" s="110">
        <v>32.799999999999997</v>
      </c>
      <c r="E37" s="110">
        <v>0</v>
      </c>
      <c r="F37" s="110">
        <f t="shared" si="2"/>
        <v>32.799999999999997</v>
      </c>
      <c r="G37" s="37"/>
      <c r="H37" s="37"/>
      <c r="I37" s="37"/>
      <c r="J37" s="38"/>
      <c r="K37" s="37"/>
      <c r="L37" s="37"/>
    </row>
    <row r="38" spans="1:19" x14ac:dyDescent="0.2">
      <c r="A38" s="123" t="s">
        <v>33</v>
      </c>
      <c r="B38" s="110">
        <v>0</v>
      </c>
      <c r="C38" s="110">
        <v>0</v>
      </c>
      <c r="D38" s="110">
        <v>0</v>
      </c>
      <c r="E38" s="110">
        <v>0</v>
      </c>
      <c r="F38" s="110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23" t="s">
        <v>44</v>
      </c>
      <c r="B39" s="110">
        <v>0</v>
      </c>
      <c r="C39" s="110">
        <v>0</v>
      </c>
      <c r="D39" s="110">
        <v>13</v>
      </c>
      <c r="E39" s="110">
        <v>0</v>
      </c>
      <c r="F39" s="110">
        <f t="shared" si="2"/>
        <v>13</v>
      </c>
      <c r="G39" s="60"/>
      <c r="H39" s="60"/>
      <c r="I39" s="60"/>
      <c r="J39" s="38"/>
      <c r="K39" s="60"/>
      <c r="L39" s="60"/>
    </row>
    <row r="40" spans="1:19" s="6" customFormat="1" x14ac:dyDescent="0.2">
      <c r="A40" s="123" t="s">
        <v>88</v>
      </c>
      <c r="B40" s="110">
        <v>0</v>
      </c>
      <c r="C40" s="110">
        <v>0</v>
      </c>
      <c r="D40" s="110">
        <v>29.5</v>
      </c>
      <c r="E40" s="110">
        <v>0</v>
      </c>
      <c r="F40" s="110">
        <f t="shared" si="2"/>
        <v>29.5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29.081111111111113</v>
      </c>
      <c r="E41" s="44">
        <f>AVERAGE(E32:E40)</f>
        <v>0</v>
      </c>
      <c r="F41" s="44">
        <f>AVERAGE(F32:F40)</f>
        <v>29.081111111111113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15.858484848484849</v>
      </c>
      <c r="E42" s="47">
        <f>AVERAGE(E4:E11,E13:E23,E25:E26,E28:E30,E32:E40)</f>
        <v>1.8181818181818184E-2</v>
      </c>
      <c r="F42" s="47">
        <f>AVERAGE(F4:F11,F13:F23,F25:F26,F28:F30,F32:F40)</f>
        <v>15.876666666666669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8" t="s">
        <v>110</v>
      </c>
      <c r="B1" s="128"/>
      <c r="C1" s="128"/>
      <c r="D1" s="128"/>
      <c r="E1" s="128"/>
      <c r="F1" s="128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111</v>
      </c>
      <c r="B1" s="128"/>
      <c r="C1" s="128"/>
      <c r="D1" s="128"/>
      <c r="E1" s="128"/>
      <c r="F1" s="128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2</v>
      </c>
      <c r="E15" s="12">
        <v>0</v>
      </c>
      <c r="F15" s="12">
        <f t="shared" si="1"/>
        <v>2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2</v>
      </c>
      <c r="E16" s="12">
        <v>0</v>
      </c>
      <c r="F16" s="12">
        <f t="shared" si="1"/>
        <v>2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18" t="s">
        <v>14</v>
      </c>
      <c r="B17" s="119">
        <v>0</v>
      </c>
      <c r="C17" s="119">
        <v>0</v>
      </c>
      <c r="D17" s="119">
        <v>4.2</v>
      </c>
      <c r="E17" s="119">
        <v>0</v>
      </c>
      <c r="F17" s="119">
        <f t="shared" si="1"/>
        <v>4.2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2.4</v>
      </c>
      <c r="E19" s="12">
        <v>0</v>
      </c>
      <c r="F19" s="12">
        <f t="shared" si="1"/>
        <v>2.4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1</v>
      </c>
      <c r="E20" s="12">
        <v>0</v>
      </c>
      <c r="F20" s="12">
        <f t="shared" si="1"/>
        <v>1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0.4</v>
      </c>
      <c r="E21" s="12">
        <v>0</v>
      </c>
      <c r="F21" s="12">
        <f t="shared" si="1"/>
        <v>0.4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125" t="s">
        <v>20</v>
      </c>
      <c r="B23" s="119">
        <v>0</v>
      </c>
      <c r="C23" s="119">
        <v>0</v>
      </c>
      <c r="D23" s="119">
        <v>2.2000000000000002</v>
      </c>
      <c r="E23" s="119">
        <v>0</v>
      </c>
      <c r="F23" s="119">
        <f t="shared" si="1"/>
        <v>2.2000000000000002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1.2909090909090908</v>
      </c>
      <c r="E24" s="44">
        <f>AVERAGE(E13:E23)</f>
        <v>0</v>
      </c>
      <c r="F24" s="44">
        <f>AVERAGE(F13:F23)</f>
        <v>1.2909090909090908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</v>
      </c>
      <c r="F35" s="12">
        <f t="shared" si="2"/>
        <v>0.4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18" t="s">
        <v>44</v>
      </c>
      <c r="B39" s="119">
        <v>0</v>
      </c>
      <c r="C39" s="119">
        <v>0</v>
      </c>
      <c r="D39" s="119">
        <v>3</v>
      </c>
      <c r="E39" s="119">
        <v>0</v>
      </c>
      <c r="F39" s="119">
        <f t="shared" si="2"/>
        <v>3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0.37777777777777777</v>
      </c>
      <c r="E41" s="44">
        <f>AVERAGE(E32:E40)</f>
        <v>0</v>
      </c>
      <c r="F41" s="44">
        <f>AVERAGE(F32:F40)</f>
        <v>0.37777777777777777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0.53333333333333333</v>
      </c>
      <c r="E42" s="47">
        <f>AVERAGE(E4:E11,E13:E23,E25:E26,E28:E30,E32:E40)</f>
        <v>0</v>
      </c>
      <c r="F42" s="47">
        <f>AVERAGE(F4:F11,F13:F23,F25:F26,F28:F30,F32:F40)</f>
        <v>0.53333333333333333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J41" sqref="J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112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0.6</v>
      </c>
      <c r="E4" s="12">
        <v>0</v>
      </c>
      <c r="F4" s="12">
        <f t="shared" ref="F4:F11" si="0">B4+C4+D4+E4</f>
        <v>0.6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0.2</v>
      </c>
      <c r="E5" s="12">
        <v>0.3</v>
      </c>
      <c r="F5" s="12">
        <f t="shared" si="0"/>
        <v>0.5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8" t="s">
        <v>4</v>
      </c>
      <c r="B6" s="119">
        <v>0</v>
      </c>
      <c r="C6" s="119">
        <v>0</v>
      </c>
      <c r="D6" s="119">
        <v>23</v>
      </c>
      <c r="E6" s="119">
        <v>7</v>
      </c>
      <c r="F6" s="119">
        <f t="shared" si="0"/>
        <v>30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1.6</v>
      </c>
      <c r="E7" s="12">
        <v>0.8</v>
      </c>
      <c r="F7" s="12">
        <f t="shared" si="0"/>
        <v>2.4000000000000004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8.1999999999999993</v>
      </c>
      <c r="E8" s="12">
        <v>0</v>
      </c>
      <c r="F8" s="12">
        <f t="shared" si="0"/>
        <v>8.1999999999999993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8.3000000000000007</v>
      </c>
      <c r="E10" s="12">
        <v>2.7</v>
      </c>
      <c r="F10" s="12">
        <f t="shared" si="0"/>
        <v>11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1</v>
      </c>
      <c r="E11" s="12">
        <v>0.6</v>
      </c>
      <c r="F11" s="12">
        <f t="shared" si="0"/>
        <v>1.6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5.3625000000000007</v>
      </c>
      <c r="E12" s="43">
        <f>AVERAGE(E4:E11)</f>
        <v>1.425</v>
      </c>
      <c r="F12" s="43">
        <f>AVERAGE(F4:F11)</f>
        <v>6.7875000000000005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8" t="s">
        <v>10</v>
      </c>
      <c r="B13" s="119">
        <v>0</v>
      </c>
      <c r="C13" s="119">
        <v>0</v>
      </c>
      <c r="D13" s="119">
        <v>2.6</v>
      </c>
      <c r="E13" s="119">
        <v>19.600000000000001</v>
      </c>
      <c r="F13" s="119">
        <f t="shared" ref="F13:F23" si="1">B13+C13+D13+E13</f>
        <v>22.200000000000003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3.8</v>
      </c>
      <c r="F14" s="12">
        <f t="shared" si="1"/>
        <v>3.8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3</v>
      </c>
      <c r="E17" s="12">
        <v>0.2</v>
      </c>
      <c r="F17" s="12">
        <f t="shared" si="1"/>
        <v>3.2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4.8</v>
      </c>
      <c r="E18" s="12">
        <v>2.6</v>
      </c>
      <c r="F18" s="12">
        <f t="shared" si="1"/>
        <v>7.4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0</v>
      </c>
      <c r="C20" s="119">
        <v>0</v>
      </c>
      <c r="D20" s="119">
        <v>17</v>
      </c>
      <c r="E20" s="119">
        <v>7.5</v>
      </c>
      <c r="F20" s="119">
        <f t="shared" si="1"/>
        <v>24.5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1</v>
      </c>
      <c r="F23" s="12">
        <f t="shared" si="1"/>
        <v>1.2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2.5090909090909088</v>
      </c>
      <c r="E24" s="44">
        <f>AVERAGE(E13:E23)</f>
        <v>3.1545454545454548</v>
      </c>
      <c r="F24" s="44">
        <f>AVERAGE(F13:F23)</f>
        <v>5.663636363636364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3</v>
      </c>
      <c r="E25" s="12">
        <v>0</v>
      </c>
      <c r="F25" s="12">
        <f>B25+C25+D25+E25</f>
        <v>3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0.2</v>
      </c>
      <c r="F26" s="12">
        <f>B26+C26+D26+E26</f>
        <v>0.4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1.6</v>
      </c>
      <c r="E27" s="43">
        <f>AVERAGE(E25:E26)</f>
        <v>0.1</v>
      </c>
      <c r="F27" s="44">
        <f>AVERAGE(F25:F26)</f>
        <v>1.7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1.4</v>
      </c>
      <c r="E28" s="12">
        <v>0</v>
      </c>
      <c r="F28" s="12">
        <f>B28+C28+D28+E28</f>
        <v>1.4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18" t="s">
        <v>26</v>
      </c>
      <c r="B29" s="119">
        <v>0</v>
      </c>
      <c r="C29" s="119">
        <v>0</v>
      </c>
      <c r="D29" s="119">
        <v>7.4</v>
      </c>
      <c r="E29" s="119">
        <v>0</v>
      </c>
      <c r="F29" s="119">
        <f>B29+C29+D29+E29</f>
        <v>7.4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1.2</v>
      </c>
      <c r="E30" s="12">
        <v>0</v>
      </c>
      <c r="F30" s="12">
        <f>B30+C30+D30+E30</f>
        <v>1.2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3.3333333333333335</v>
      </c>
      <c r="E31" s="43">
        <f>AVERAGE(E28:E30)</f>
        <v>0</v>
      </c>
      <c r="F31" s="44">
        <f>AVERAGE(F28:F30)</f>
        <v>3.3333333333333335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0.8</v>
      </c>
      <c r="E35" s="12">
        <v>0.2</v>
      </c>
      <c r="F35" s="12">
        <f t="shared" si="2"/>
        <v>1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0.2</v>
      </c>
      <c r="E38" s="12">
        <v>2.2000000000000002</v>
      </c>
      <c r="F38" s="12">
        <f t="shared" si="2"/>
        <v>2.4000000000000004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0</v>
      </c>
      <c r="F39" s="12">
        <f t="shared" si="2"/>
        <v>0.2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0.13333333333333333</v>
      </c>
      <c r="E41" s="44">
        <f>AVERAGE(E32:E40)</f>
        <v>0.26666666666666672</v>
      </c>
      <c r="F41" s="44">
        <f>AVERAGE(F32:F40)</f>
        <v>0.40000000000000008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2.5727272727272736</v>
      </c>
      <c r="E42" s="47">
        <f>AVERAGE(E4:E11,E13:E23,E25:E26,E28:E30,E32:E40)</f>
        <v>1.475757575757576</v>
      </c>
      <c r="F42" s="47">
        <f>AVERAGE(F4:F11,F13:F23,F25:F26,F28:F30,F32:F40)</f>
        <v>4.0484848484848479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8" t="s">
        <v>113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0.5</v>
      </c>
      <c r="F6" s="12">
        <f t="shared" si="0"/>
        <v>0.5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0.1</v>
      </c>
      <c r="F10" s="12">
        <f t="shared" si="0"/>
        <v>0.1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7.4999999999999997E-2</v>
      </c>
      <c r="F12" s="43">
        <f>AVERAGE(F4:F11)</f>
        <v>7.4999999999999997E-2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8" t="s">
        <v>10</v>
      </c>
      <c r="B13" s="119">
        <v>0</v>
      </c>
      <c r="C13" s="119">
        <v>0</v>
      </c>
      <c r="D13" s="119">
        <v>0</v>
      </c>
      <c r="E13" s="119">
        <v>9.1999999999999993</v>
      </c>
      <c r="F13" s="119">
        <f t="shared" ref="F13:F23" si="1">B13+C13+D13+E13</f>
        <v>9.1999999999999993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8" t="s">
        <v>11</v>
      </c>
      <c r="B14" s="119">
        <v>0</v>
      </c>
      <c r="C14" s="119">
        <v>0</v>
      </c>
      <c r="D14" s="119">
        <v>0</v>
      </c>
      <c r="E14" s="119">
        <v>7.5</v>
      </c>
      <c r="F14" s="119">
        <f t="shared" si="1"/>
        <v>7.5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3.6</v>
      </c>
      <c r="F15" s="12">
        <f t="shared" si="1"/>
        <v>3.6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1.2</v>
      </c>
      <c r="F16" s="12">
        <f t="shared" si="1"/>
        <v>1.2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9.5</v>
      </c>
      <c r="F17" s="12">
        <f t="shared" si="1"/>
        <v>9.5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8" t="s">
        <v>16</v>
      </c>
      <c r="B19" s="119">
        <v>0</v>
      </c>
      <c r="C19" s="119">
        <v>0</v>
      </c>
      <c r="D19" s="119">
        <v>0</v>
      </c>
      <c r="E19" s="119">
        <v>15</v>
      </c>
      <c r="F19" s="119">
        <f t="shared" si="1"/>
        <v>15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1.8</v>
      </c>
      <c r="F21" s="12">
        <f t="shared" si="1"/>
        <v>1.8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1.3</v>
      </c>
      <c r="F22" s="12">
        <f t="shared" si="1"/>
        <v>1.3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2.8</v>
      </c>
      <c r="F23" s="12">
        <f t="shared" si="1"/>
        <v>2.8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4.7181818181818178</v>
      </c>
      <c r="F24" s="44">
        <f>AVERAGE(F13:F23)</f>
        <v>4.7181818181818178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1.5909090909090904</v>
      </c>
      <c r="F42" s="47">
        <f>AVERAGE(F4:F11,F13:F23,F25:F26,F28:F30,F32:F40)</f>
        <v>1.5909090909090904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8" t="s">
        <v>114</v>
      </c>
      <c r="B1" s="128"/>
      <c r="C1" s="128"/>
      <c r="D1" s="128"/>
      <c r="E1" s="128"/>
      <c r="F1" s="128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3.8</v>
      </c>
      <c r="C4" s="12">
        <v>0.2</v>
      </c>
      <c r="D4" s="12">
        <v>0</v>
      </c>
      <c r="E4" s="12">
        <v>4.2</v>
      </c>
      <c r="F4" s="12">
        <f t="shared" ref="F4:F11" si="0">B4+C4+D4+E4</f>
        <v>8.1999999999999993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3</v>
      </c>
      <c r="B5" s="119">
        <v>5.8</v>
      </c>
      <c r="C5" s="119">
        <v>0</v>
      </c>
      <c r="D5" s="119">
        <v>0</v>
      </c>
      <c r="E5" s="119">
        <v>40.200000000000003</v>
      </c>
      <c r="F5" s="119">
        <f t="shared" si="0"/>
        <v>46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9.5</v>
      </c>
      <c r="C6" s="12">
        <v>0</v>
      </c>
      <c r="D6" s="12">
        <v>0</v>
      </c>
      <c r="E6" s="12">
        <v>0.8</v>
      </c>
      <c r="F6" s="12">
        <f t="shared" si="0"/>
        <v>10.3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4.5999999999999996</v>
      </c>
      <c r="C7" s="12">
        <v>0</v>
      </c>
      <c r="D7" s="12">
        <v>0</v>
      </c>
      <c r="E7" s="12">
        <v>3.4</v>
      </c>
      <c r="F7" s="12">
        <f t="shared" si="0"/>
        <v>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2.7</v>
      </c>
      <c r="C8" s="12">
        <v>0</v>
      </c>
      <c r="D8" s="12">
        <v>0</v>
      </c>
      <c r="E8" s="12">
        <v>7</v>
      </c>
      <c r="F8" s="12">
        <f t="shared" si="0"/>
        <v>9.6999999999999993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7</v>
      </c>
      <c r="B9" s="119">
        <v>17</v>
      </c>
      <c r="C9" s="119">
        <v>0</v>
      </c>
      <c r="D9" s="119">
        <v>0</v>
      </c>
      <c r="E9" s="119">
        <v>77</v>
      </c>
      <c r="F9" s="119">
        <f t="shared" si="0"/>
        <v>94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6.63</v>
      </c>
      <c r="C10" s="12">
        <v>0</v>
      </c>
      <c r="D10" s="12">
        <v>0</v>
      </c>
      <c r="E10" s="12">
        <v>14.8</v>
      </c>
      <c r="F10" s="12">
        <f t="shared" si="0"/>
        <v>21.43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5</v>
      </c>
      <c r="C11" s="12">
        <v>0</v>
      </c>
      <c r="D11" s="12">
        <v>0</v>
      </c>
      <c r="E11" s="12">
        <v>9.8000000000000007</v>
      </c>
      <c r="F11" s="12">
        <f t="shared" si="0"/>
        <v>14.8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6.878750000000001</v>
      </c>
      <c r="C12" s="43">
        <f>AVERAGE(C4:C11)</f>
        <v>2.5000000000000001E-2</v>
      </c>
      <c r="D12" s="43">
        <f>AVERAGE(D4:D11)</f>
        <v>0</v>
      </c>
      <c r="E12" s="43">
        <f>AVERAGE(E4:E11)</f>
        <v>19.650000000000002</v>
      </c>
      <c r="F12" s="43">
        <f>AVERAGE(F4:F11)</f>
        <v>26.553750000000001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8" t="s">
        <v>10</v>
      </c>
      <c r="B13" s="119">
        <v>3</v>
      </c>
      <c r="C13" s="119">
        <v>0</v>
      </c>
      <c r="D13" s="119">
        <v>0</v>
      </c>
      <c r="E13" s="119">
        <v>20</v>
      </c>
      <c r="F13" s="119">
        <f t="shared" ref="F13:F23" si="1">B13+C13+D13+E13</f>
        <v>23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5.6</v>
      </c>
      <c r="C14" s="12">
        <v>0.1</v>
      </c>
      <c r="D14" s="12">
        <v>0</v>
      </c>
      <c r="E14" s="12">
        <v>8.25</v>
      </c>
      <c r="F14" s="12">
        <f t="shared" si="1"/>
        <v>13.95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2.6</v>
      </c>
      <c r="C15" s="12">
        <v>0</v>
      </c>
      <c r="D15" s="12">
        <v>0</v>
      </c>
      <c r="E15" s="12">
        <v>8</v>
      </c>
      <c r="F15" s="12">
        <f t="shared" si="1"/>
        <v>10.6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2.6</v>
      </c>
      <c r="C16" s="12">
        <v>0.2</v>
      </c>
      <c r="D16" s="12">
        <v>0</v>
      </c>
      <c r="E16" s="12">
        <v>15.5</v>
      </c>
      <c r="F16" s="12">
        <f t="shared" si="1"/>
        <v>18.3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8" t="s">
        <v>14</v>
      </c>
      <c r="B17" s="119">
        <v>17</v>
      </c>
      <c r="C17" s="119">
        <v>0</v>
      </c>
      <c r="D17" s="119">
        <v>0</v>
      </c>
      <c r="E17" s="119">
        <v>5.8</v>
      </c>
      <c r="F17" s="119">
        <f t="shared" si="1"/>
        <v>22.8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19">
        <v>3.2</v>
      </c>
      <c r="C18" s="119">
        <v>0</v>
      </c>
      <c r="D18" s="119">
        <v>0</v>
      </c>
      <c r="E18" s="119">
        <v>19.8</v>
      </c>
      <c r="F18" s="119">
        <f t="shared" si="1"/>
        <v>23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6.2</v>
      </c>
      <c r="C19" s="12">
        <v>0.2</v>
      </c>
      <c r="D19" s="12">
        <v>0</v>
      </c>
      <c r="E19" s="12">
        <v>7</v>
      </c>
      <c r="F19" s="12">
        <f t="shared" si="1"/>
        <v>13.4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5</v>
      </c>
      <c r="C20" s="12">
        <v>0</v>
      </c>
      <c r="D20" s="12">
        <v>0</v>
      </c>
      <c r="E20" s="12">
        <v>9.5</v>
      </c>
      <c r="F20" s="12">
        <f t="shared" si="1"/>
        <v>14.5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1.8</v>
      </c>
      <c r="C21" s="12">
        <v>0</v>
      </c>
      <c r="D21" s="12">
        <v>0</v>
      </c>
      <c r="E21" s="12">
        <v>0</v>
      </c>
      <c r="F21" s="12">
        <f t="shared" si="1"/>
        <v>1.8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2.2000000000000002</v>
      </c>
      <c r="C22" s="12">
        <v>0</v>
      </c>
      <c r="D22" s="12">
        <v>0</v>
      </c>
      <c r="E22" s="12">
        <v>7.75</v>
      </c>
      <c r="F22" s="12">
        <f t="shared" si="1"/>
        <v>9.9499999999999993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1.7</v>
      </c>
      <c r="C23" s="12">
        <v>0</v>
      </c>
      <c r="D23" s="12">
        <v>0</v>
      </c>
      <c r="E23" s="12">
        <v>0.8</v>
      </c>
      <c r="F23" s="12">
        <f t="shared" si="1"/>
        <v>2.5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4.6272727272727279</v>
      </c>
      <c r="C24" s="44">
        <f>AVERAGE(C13:C23)</f>
        <v>4.5454545454545456E-2</v>
      </c>
      <c r="D24" s="44">
        <f>AVERAGE(D13:D23)</f>
        <v>0</v>
      </c>
      <c r="E24" s="44">
        <f>AVERAGE(E13:E23)</f>
        <v>9.3090909090909086</v>
      </c>
      <c r="F24" s="44">
        <f>AVERAGE(F13:F23)</f>
        <v>13.981818181818182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7.2</v>
      </c>
      <c r="C25" s="12">
        <v>0</v>
      </c>
      <c r="D25" s="12">
        <v>0</v>
      </c>
      <c r="E25" s="12">
        <v>0.2</v>
      </c>
      <c r="F25" s="12">
        <f>B25+C25+D25+E25</f>
        <v>7.4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7.8</v>
      </c>
      <c r="C26" s="12">
        <v>0</v>
      </c>
      <c r="D26" s="12">
        <v>0</v>
      </c>
      <c r="E26" s="12">
        <v>2.2000000000000002</v>
      </c>
      <c r="F26" s="12">
        <f>B26+C26+D26+E26</f>
        <v>10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7.5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8.6999999999999993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1.5</v>
      </c>
      <c r="C28" s="12">
        <v>0.1</v>
      </c>
      <c r="D28" s="12">
        <v>0</v>
      </c>
      <c r="E28" s="12">
        <v>0.7</v>
      </c>
      <c r="F28" s="12">
        <f>B28+C28+D28+E28</f>
        <v>2.2999999999999998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4.5999999999999996</v>
      </c>
      <c r="C29" s="12">
        <v>0.2</v>
      </c>
      <c r="D29" s="12">
        <v>0</v>
      </c>
      <c r="E29" s="12">
        <v>4</v>
      </c>
      <c r="F29" s="12">
        <f>B29+C29+D29+E29</f>
        <v>8.8000000000000007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1.5</v>
      </c>
      <c r="C30" s="12">
        <v>0.2</v>
      </c>
      <c r="D30" s="12">
        <v>0</v>
      </c>
      <c r="E30" s="12">
        <v>2.2000000000000002</v>
      </c>
      <c r="F30" s="12">
        <f>B30+C30+D30+E30</f>
        <v>3.9000000000000004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2.5333333333333332</v>
      </c>
      <c r="C31" s="43">
        <f>AVERAGE(C28:C30)</f>
        <v>0.16666666666666666</v>
      </c>
      <c r="D31" s="43">
        <f>AVERAGE(D28:D30)</f>
        <v>0</v>
      </c>
      <c r="E31" s="43">
        <f>AVERAGE(E28:E30)</f>
        <v>2.3000000000000003</v>
      </c>
      <c r="F31" s="44">
        <f>AVERAGE(F28:F30)</f>
        <v>5.0000000000000009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8.4</v>
      </c>
      <c r="C32" s="12">
        <v>0</v>
      </c>
      <c r="D32" s="12">
        <v>0</v>
      </c>
      <c r="E32" s="12">
        <v>0.2</v>
      </c>
      <c r="F32" s="12">
        <f t="shared" ref="F32:F40" si="2">B32+C32+D32+E32</f>
        <v>8.6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2.6</v>
      </c>
      <c r="C33" s="12">
        <v>0</v>
      </c>
      <c r="D33" s="12">
        <v>0</v>
      </c>
      <c r="E33" s="12">
        <v>0.4</v>
      </c>
      <c r="F33" s="12">
        <f t="shared" si="2"/>
        <v>3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3.86</v>
      </c>
      <c r="C34" s="12">
        <v>0</v>
      </c>
      <c r="D34" s="12">
        <v>0</v>
      </c>
      <c r="E34" s="12">
        <v>0.26</v>
      </c>
      <c r="F34" s="12">
        <f t="shared" si="2"/>
        <v>4.12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4.8</v>
      </c>
      <c r="C35" s="12">
        <v>0</v>
      </c>
      <c r="D35" s="12">
        <v>0</v>
      </c>
      <c r="E35" s="12">
        <v>2.6</v>
      </c>
      <c r="F35" s="12">
        <f t="shared" si="2"/>
        <v>7.4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4</v>
      </c>
      <c r="C36" s="12">
        <v>0</v>
      </c>
      <c r="D36" s="12">
        <v>0</v>
      </c>
      <c r="E36" s="12">
        <v>0</v>
      </c>
      <c r="F36" s="12">
        <f t="shared" si="2"/>
        <v>4</v>
      </c>
      <c r="G36" s="72"/>
    </row>
    <row r="37" spans="1:19" x14ac:dyDescent="0.2">
      <c r="A37" s="16" t="s">
        <v>32</v>
      </c>
      <c r="B37" s="12">
        <v>1.4</v>
      </c>
      <c r="C37" s="12">
        <v>0</v>
      </c>
      <c r="D37" s="12">
        <v>0</v>
      </c>
      <c r="E37" s="12">
        <v>0.2</v>
      </c>
      <c r="F37" s="12">
        <f t="shared" si="2"/>
        <v>1.5999999999999999</v>
      </c>
      <c r="G37" s="75"/>
    </row>
    <row r="38" spans="1:19" x14ac:dyDescent="0.2">
      <c r="A38" s="16" t="s">
        <v>33</v>
      </c>
      <c r="B38" s="12">
        <v>2.2000000000000002</v>
      </c>
      <c r="C38" s="12">
        <v>0</v>
      </c>
      <c r="D38" s="12">
        <v>0</v>
      </c>
      <c r="E38" s="12">
        <v>2</v>
      </c>
      <c r="F38" s="12">
        <f t="shared" si="2"/>
        <v>4.2</v>
      </c>
      <c r="G38" s="72"/>
    </row>
    <row r="39" spans="1:19" s="6" customFormat="1" x14ac:dyDescent="0.2">
      <c r="A39" s="16" t="s">
        <v>44</v>
      </c>
      <c r="B39" s="12">
        <v>0.4</v>
      </c>
      <c r="C39" s="12">
        <v>0</v>
      </c>
      <c r="D39" s="86">
        <v>0</v>
      </c>
      <c r="E39" s="12">
        <v>0.6</v>
      </c>
      <c r="F39" s="12">
        <f t="shared" si="2"/>
        <v>1</v>
      </c>
      <c r="G39" s="67"/>
    </row>
    <row r="40" spans="1:19" s="6" customFormat="1" x14ac:dyDescent="0.2">
      <c r="A40" s="16" t="s">
        <v>88</v>
      </c>
      <c r="B40" s="12">
        <v>2.8</v>
      </c>
      <c r="C40" s="12">
        <v>0</v>
      </c>
      <c r="D40" s="86">
        <v>0</v>
      </c>
      <c r="E40" s="12">
        <v>0</v>
      </c>
      <c r="F40" s="12">
        <f t="shared" si="2"/>
        <v>2.8</v>
      </c>
      <c r="G40" s="67"/>
    </row>
    <row r="41" spans="1:19" x14ac:dyDescent="0.2">
      <c r="A41" s="42" t="s">
        <v>35</v>
      </c>
      <c r="B41" s="44">
        <f>AVERAGE(B32:B40)</f>
        <v>3.3844444444444441</v>
      </c>
      <c r="C41" s="44">
        <f>AVERAGE(C32:C40)</f>
        <v>0</v>
      </c>
      <c r="D41" s="44">
        <f>AVERAGE(D32:D40)</f>
        <v>0</v>
      </c>
      <c r="E41" s="44">
        <f>AVERAGE(E32:E40)</f>
        <v>0.69555555555555548</v>
      </c>
      <c r="F41" s="44">
        <f>AVERAGE(F32:F40)</f>
        <v>4.08</v>
      </c>
    </row>
    <row r="42" spans="1:19" x14ac:dyDescent="0.2">
      <c r="A42" s="46" t="s">
        <v>36</v>
      </c>
      <c r="B42" s="47">
        <f>AVERAGE(B4:B11,B13:B23,B25:B26,B28:B30,B32:B40)</f>
        <v>4.8178787878787892</v>
      </c>
      <c r="C42" s="47">
        <f>AVERAGE(C4:C11,C13:C23,C25:C26,C28:C30,C32:C40)</f>
        <v>3.6363636363636362E-2</v>
      </c>
      <c r="D42" s="47">
        <f>AVERAGE(D4:D11,D13:D23,D25:D26,D28:D30,D32:D40)</f>
        <v>0</v>
      </c>
      <c r="E42" s="47">
        <f>AVERAGE(E4:E11,E13:E23,E25:E26,E28:E30,E32:E40)</f>
        <v>8.3381818181818197</v>
      </c>
      <c r="F42" s="47">
        <f>AVERAGE(F4:F11,F13:F23,F25:F26,F28:F30,F32:F40)</f>
        <v>13.192424242424243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9" sqref="F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8" t="s">
        <v>97</v>
      </c>
      <c r="B1" s="128"/>
      <c r="C1" s="128"/>
      <c r="D1" s="128"/>
      <c r="E1" s="128"/>
      <c r="F1" s="128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22.2</v>
      </c>
      <c r="C4" s="12">
        <v>0.2</v>
      </c>
      <c r="D4" s="12">
        <v>0</v>
      </c>
      <c r="E4" s="12">
        <v>17.8</v>
      </c>
      <c r="F4" s="12">
        <f t="shared" ref="F4:F11" si="0">B4+C4+D4+E4</f>
        <v>40.200000000000003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37.299999999999997</v>
      </c>
      <c r="C5" s="119">
        <v>0.5</v>
      </c>
      <c r="D5" s="119">
        <v>0</v>
      </c>
      <c r="E5" s="119">
        <v>11.3</v>
      </c>
      <c r="F5" s="119">
        <f t="shared" si="0"/>
        <v>49.099999999999994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8" t="s">
        <v>4</v>
      </c>
      <c r="B6" s="119">
        <v>34.5</v>
      </c>
      <c r="C6" s="119">
        <v>0.5</v>
      </c>
      <c r="D6" s="119">
        <v>0</v>
      </c>
      <c r="E6" s="119">
        <v>13.3</v>
      </c>
      <c r="F6" s="119">
        <f t="shared" si="0"/>
        <v>48.3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24.6</v>
      </c>
      <c r="C7" s="12">
        <v>0.4</v>
      </c>
      <c r="D7" s="12">
        <v>0</v>
      </c>
      <c r="E7" s="12">
        <v>14.4</v>
      </c>
      <c r="F7" s="12">
        <f t="shared" si="0"/>
        <v>39.4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24</v>
      </c>
      <c r="C8" s="12">
        <v>0.4</v>
      </c>
      <c r="D8" s="12">
        <v>0</v>
      </c>
      <c r="E8" s="12">
        <v>11.4</v>
      </c>
      <c r="F8" s="12">
        <f t="shared" si="0"/>
        <v>35.799999999999997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8" t="s">
        <v>7</v>
      </c>
      <c r="B9" s="119">
        <v>43.6</v>
      </c>
      <c r="C9" s="119">
        <v>0.8</v>
      </c>
      <c r="D9" s="119">
        <v>0</v>
      </c>
      <c r="E9" s="119">
        <v>8.6</v>
      </c>
      <c r="F9" s="119">
        <f t="shared" si="0"/>
        <v>53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24.26</v>
      </c>
      <c r="C10" s="12">
        <v>0</v>
      </c>
      <c r="D10" s="12">
        <v>0</v>
      </c>
      <c r="E10" s="12">
        <v>13.3</v>
      </c>
      <c r="F10" s="12">
        <f t="shared" si="0"/>
        <v>37.56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0.2</v>
      </c>
      <c r="C11" s="12">
        <v>0.2</v>
      </c>
      <c r="D11" s="86">
        <v>0</v>
      </c>
      <c r="E11" s="86">
        <v>15.4</v>
      </c>
      <c r="F11" s="12">
        <f t="shared" si="0"/>
        <v>15.8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26.332499999999996</v>
      </c>
      <c r="C12" s="43">
        <f>AVERAGE(C4:C11)</f>
        <v>0.375</v>
      </c>
      <c r="D12" s="43">
        <f>AVERAGE(D4:D11)</f>
        <v>0</v>
      </c>
      <c r="E12" s="43">
        <f>AVERAGE(E4:E11)</f>
        <v>13.1875</v>
      </c>
      <c r="F12" s="43">
        <f>AVERAGE(F4:F11)</f>
        <v>39.895000000000003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16</v>
      </c>
      <c r="C13" s="12">
        <v>0.2</v>
      </c>
      <c r="D13" s="12">
        <v>0</v>
      </c>
      <c r="E13" s="12">
        <v>6.8</v>
      </c>
      <c r="F13" s="12">
        <f t="shared" ref="F13:F23" si="1">B13+C13+D13+E13</f>
        <v>23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8" t="s">
        <v>11</v>
      </c>
      <c r="B14" s="119">
        <v>24.2</v>
      </c>
      <c r="C14" s="119">
        <v>0</v>
      </c>
      <c r="D14" s="119">
        <v>0</v>
      </c>
      <c r="E14" s="119">
        <v>13.2</v>
      </c>
      <c r="F14" s="119">
        <f t="shared" si="1"/>
        <v>37.4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12.2</v>
      </c>
      <c r="C15" s="12">
        <v>0.2</v>
      </c>
      <c r="D15" s="12">
        <v>0</v>
      </c>
      <c r="E15" s="12">
        <v>1.8</v>
      </c>
      <c r="F15" s="12">
        <f t="shared" si="1"/>
        <v>14.2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14.6</v>
      </c>
      <c r="C16" s="12">
        <v>0.2</v>
      </c>
      <c r="D16" s="12">
        <v>0</v>
      </c>
      <c r="E16" s="12">
        <v>2.8</v>
      </c>
      <c r="F16" s="12">
        <f t="shared" si="1"/>
        <v>17.599999999999998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23</v>
      </c>
      <c r="C17" s="12">
        <v>0.5</v>
      </c>
      <c r="D17" s="12">
        <v>0</v>
      </c>
      <c r="E17" s="12">
        <v>10.5</v>
      </c>
      <c r="F17" s="12">
        <f t="shared" si="1"/>
        <v>34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15.8</v>
      </c>
      <c r="C18" s="12">
        <v>0.4</v>
      </c>
      <c r="D18" s="110">
        <v>0</v>
      </c>
      <c r="E18" s="12">
        <v>13.2</v>
      </c>
      <c r="F18" s="12">
        <f t="shared" si="1"/>
        <v>29.4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8" t="s">
        <v>16</v>
      </c>
      <c r="B19" s="119">
        <v>25.6</v>
      </c>
      <c r="C19" s="119">
        <v>0.4</v>
      </c>
      <c r="D19" s="119">
        <v>0</v>
      </c>
      <c r="E19" s="119">
        <v>18.399999999999999</v>
      </c>
      <c r="F19" s="119">
        <f t="shared" si="1"/>
        <v>44.4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22.8</v>
      </c>
      <c r="C20" s="12">
        <v>0.5</v>
      </c>
      <c r="D20" s="12">
        <v>0</v>
      </c>
      <c r="E20" s="12">
        <v>8</v>
      </c>
      <c r="F20" s="12">
        <f t="shared" si="1"/>
        <v>31.3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20.6</v>
      </c>
      <c r="C21" s="12">
        <v>0.2</v>
      </c>
      <c r="D21" s="12">
        <v>0</v>
      </c>
      <c r="E21" s="12">
        <v>0.2</v>
      </c>
      <c r="F21" s="12">
        <f t="shared" si="1"/>
        <v>21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15.8</v>
      </c>
      <c r="C22" s="12">
        <v>0</v>
      </c>
      <c r="D22" s="12">
        <v>0</v>
      </c>
      <c r="E22" s="12">
        <v>1.5</v>
      </c>
      <c r="F22" s="12">
        <f t="shared" si="1"/>
        <v>17.3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23</v>
      </c>
      <c r="C23" s="12">
        <v>0</v>
      </c>
      <c r="D23" s="110">
        <v>5.5</v>
      </c>
      <c r="E23" s="12">
        <v>7</v>
      </c>
      <c r="F23" s="12">
        <f t="shared" si="1"/>
        <v>35.5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19.418181818181822</v>
      </c>
      <c r="C24" s="44">
        <f>AVERAGE(C13:C23)</f>
        <v>0.23636363636363636</v>
      </c>
      <c r="D24" s="44">
        <f>AVERAGE(D13:D23)</f>
        <v>0.5</v>
      </c>
      <c r="E24" s="44">
        <f>AVERAGE(E13:E23)</f>
        <v>7.5818181818181811</v>
      </c>
      <c r="F24" s="44">
        <f>AVERAGE(F13:F23)</f>
        <v>27.736363636363638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28.7</v>
      </c>
      <c r="C25" s="51">
        <v>0.2</v>
      </c>
      <c r="D25" s="12">
        <v>0</v>
      </c>
      <c r="E25" s="12">
        <v>7</v>
      </c>
      <c r="F25" s="12">
        <f>B25+C25+D25+E25</f>
        <v>35.9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27.5</v>
      </c>
      <c r="C26" s="12">
        <v>0.2</v>
      </c>
      <c r="D26" s="12">
        <v>0</v>
      </c>
      <c r="E26" s="12">
        <v>6.4</v>
      </c>
      <c r="F26" s="12">
        <f>B26+C26+D26+E26</f>
        <v>34.1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28.1</v>
      </c>
      <c r="C27" s="43">
        <f>AVERAGE(C25:C26)</f>
        <v>0.2</v>
      </c>
      <c r="D27" s="43">
        <f>AVERAGE(D25:D26)</f>
        <v>0</v>
      </c>
      <c r="E27" s="43">
        <f>AVERAGE(E25:E26)</f>
        <v>6.7</v>
      </c>
      <c r="F27" s="44">
        <f>AVERAGE(F25:F26)</f>
        <v>35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26</v>
      </c>
      <c r="C28" s="12">
        <v>0.2</v>
      </c>
      <c r="D28" s="12">
        <v>0.1</v>
      </c>
      <c r="E28" s="12">
        <v>14.5</v>
      </c>
      <c r="F28" s="12">
        <f>B28+C28+D28+E28</f>
        <v>40.799999999999997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28.2</v>
      </c>
      <c r="C29" s="12">
        <v>0.4</v>
      </c>
      <c r="D29" s="12">
        <v>0</v>
      </c>
      <c r="E29" s="12">
        <v>10</v>
      </c>
      <c r="F29" s="12">
        <f>B29+C29+D29+E29</f>
        <v>38.599999999999994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18" t="s">
        <v>27</v>
      </c>
      <c r="B30" s="119">
        <v>25.6</v>
      </c>
      <c r="C30" s="119">
        <v>0</v>
      </c>
      <c r="D30" s="119">
        <v>0</v>
      </c>
      <c r="E30" s="119">
        <v>17.2</v>
      </c>
      <c r="F30" s="119">
        <f>B30+C30+D30+E30</f>
        <v>42.8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26.600000000000005</v>
      </c>
      <c r="C31" s="43">
        <f>AVERAGE(C28:C30)</f>
        <v>0.20000000000000004</v>
      </c>
      <c r="D31" s="43">
        <f>AVERAGE(D28:D30)</f>
        <v>3.3333333333333333E-2</v>
      </c>
      <c r="E31" s="43">
        <f>AVERAGE(E28:E30)</f>
        <v>13.9</v>
      </c>
      <c r="F31" s="44">
        <f>AVERAGE(F28:F30)</f>
        <v>40.733333333333327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16.8</v>
      </c>
      <c r="C32" s="12">
        <v>0.2</v>
      </c>
      <c r="D32" s="12">
        <v>0.4</v>
      </c>
      <c r="E32" s="12">
        <v>1.4</v>
      </c>
      <c r="F32" s="12">
        <f t="shared" ref="F32:F40" si="2">B32+C32+D32+E32</f>
        <v>18.799999999999997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2.2000000000000002</v>
      </c>
      <c r="C33" s="12">
        <v>0</v>
      </c>
      <c r="D33" s="12">
        <v>0.2</v>
      </c>
      <c r="E33" s="12">
        <v>0.2</v>
      </c>
      <c r="F33" s="12">
        <f t="shared" si="2"/>
        <v>2.6000000000000005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13.6</v>
      </c>
      <c r="C34" s="12">
        <v>0</v>
      </c>
      <c r="D34" s="12">
        <v>0</v>
      </c>
      <c r="E34" s="12">
        <v>0.7</v>
      </c>
      <c r="F34" s="12">
        <f t="shared" si="2"/>
        <v>14.299999999999999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18.8</v>
      </c>
      <c r="C35" s="12">
        <v>0</v>
      </c>
      <c r="D35" s="12">
        <v>0.6</v>
      </c>
      <c r="E35" s="12">
        <v>5</v>
      </c>
      <c r="F35" s="12">
        <f t="shared" si="2"/>
        <v>24.400000000000002</v>
      </c>
      <c r="G35" s="38"/>
      <c r="H35" s="37"/>
      <c r="I35" s="37"/>
    </row>
    <row r="36" spans="1:18" x14ac:dyDescent="0.2">
      <c r="A36" s="16" t="s">
        <v>46</v>
      </c>
      <c r="B36" s="12">
        <v>21.5</v>
      </c>
      <c r="C36" s="12">
        <v>0</v>
      </c>
      <c r="D36" s="12">
        <v>0</v>
      </c>
      <c r="E36" s="12">
        <v>0.8</v>
      </c>
      <c r="F36" s="12">
        <f t="shared" si="2"/>
        <v>22.3</v>
      </c>
      <c r="G36" s="38"/>
      <c r="H36" s="37"/>
      <c r="I36" s="37"/>
    </row>
    <row r="37" spans="1:18" x14ac:dyDescent="0.2">
      <c r="A37" s="16" t="s">
        <v>32</v>
      </c>
      <c r="B37" s="12">
        <v>9.1999999999999993</v>
      </c>
      <c r="C37" s="12">
        <v>0.2</v>
      </c>
      <c r="D37" s="12">
        <v>3</v>
      </c>
      <c r="E37" s="12">
        <v>3.6</v>
      </c>
      <c r="F37" s="12">
        <f t="shared" si="2"/>
        <v>15.999999999999998</v>
      </c>
      <c r="G37" s="38"/>
      <c r="H37" s="37"/>
      <c r="I37" s="37"/>
    </row>
    <row r="38" spans="1:18" x14ac:dyDescent="0.2">
      <c r="A38" s="118" t="s">
        <v>33</v>
      </c>
      <c r="B38" s="119">
        <v>24.8</v>
      </c>
      <c r="C38" s="119">
        <v>0</v>
      </c>
      <c r="D38" s="119">
        <v>0</v>
      </c>
      <c r="E38" s="119">
        <v>4.8</v>
      </c>
      <c r="F38" s="119">
        <f t="shared" si="2"/>
        <v>29.6</v>
      </c>
      <c r="G38" s="38"/>
      <c r="H38" s="37"/>
      <c r="I38" s="37"/>
    </row>
    <row r="39" spans="1:18" x14ac:dyDescent="0.2">
      <c r="A39" s="16" t="s">
        <v>44</v>
      </c>
      <c r="B39" s="12">
        <v>9.6999999999999993</v>
      </c>
      <c r="C39" s="12">
        <v>0.2</v>
      </c>
      <c r="D39" s="12">
        <v>0.2</v>
      </c>
      <c r="E39" s="12">
        <v>0.6</v>
      </c>
      <c r="F39" s="12">
        <f t="shared" si="2"/>
        <v>10.699999999999998</v>
      </c>
      <c r="G39" s="38"/>
      <c r="H39" s="37"/>
      <c r="I39" s="37"/>
    </row>
    <row r="40" spans="1:18" x14ac:dyDescent="0.2">
      <c r="A40" s="16" t="s">
        <v>88</v>
      </c>
      <c r="B40" s="12">
        <v>14.7</v>
      </c>
      <c r="C40" s="12">
        <v>0</v>
      </c>
      <c r="D40" s="12">
        <v>0</v>
      </c>
      <c r="E40" s="12">
        <v>0.2</v>
      </c>
      <c r="F40" s="12">
        <f t="shared" si="2"/>
        <v>14.899999999999999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14.58888888888889</v>
      </c>
      <c r="C41" s="44">
        <f>AVERAGE(C32:C40)</f>
        <v>6.666666666666668E-2</v>
      </c>
      <c r="D41" s="44">
        <f>AVERAGE(D32:D40)</f>
        <v>0.48888888888888893</v>
      </c>
      <c r="E41" s="44">
        <f>AVERAGE(E32:E40)</f>
        <v>1.9222222222222223</v>
      </c>
      <c r="F41" s="44">
        <f>AVERAGE(F32:F40)</f>
        <v>17.066666666666666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20.956363636363641</v>
      </c>
      <c r="C42" s="47">
        <f>AVERAGE(C4:C11,C13:C23,C25:C26,C28:C30,C32:C40)</f>
        <v>0.21818181818181825</v>
      </c>
      <c r="D42" s="47">
        <f>AVERAGE(D4:D11,D13:D23,D25:D26,D28:D30,D32:D40)</f>
        <v>0.30303030303030304</v>
      </c>
      <c r="E42" s="47">
        <f>AVERAGE(E4:E11,E13:E23,E25:E26,E28:E30,E32:E40)</f>
        <v>7.9181818181818171</v>
      </c>
      <c r="F42" s="47">
        <f>AVERAGE(F4:F11,F13:F23,F25:F26,F28:F30,F32:F40)</f>
        <v>29.395757575757568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12" sqref="K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115</v>
      </c>
      <c r="B1" s="128"/>
      <c r="C1" s="128"/>
      <c r="D1" s="128"/>
      <c r="E1" s="128"/>
      <c r="F1" s="128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2.6</v>
      </c>
      <c r="C4" s="12">
        <v>0</v>
      </c>
      <c r="D4" s="12">
        <v>0</v>
      </c>
      <c r="E4" s="12">
        <v>0</v>
      </c>
      <c r="F4" s="12">
        <f t="shared" ref="F4:F11" si="0">B4+C4+D4+E4</f>
        <v>2.6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4.8</v>
      </c>
      <c r="C5" s="12">
        <v>0</v>
      </c>
      <c r="D5" s="12">
        <v>0.5</v>
      </c>
      <c r="E5" s="12">
        <v>0</v>
      </c>
      <c r="F5" s="12">
        <f t="shared" si="0"/>
        <v>5.3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2.2000000000000002</v>
      </c>
      <c r="C6" s="12">
        <v>0</v>
      </c>
      <c r="D6" s="12">
        <v>0</v>
      </c>
      <c r="E6" s="12">
        <v>0</v>
      </c>
      <c r="F6" s="12">
        <f t="shared" si="0"/>
        <v>2.2000000000000002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1.6</v>
      </c>
      <c r="C7" s="12">
        <v>0</v>
      </c>
      <c r="D7" s="12">
        <v>7.6</v>
      </c>
      <c r="E7" s="12">
        <v>0</v>
      </c>
      <c r="F7" s="12">
        <f t="shared" si="0"/>
        <v>9.1999999999999993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2.6</v>
      </c>
      <c r="C8" s="12">
        <v>0</v>
      </c>
      <c r="D8" s="12">
        <v>0.2</v>
      </c>
      <c r="E8" s="12">
        <v>0</v>
      </c>
      <c r="F8" s="12">
        <f t="shared" si="0"/>
        <v>2.8000000000000003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14.4</v>
      </c>
      <c r="C9" s="12">
        <v>0</v>
      </c>
      <c r="D9" s="12">
        <v>0</v>
      </c>
      <c r="E9" s="12">
        <v>0</v>
      </c>
      <c r="F9" s="12">
        <f t="shared" si="0"/>
        <v>14.4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2.9</v>
      </c>
      <c r="C10" s="119">
        <v>0</v>
      </c>
      <c r="D10" s="119">
        <v>28</v>
      </c>
      <c r="E10" s="119">
        <v>0</v>
      </c>
      <c r="F10" s="119">
        <f t="shared" si="0"/>
        <v>30.9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2.4</v>
      </c>
      <c r="C11" s="12">
        <v>0</v>
      </c>
      <c r="D11" s="12">
        <v>0</v>
      </c>
      <c r="E11" s="12">
        <v>0</v>
      </c>
      <c r="F11" s="12">
        <f t="shared" si="0"/>
        <v>2.4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4.1875</v>
      </c>
      <c r="C12" s="43">
        <f>AVERAGE(C4:C11)</f>
        <v>0</v>
      </c>
      <c r="D12" s="43">
        <f>AVERAGE(D4:D11)</f>
        <v>4.5374999999999996</v>
      </c>
      <c r="E12" s="43">
        <f>AVERAGE(E4:E11)</f>
        <v>0</v>
      </c>
      <c r="F12" s="43">
        <f>AVERAGE(F4:F11)</f>
        <v>8.7250000000000014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0.3</v>
      </c>
      <c r="C14" s="12">
        <v>0</v>
      </c>
      <c r="D14" s="12">
        <v>0</v>
      </c>
      <c r="E14" s="12">
        <v>0</v>
      </c>
      <c r="F14" s="12">
        <f t="shared" si="1"/>
        <v>0.3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0.3</v>
      </c>
      <c r="C16" s="12">
        <v>0</v>
      </c>
      <c r="D16" s="12">
        <v>0</v>
      </c>
      <c r="E16" s="12">
        <v>0</v>
      </c>
      <c r="F16" s="12">
        <f t="shared" si="1"/>
        <v>0.3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18" t="s">
        <v>15</v>
      </c>
      <c r="B18" s="119">
        <v>2</v>
      </c>
      <c r="C18" s="119">
        <v>0</v>
      </c>
      <c r="D18" s="119">
        <v>16.399999999999999</v>
      </c>
      <c r="E18" s="119">
        <v>0</v>
      </c>
      <c r="F18" s="119">
        <f t="shared" si="1"/>
        <v>18.399999999999999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0.3</v>
      </c>
      <c r="C20" s="12">
        <v>0</v>
      </c>
      <c r="D20" s="12">
        <v>1</v>
      </c>
      <c r="E20" s="12">
        <v>0</v>
      </c>
      <c r="F20" s="12">
        <f t="shared" si="1"/>
        <v>1.3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0.3</v>
      </c>
      <c r="C22" s="12">
        <v>0</v>
      </c>
      <c r="D22" s="12">
        <v>0</v>
      </c>
      <c r="E22" s="12">
        <v>0</v>
      </c>
      <c r="F22" s="12">
        <f t="shared" si="1"/>
        <v>0.3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1.2</v>
      </c>
      <c r="C23" s="12">
        <v>0</v>
      </c>
      <c r="D23" s="12">
        <v>0</v>
      </c>
      <c r="E23" s="12">
        <v>0</v>
      </c>
      <c r="F23" s="12">
        <f t="shared" si="1"/>
        <v>1.2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0.52727272727272734</v>
      </c>
      <c r="C24" s="44">
        <f>AVERAGE(C13:C23)</f>
        <v>0</v>
      </c>
      <c r="D24" s="44">
        <f>AVERAGE(D13:D23)</f>
        <v>1.5818181818181818</v>
      </c>
      <c r="E24" s="44">
        <f>AVERAGE(E13:E23)</f>
        <v>0</v>
      </c>
      <c r="F24" s="44">
        <f>AVERAGE(F13:F23)</f>
        <v>2.1090909090909089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2.2999999999999998</v>
      </c>
      <c r="C25" s="12">
        <v>0</v>
      </c>
      <c r="D25" s="12">
        <v>8.8000000000000007</v>
      </c>
      <c r="E25" s="12">
        <v>0</v>
      </c>
      <c r="F25" s="12">
        <f>B25+C25+D25+E25</f>
        <v>11.100000000000001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8" t="s">
        <v>23</v>
      </c>
      <c r="B26" s="119">
        <v>2.2000000000000002</v>
      </c>
      <c r="C26" s="119">
        <v>0</v>
      </c>
      <c r="D26" s="119">
        <v>16.2</v>
      </c>
      <c r="E26" s="119">
        <v>0</v>
      </c>
      <c r="F26" s="119">
        <f>B26+C26+D26+E26</f>
        <v>18.399999999999999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2.25</v>
      </c>
      <c r="C27" s="43">
        <f>AVERAGE(C25:C26)</f>
        <v>0</v>
      </c>
      <c r="D27" s="43">
        <f>AVERAGE(D25:D26)</f>
        <v>12.5</v>
      </c>
      <c r="E27" s="43">
        <f>AVERAGE(E25:E26)</f>
        <v>0</v>
      </c>
      <c r="F27" s="44">
        <f>AVERAGE(F25:F26)</f>
        <v>14.75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2.8</v>
      </c>
      <c r="C28" s="12">
        <v>0</v>
      </c>
      <c r="D28" s="12">
        <v>0</v>
      </c>
      <c r="E28" s="12">
        <v>0</v>
      </c>
      <c r="F28" s="12">
        <f>B28+C28+D28+E28</f>
        <v>2.8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3</v>
      </c>
      <c r="C29" s="12">
        <v>0</v>
      </c>
      <c r="D29" s="12">
        <v>0</v>
      </c>
      <c r="E29" s="12">
        <v>0</v>
      </c>
      <c r="F29" s="12">
        <f>B29+C29+D29+E29</f>
        <v>3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3.3</v>
      </c>
      <c r="C30" s="12">
        <v>0</v>
      </c>
      <c r="D30" s="12">
        <v>0.4</v>
      </c>
      <c r="E30" s="12">
        <v>0</v>
      </c>
      <c r="F30" s="12">
        <f>B30+C30+D30+E30</f>
        <v>3.6999999999999997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3.0333333333333332</v>
      </c>
      <c r="C31" s="43">
        <f>AVERAGE(C28:C30)</f>
        <v>0</v>
      </c>
      <c r="D31" s="43">
        <f>AVERAGE(D28:D30)</f>
        <v>0.13333333333333333</v>
      </c>
      <c r="E31" s="43">
        <f>AVERAGE(E28:E30)</f>
        <v>0</v>
      </c>
      <c r="F31" s="44">
        <f>AVERAGE(F28:F30)</f>
        <v>3.1666666666666665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2</v>
      </c>
      <c r="C32" s="12">
        <v>0</v>
      </c>
      <c r="D32" s="12">
        <v>0</v>
      </c>
      <c r="E32" s="12">
        <v>0</v>
      </c>
      <c r="F32" s="12">
        <f t="shared" ref="F32:F40" si="2">B32+C32+D32+E32</f>
        <v>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3</v>
      </c>
      <c r="C33" s="12">
        <v>0</v>
      </c>
      <c r="D33" s="12">
        <v>0</v>
      </c>
      <c r="E33" s="12">
        <v>0</v>
      </c>
      <c r="F33" s="12">
        <f t="shared" si="2"/>
        <v>3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2.2000000000000002</v>
      </c>
      <c r="C34" s="12">
        <v>0</v>
      </c>
      <c r="D34" s="12">
        <v>0</v>
      </c>
      <c r="E34" s="12">
        <v>0</v>
      </c>
      <c r="F34" s="12">
        <f t="shared" si="2"/>
        <v>2.2000000000000002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1.8</v>
      </c>
      <c r="C35" s="12">
        <v>0</v>
      </c>
      <c r="D35" s="12">
        <v>0</v>
      </c>
      <c r="E35" s="12">
        <v>0</v>
      </c>
      <c r="F35" s="12">
        <f t="shared" si="2"/>
        <v>1.8</v>
      </c>
    </row>
    <row r="36" spans="1:18" x14ac:dyDescent="0.2">
      <c r="A36" s="16" t="s">
        <v>46</v>
      </c>
      <c r="B36" s="12">
        <v>1.8</v>
      </c>
      <c r="C36" s="12">
        <v>0</v>
      </c>
      <c r="D36" s="12">
        <v>0</v>
      </c>
      <c r="E36" s="12">
        <v>0</v>
      </c>
      <c r="F36" s="12">
        <f t="shared" si="2"/>
        <v>1.8</v>
      </c>
    </row>
    <row r="37" spans="1:18" x14ac:dyDescent="0.2">
      <c r="A37" s="16" t="s">
        <v>32</v>
      </c>
      <c r="B37" s="12">
        <v>2.2000000000000002</v>
      </c>
      <c r="C37" s="12">
        <v>0</v>
      </c>
      <c r="D37" s="12">
        <v>0</v>
      </c>
      <c r="E37" s="12">
        <v>0</v>
      </c>
      <c r="F37" s="12">
        <f t="shared" si="2"/>
        <v>2.2000000000000002</v>
      </c>
    </row>
    <row r="38" spans="1:18" x14ac:dyDescent="0.2">
      <c r="A38" s="16" t="s">
        <v>33</v>
      </c>
      <c r="B38" s="12">
        <v>2.2000000000000002</v>
      </c>
      <c r="C38" s="12">
        <v>0</v>
      </c>
      <c r="D38" s="12">
        <v>23</v>
      </c>
      <c r="E38" s="12">
        <v>0</v>
      </c>
      <c r="F38" s="12">
        <f t="shared" si="2"/>
        <v>25.2</v>
      </c>
    </row>
    <row r="39" spans="1:18" s="6" customFormat="1" x14ac:dyDescent="0.2">
      <c r="A39" s="16" t="s">
        <v>44</v>
      </c>
      <c r="B39" s="12">
        <v>3.2</v>
      </c>
      <c r="C39" s="12">
        <v>0</v>
      </c>
      <c r="D39" s="12">
        <v>0.2</v>
      </c>
      <c r="E39" s="12">
        <v>0</v>
      </c>
      <c r="F39" s="12">
        <f t="shared" si="2"/>
        <v>3.4000000000000004</v>
      </c>
    </row>
    <row r="40" spans="1:18" s="6" customFormat="1" x14ac:dyDescent="0.2">
      <c r="A40" s="16" t="s">
        <v>88</v>
      </c>
      <c r="B40" s="12">
        <v>1.5</v>
      </c>
      <c r="C40" s="12">
        <v>0</v>
      </c>
      <c r="D40" s="12">
        <v>0</v>
      </c>
      <c r="E40" s="12">
        <v>0</v>
      </c>
      <c r="F40" s="12">
        <f t="shared" si="2"/>
        <v>1.5</v>
      </c>
    </row>
    <row r="41" spans="1:18" x14ac:dyDescent="0.2">
      <c r="A41" s="42" t="s">
        <v>35</v>
      </c>
      <c r="B41" s="44">
        <f>AVERAGE(B32:B40)</f>
        <v>2.2111111111111108</v>
      </c>
      <c r="C41" s="44">
        <f>AVERAGE(C32:C40)</f>
        <v>0</v>
      </c>
      <c r="D41" s="44">
        <f>AVERAGE(D32:D40)</f>
        <v>2.5777777777777775</v>
      </c>
      <c r="E41" s="44">
        <f>AVERAGE(E32:E40)</f>
        <v>0</v>
      </c>
      <c r="F41" s="44">
        <f>AVERAGE(F32:F40)</f>
        <v>4.7888888888888888</v>
      </c>
    </row>
    <row r="42" spans="1:18" x14ac:dyDescent="0.2">
      <c r="A42" s="46" t="s">
        <v>36</v>
      </c>
      <c r="B42" s="47">
        <f>AVERAGE(B4:B11,B13:B23,B25:B26,B28:B30,B32:B40)</f>
        <v>2.2060606060606061</v>
      </c>
      <c r="C42" s="47">
        <f>AVERAGE(C4:C11,C13:C23,C25:C26,C28:C30,C32:C40)</f>
        <v>0</v>
      </c>
      <c r="D42" s="47">
        <f>AVERAGE(D4:D11,D13:D23,D25:D26,D28:D30,D32:D40)</f>
        <v>3.1000000000000005</v>
      </c>
      <c r="E42" s="47">
        <f>AVERAGE(E4:E11,E13:E23,E25:E26,E28:E30,E32:E40)</f>
        <v>0</v>
      </c>
      <c r="F42" s="47">
        <f>AVERAGE(F4:F11,F13:F23,F25:F26,F28:F30,F32:F40)</f>
        <v>5.3060606060606057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8" t="s">
        <v>116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18" t="s">
        <v>88</v>
      </c>
      <c r="B40" s="119">
        <v>0</v>
      </c>
      <c r="C40" s="119">
        <v>0</v>
      </c>
      <c r="D40" s="126">
        <v>3</v>
      </c>
      <c r="E40" s="119">
        <v>11.5</v>
      </c>
      <c r="F40" s="119">
        <f t="shared" si="2"/>
        <v>14.5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0.33333333333333331</v>
      </c>
      <c r="E41" s="44">
        <f>AVERAGE(E32:E40)</f>
        <v>1.2777777777777777</v>
      </c>
      <c r="F41" s="44">
        <f>AVERAGE(F32:F40)</f>
        <v>1.6111111111111112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9.0909090909090912E-2</v>
      </c>
      <c r="E42" s="47">
        <f>AVERAGE(E4:E11,E13:E23,E25:E26,E28:E30,E32:E40)</f>
        <v>0.34848484848484851</v>
      </c>
      <c r="F42" s="47">
        <f>AVERAGE(F4:F11,F13:F23,F25:F26,F28:F30,F32:F40)</f>
        <v>0.43939393939393939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M45" sqref="M4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8" t="s">
        <v>117</v>
      </c>
      <c r="B1" s="128"/>
      <c r="C1" s="128"/>
      <c r="D1" s="128"/>
      <c r="E1" s="128"/>
      <c r="F1" s="128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1.2</v>
      </c>
      <c r="F5" s="12">
        <f t="shared" si="0"/>
        <v>1.2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5.8</v>
      </c>
      <c r="F6" s="12">
        <f t="shared" si="0"/>
        <v>5.8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7</v>
      </c>
      <c r="B9" s="119">
        <v>0</v>
      </c>
      <c r="C9" s="119">
        <v>0</v>
      </c>
      <c r="D9" s="119">
        <v>0</v>
      </c>
      <c r="E9" s="119">
        <v>10</v>
      </c>
      <c r="F9" s="119">
        <f t="shared" si="0"/>
        <v>10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4.5999999999999996</v>
      </c>
      <c r="F10" s="12">
        <f t="shared" si="0"/>
        <v>4.5999999999999996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2.7</v>
      </c>
      <c r="F12" s="43">
        <f>AVERAGE(F4:F11)</f>
        <v>2.7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0.8</v>
      </c>
      <c r="F18" s="12">
        <f t="shared" si="1"/>
        <v>0.8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0.1</v>
      </c>
      <c r="F22" s="12">
        <f t="shared" si="1"/>
        <v>0.1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0.1</v>
      </c>
      <c r="F24" s="44">
        <f>AVERAGE(F13:F23)</f>
        <v>0.1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2.2000000000000002</v>
      </c>
      <c r="F28" s="12">
        <f>B28+C28+D28+E28</f>
        <v>2.2000000000000002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0.73333333333333339</v>
      </c>
      <c r="F31" s="44">
        <f>AVERAGE(F28:F30)</f>
        <v>0.73333333333333339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4.5999999999999996</v>
      </c>
      <c r="F32" s="12">
        <f t="shared" ref="F32:F40" si="2">B32+C32+D32+E32</f>
        <v>4.5999999999999996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1.2</v>
      </c>
      <c r="F33" s="12">
        <f t="shared" si="2"/>
        <v>1.2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18" t="s">
        <v>30</v>
      </c>
      <c r="B34" s="119">
        <v>0</v>
      </c>
      <c r="C34" s="119">
        <v>0</v>
      </c>
      <c r="D34" s="119">
        <v>0</v>
      </c>
      <c r="E34" s="119">
        <v>10.3</v>
      </c>
      <c r="F34" s="119">
        <f t="shared" si="2"/>
        <v>10.3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19">
        <v>0</v>
      </c>
      <c r="C37" s="119">
        <v>0</v>
      </c>
      <c r="D37" s="119">
        <v>0</v>
      </c>
      <c r="E37" s="119">
        <v>9.1999999999999993</v>
      </c>
      <c r="F37" s="119">
        <f t="shared" si="2"/>
        <v>9.1999999999999993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18" t="s">
        <v>88</v>
      </c>
      <c r="B40" s="119">
        <v>0</v>
      </c>
      <c r="C40" s="119">
        <v>0</v>
      </c>
      <c r="D40" s="119">
        <v>0</v>
      </c>
      <c r="E40" s="119">
        <v>10.8</v>
      </c>
      <c r="F40" s="119">
        <f t="shared" si="2"/>
        <v>10.8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4.0555555555555554</v>
      </c>
      <c r="F41" s="44">
        <f>AVERAGE(F32:F40)</f>
        <v>4.0555555555555554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1.8606060606060608</v>
      </c>
      <c r="F42" s="47">
        <f>AVERAGE(F4:F11,F13:F23,F25:F26,F28:F30,F32:F40)</f>
        <v>1.8606060606060608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5" sqref="H4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118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1.2</v>
      </c>
      <c r="F14" s="12">
        <f t="shared" si="1"/>
        <v>1.2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2.8</v>
      </c>
      <c r="F15" s="12">
        <f t="shared" si="1"/>
        <v>2.8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0.8</v>
      </c>
      <c r="F16" s="12">
        <f t="shared" si="1"/>
        <v>0.8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2.2000000000000002</v>
      </c>
      <c r="F19" s="12">
        <f t="shared" si="1"/>
        <v>2.2000000000000002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0.4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1.5</v>
      </c>
      <c r="F23" s="12">
        <f t="shared" si="1"/>
        <v>1.5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0.82727272727272738</v>
      </c>
      <c r="F24" s="44">
        <f>AVERAGE(F13:F23)</f>
        <v>0.82727272727272738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23" t="s">
        <v>25</v>
      </c>
      <c r="B28" s="110">
        <v>0</v>
      </c>
      <c r="C28" s="110">
        <v>0</v>
      </c>
      <c r="D28" s="110">
        <v>0</v>
      </c>
      <c r="E28" s="110">
        <v>4.3</v>
      </c>
      <c r="F28" s="110">
        <f>B28+C28+D28+E28</f>
        <v>4.3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23" t="s">
        <v>26</v>
      </c>
      <c r="B29" s="110">
        <v>0</v>
      </c>
      <c r="C29" s="110">
        <v>0</v>
      </c>
      <c r="D29" s="110">
        <v>0</v>
      </c>
      <c r="E29" s="110">
        <v>0</v>
      </c>
      <c r="F29" s="110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2.5</v>
      </c>
      <c r="F30" s="12">
        <f>B30+C30+D30+E30</f>
        <v>2.5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2.2666666666666666</v>
      </c>
      <c r="F31" s="44">
        <f>AVERAGE(F28:F30)</f>
        <v>2.2666666666666666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2.8</v>
      </c>
      <c r="F32" s="12">
        <f t="shared" ref="F32:F40" si="2">B32+C32+D32+E32</f>
        <v>2.8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1.4</v>
      </c>
      <c r="F33" s="12">
        <f t="shared" si="2"/>
        <v>1.4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4.5</v>
      </c>
      <c r="F34" s="12">
        <f t="shared" si="2"/>
        <v>4.5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2.2000000000000002</v>
      </c>
      <c r="F36" s="12">
        <f t="shared" si="2"/>
        <v>2.2000000000000002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4</v>
      </c>
      <c r="F37" s="12">
        <f t="shared" si="2"/>
        <v>4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1.8</v>
      </c>
      <c r="F38" s="12">
        <f t="shared" si="2"/>
        <v>1.8</v>
      </c>
    </row>
    <row r="39" spans="1:18" s="6" customFormat="1" x14ac:dyDescent="0.2">
      <c r="A39" s="118" t="s">
        <v>44</v>
      </c>
      <c r="B39" s="119">
        <v>0</v>
      </c>
      <c r="C39" s="119">
        <v>0</v>
      </c>
      <c r="D39" s="119">
        <v>6.2</v>
      </c>
      <c r="E39" s="119">
        <v>9.4</v>
      </c>
      <c r="F39" s="119">
        <f t="shared" si="2"/>
        <v>15.600000000000001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1.2</v>
      </c>
      <c r="F40" s="12">
        <f t="shared" si="2"/>
        <v>1.2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0.68888888888888888</v>
      </c>
      <c r="E41" s="44">
        <f>AVERAGE(E32:E40)</f>
        <v>3.0333333333333332</v>
      </c>
      <c r="F41" s="44">
        <f>AVERAGE(F32:F40)</f>
        <v>3.7222222222222223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0.1878787878787879</v>
      </c>
      <c r="E42" s="47">
        <f>AVERAGE(E4:E11,E13:E23,E25:E26,E28:E30,E32:E40)</f>
        <v>1.3090909090909091</v>
      </c>
      <c r="F42" s="47">
        <f>AVERAGE(F4:F11,F13:F23,F25:F26,F28:F30,F32:F40)</f>
        <v>1.4969696969696971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F48" sqref="F4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8" t="s">
        <v>119</v>
      </c>
      <c r="B1" s="128"/>
      <c r="C1" s="128"/>
      <c r="D1" s="128"/>
      <c r="E1" s="128"/>
      <c r="F1" s="128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7.6</v>
      </c>
      <c r="E4" s="12">
        <v>13.2</v>
      </c>
      <c r="F4" s="12">
        <f t="shared" ref="F4:F11" si="0">B4+C4+D4+E4</f>
        <v>20.799999999999997</v>
      </c>
    </row>
    <row r="5" spans="1:15" x14ac:dyDescent="0.2">
      <c r="A5" s="16" t="s">
        <v>3</v>
      </c>
      <c r="B5" s="12">
        <v>0.8</v>
      </c>
      <c r="C5" s="12">
        <v>0</v>
      </c>
      <c r="D5" s="12">
        <v>4.2</v>
      </c>
      <c r="E5" s="12">
        <v>13.6</v>
      </c>
      <c r="F5" s="12">
        <f t="shared" si="0"/>
        <v>18.600000000000001</v>
      </c>
    </row>
    <row r="6" spans="1:15" x14ac:dyDescent="0.2">
      <c r="A6" s="16" t="s">
        <v>4</v>
      </c>
      <c r="B6" s="12">
        <v>0.2</v>
      </c>
      <c r="C6" s="12">
        <v>0</v>
      </c>
      <c r="D6" s="12">
        <v>3.3</v>
      </c>
      <c r="E6" s="12">
        <v>7.3</v>
      </c>
      <c r="F6" s="12">
        <f t="shared" si="0"/>
        <v>10.8</v>
      </c>
    </row>
    <row r="7" spans="1:15" x14ac:dyDescent="0.2">
      <c r="A7" s="16" t="s">
        <v>5</v>
      </c>
      <c r="B7" s="12">
        <v>0</v>
      </c>
      <c r="C7" s="12">
        <v>0</v>
      </c>
      <c r="D7" s="12">
        <v>5</v>
      </c>
      <c r="E7" s="12">
        <v>6.6</v>
      </c>
      <c r="F7" s="12">
        <f t="shared" si="0"/>
        <v>11.6</v>
      </c>
    </row>
    <row r="8" spans="1:15" x14ac:dyDescent="0.2">
      <c r="A8" s="118" t="s">
        <v>6</v>
      </c>
      <c r="B8" s="119">
        <v>0.8</v>
      </c>
      <c r="C8" s="119">
        <v>0</v>
      </c>
      <c r="D8" s="119">
        <v>14</v>
      </c>
      <c r="E8" s="119">
        <v>14.8</v>
      </c>
      <c r="F8" s="119">
        <f t="shared" si="0"/>
        <v>29.6</v>
      </c>
    </row>
    <row r="9" spans="1:15" x14ac:dyDescent="0.2">
      <c r="A9" s="118" t="s">
        <v>7</v>
      </c>
      <c r="B9" s="119">
        <v>1.2</v>
      </c>
      <c r="C9" s="119">
        <v>0</v>
      </c>
      <c r="D9" s="119">
        <v>0</v>
      </c>
      <c r="E9" s="119">
        <v>37.4</v>
      </c>
      <c r="F9" s="119">
        <f t="shared" si="0"/>
        <v>38.6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4.2</v>
      </c>
      <c r="E10" s="12">
        <v>9.16</v>
      </c>
      <c r="F10" s="12">
        <f t="shared" si="0"/>
        <v>13.36</v>
      </c>
    </row>
    <row r="11" spans="1:15" x14ac:dyDescent="0.2">
      <c r="A11" s="22" t="s">
        <v>47</v>
      </c>
      <c r="B11" s="12">
        <v>0.33</v>
      </c>
      <c r="C11" s="12">
        <v>0</v>
      </c>
      <c r="D11" s="12">
        <v>5.4</v>
      </c>
      <c r="E11" s="12">
        <v>16.399999999999999</v>
      </c>
      <c r="F11" s="12">
        <f t="shared" si="0"/>
        <v>22.13</v>
      </c>
    </row>
    <row r="12" spans="1:15" x14ac:dyDescent="0.2">
      <c r="A12" s="42" t="s">
        <v>9</v>
      </c>
      <c r="B12" s="43">
        <f>AVERAGE(B4:B11)</f>
        <v>0.41625000000000001</v>
      </c>
      <c r="C12" s="43">
        <f>AVERAGE(C4:C11)</f>
        <v>0</v>
      </c>
      <c r="D12" s="43">
        <f>AVERAGE(D4:D11)</f>
        <v>5.4625000000000004</v>
      </c>
      <c r="E12" s="43">
        <f>AVERAGE(E4:E11)</f>
        <v>14.807500000000001</v>
      </c>
      <c r="F12" s="43">
        <f>AVERAGE(F4:F11)</f>
        <v>20.686250000000001</v>
      </c>
    </row>
    <row r="13" spans="1:15" x14ac:dyDescent="0.2">
      <c r="A13" s="16" t="s">
        <v>10</v>
      </c>
      <c r="B13" s="12">
        <v>5.8</v>
      </c>
      <c r="C13" s="12">
        <v>0</v>
      </c>
      <c r="D13" s="12">
        <v>3.6</v>
      </c>
      <c r="E13" s="12">
        <v>4.8</v>
      </c>
      <c r="F13" s="12">
        <f t="shared" ref="F13:F23" si="1">B13+C13+D13+E13</f>
        <v>14.2</v>
      </c>
    </row>
    <row r="14" spans="1:15" x14ac:dyDescent="0.2">
      <c r="A14" s="16" t="s">
        <v>11</v>
      </c>
      <c r="B14" s="12">
        <v>3.7</v>
      </c>
      <c r="C14" s="12">
        <v>0</v>
      </c>
      <c r="D14" s="12">
        <v>7.4</v>
      </c>
      <c r="E14" s="12">
        <v>6.1</v>
      </c>
      <c r="F14" s="12">
        <f t="shared" si="1"/>
        <v>17.200000000000003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12</v>
      </c>
      <c r="E15" s="12">
        <v>2.6</v>
      </c>
      <c r="F15" s="12">
        <f t="shared" si="1"/>
        <v>14.6</v>
      </c>
    </row>
    <row r="16" spans="1:15" x14ac:dyDescent="0.2">
      <c r="A16" s="16" t="s">
        <v>13</v>
      </c>
      <c r="B16" s="12">
        <v>0.2</v>
      </c>
      <c r="C16" s="12">
        <v>0</v>
      </c>
      <c r="D16" s="12">
        <v>9.5</v>
      </c>
      <c r="E16" s="12">
        <v>2.7</v>
      </c>
      <c r="F16" s="12">
        <f t="shared" si="1"/>
        <v>12.399999999999999</v>
      </c>
    </row>
    <row r="17" spans="1:7" x14ac:dyDescent="0.2">
      <c r="A17" s="118" t="s">
        <v>14</v>
      </c>
      <c r="B17" s="119">
        <v>0</v>
      </c>
      <c r="C17" s="119">
        <v>0</v>
      </c>
      <c r="D17" s="119">
        <v>13.8</v>
      </c>
      <c r="E17" s="119">
        <v>5.4</v>
      </c>
      <c r="F17" s="119">
        <f t="shared" si="1"/>
        <v>19.200000000000003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3.4</v>
      </c>
      <c r="E18" s="12">
        <v>7</v>
      </c>
      <c r="F18" s="12">
        <f t="shared" si="1"/>
        <v>10.4</v>
      </c>
    </row>
    <row r="19" spans="1:7" x14ac:dyDescent="0.2">
      <c r="A19" s="118" t="s">
        <v>16</v>
      </c>
      <c r="B19" s="119">
        <v>2.2000000000000002</v>
      </c>
      <c r="C19" s="119">
        <v>0</v>
      </c>
      <c r="D19" s="119">
        <v>10</v>
      </c>
      <c r="E19" s="119">
        <v>6.8</v>
      </c>
      <c r="F19" s="119">
        <f t="shared" si="1"/>
        <v>19</v>
      </c>
    </row>
    <row r="20" spans="1:7" x14ac:dyDescent="0.2">
      <c r="A20" s="16" t="s">
        <v>17</v>
      </c>
      <c r="B20" s="12">
        <v>5.2</v>
      </c>
      <c r="C20" s="12">
        <v>0</v>
      </c>
      <c r="D20" s="12">
        <v>4.8</v>
      </c>
      <c r="E20" s="12">
        <v>5.4</v>
      </c>
      <c r="F20" s="12">
        <f t="shared" si="1"/>
        <v>15.4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0.8</v>
      </c>
      <c r="C22" s="12">
        <v>0</v>
      </c>
      <c r="D22" s="12">
        <v>6</v>
      </c>
      <c r="E22" s="12">
        <v>1.4</v>
      </c>
      <c r="F22" s="12">
        <f t="shared" si="1"/>
        <v>8.1999999999999993</v>
      </c>
    </row>
    <row r="23" spans="1:7" x14ac:dyDescent="0.2">
      <c r="A23" s="20" t="s">
        <v>20</v>
      </c>
      <c r="B23" s="12">
        <v>1</v>
      </c>
      <c r="C23" s="12">
        <v>0</v>
      </c>
      <c r="D23" s="12">
        <v>3.2</v>
      </c>
      <c r="E23" s="12">
        <v>6.3</v>
      </c>
      <c r="F23" s="12">
        <f t="shared" si="1"/>
        <v>10.5</v>
      </c>
    </row>
    <row r="24" spans="1:7" x14ac:dyDescent="0.2">
      <c r="A24" s="42" t="s">
        <v>21</v>
      </c>
      <c r="B24" s="44">
        <f>AVERAGE(B13:B23)</f>
        <v>1.718181818181818</v>
      </c>
      <c r="C24" s="44">
        <f>AVERAGE(C13:C23)</f>
        <v>0</v>
      </c>
      <c r="D24" s="44">
        <f>AVERAGE(D13:D23)</f>
        <v>6.7</v>
      </c>
      <c r="E24" s="44">
        <f>AVERAGE(E13:E23)</f>
        <v>4.4090909090909083</v>
      </c>
      <c r="F24" s="44">
        <f>AVERAGE(F13:F23)</f>
        <v>12.827272727272726</v>
      </c>
      <c r="G24" t="s">
        <v>48</v>
      </c>
    </row>
    <row r="25" spans="1:7" x14ac:dyDescent="0.2">
      <c r="A25" s="16" t="s">
        <v>22</v>
      </c>
      <c r="B25" s="12">
        <v>0.8</v>
      </c>
      <c r="C25" s="12">
        <v>0</v>
      </c>
      <c r="D25" s="12">
        <v>2.8</v>
      </c>
      <c r="E25" s="12">
        <v>11</v>
      </c>
      <c r="F25" s="12">
        <f>B25+C25+D25+E25</f>
        <v>14.6</v>
      </c>
    </row>
    <row r="26" spans="1:7" x14ac:dyDescent="0.2">
      <c r="A26" s="16" t="s">
        <v>23</v>
      </c>
      <c r="B26" s="12">
        <v>1</v>
      </c>
      <c r="C26" s="12">
        <v>0</v>
      </c>
      <c r="D26" s="12">
        <v>3</v>
      </c>
      <c r="E26" s="12">
        <v>7.6</v>
      </c>
      <c r="F26" s="12">
        <f>B26+C26+D26+E26</f>
        <v>11.6</v>
      </c>
    </row>
    <row r="27" spans="1:7" x14ac:dyDescent="0.2">
      <c r="A27" s="42" t="s">
        <v>24</v>
      </c>
      <c r="B27" s="43">
        <f>AVERAGE(B25:B26)</f>
        <v>0.9</v>
      </c>
      <c r="C27" s="43">
        <f>AVERAGE(C25:C26)</f>
        <v>0</v>
      </c>
      <c r="D27" s="43">
        <f>AVERAGE(D25:D26)</f>
        <v>2.9</v>
      </c>
      <c r="E27" s="43">
        <f>AVERAGE(E25:E26)</f>
        <v>9.3000000000000007</v>
      </c>
      <c r="F27" s="44">
        <f>AVERAGE(F25:F26)</f>
        <v>13.1</v>
      </c>
    </row>
    <row r="28" spans="1:7" x14ac:dyDescent="0.2">
      <c r="A28" s="16" t="s">
        <v>25</v>
      </c>
      <c r="B28" s="12">
        <v>0.2</v>
      </c>
      <c r="C28" s="12">
        <v>0</v>
      </c>
      <c r="D28" s="12">
        <v>13.2</v>
      </c>
      <c r="E28" s="12">
        <v>10.3</v>
      </c>
      <c r="F28" s="12">
        <f>B28+C28+D28+E28</f>
        <v>23.7</v>
      </c>
    </row>
    <row r="29" spans="1:7" x14ac:dyDescent="0.2">
      <c r="A29" s="118" t="s">
        <v>26</v>
      </c>
      <c r="B29" s="119">
        <v>0</v>
      </c>
      <c r="C29" s="119">
        <v>0</v>
      </c>
      <c r="D29" s="119">
        <v>21</v>
      </c>
      <c r="E29" s="119">
        <v>17.8</v>
      </c>
      <c r="F29" s="119">
        <f>B29+C29+D29+E29</f>
        <v>38.799999999999997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6.8</v>
      </c>
      <c r="E30" s="12">
        <v>13.7</v>
      </c>
      <c r="F30" s="12">
        <f>B30+C30+D30+E30</f>
        <v>20.5</v>
      </c>
    </row>
    <row r="31" spans="1:7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13.666666666666666</v>
      </c>
      <c r="E31" s="43">
        <f>AVERAGE(E28:E30)</f>
        <v>13.933333333333332</v>
      </c>
      <c r="F31" s="44">
        <f>AVERAGE(F28:F30)</f>
        <v>27.666666666666668</v>
      </c>
    </row>
    <row r="32" spans="1:7" x14ac:dyDescent="0.2">
      <c r="A32" s="118" t="s">
        <v>45</v>
      </c>
      <c r="B32" s="119">
        <v>5.4</v>
      </c>
      <c r="C32" s="119">
        <v>0</v>
      </c>
      <c r="D32" s="119">
        <v>22.4</v>
      </c>
      <c r="E32" s="119">
        <v>6.4</v>
      </c>
      <c r="F32" s="119">
        <f t="shared" ref="F32:F40" si="2">B32+C32+D32+E32</f>
        <v>34.199999999999996</v>
      </c>
    </row>
    <row r="33" spans="1:6" x14ac:dyDescent="0.2">
      <c r="A33" s="118" t="s">
        <v>29</v>
      </c>
      <c r="B33" s="119">
        <v>3.8</v>
      </c>
      <c r="C33" s="119">
        <v>0</v>
      </c>
      <c r="D33" s="119">
        <v>21.6</v>
      </c>
      <c r="E33" s="119">
        <v>9.6</v>
      </c>
      <c r="F33" s="119">
        <f t="shared" si="2"/>
        <v>35</v>
      </c>
    </row>
    <row r="34" spans="1:6" x14ac:dyDescent="0.2">
      <c r="A34" s="16" t="s">
        <v>30</v>
      </c>
      <c r="B34" s="12">
        <v>2.6</v>
      </c>
      <c r="C34" s="12">
        <v>0</v>
      </c>
      <c r="D34" s="12">
        <v>18.2</v>
      </c>
      <c r="E34" s="12">
        <v>5.2</v>
      </c>
      <c r="F34" s="12">
        <f t="shared" si="2"/>
        <v>26</v>
      </c>
    </row>
    <row r="35" spans="1:6" x14ac:dyDescent="0.2">
      <c r="A35" s="16" t="s">
        <v>31</v>
      </c>
      <c r="B35" s="12">
        <v>0.8</v>
      </c>
      <c r="C35" s="12">
        <v>0</v>
      </c>
      <c r="D35" s="12">
        <v>1.8</v>
      </c>
      <c r="E35" s="12">
        <v>7.8</v>
      </c>
      <c r="F35" s="12">
        <f t="shared" si="2"/>
        <v>10.4</v>
      </c>
    </row>
    <row r="36" spans="1:6" x14ac:dyDescent="0.2">
      <c r="A36" s="16" t="s">
        <v>46</v>
      </c>
      <c r="B36" s="12">
        <v>2.6</v>
      </c>
      <c r="C36" s="12">
        <v>0</v>
      </c>
      <c r="D36" s="12">
        <v>10.8</v>
      </c>
      <c r="E36" s="12">
        <v>7.4</v>
      </c>
      <c r="F36" s="12">
        <f t="shared" si="2"/>
        <v>20.8</v>
      </c>
    </row>
    <row r="37" spans="1:6" x14ac:dyDescent="0.2">
      <c r="A37" s="118" t="s">
        <v>32</v>
      </c>
      <c r="B37" s="119">
        <v>2.8</v>
      </c>
      <c r="C37" s="119">
        <v>0</v>
      </c>
      <c r="D37" s="119">
        <v>51.2</v>
      </c>
      <c r="E37" s="119">
        <v>10.199999999999999</v>
      </c>
      <c r="F37" s="119">
        <f t="shared" si="2"/>
        <v>64.2</v>
      </c>
    </row>
    <row r="38" spans="1:6" x14ac:dyDescent="0.2">
      <c r="A38" s="16" t="s">
        <v>33</v>
      </c>
      <c r="B38" s="12">
        <v>0.8</v>
      </c>
      <c r="C38" s="12">
        <v>0</v>
      </c>
      <c r="D38" s="12">
        <v>2</v>
      </c>
      <c r="E38" s="12">
        <v>11</v>
      </c>
      <c r="F38" s="12">
        <f t="shared" si="2"/>
        <v>13.8</v>
      </c>
    </row>
    <row r="39" spans="1:6" x14ac:dyDescent="0.2">
      <c r="A39" s="16" t="s">
        <v>44</v>
      </c>
      <c r="B39" s="12">
        <v>1.4</v>
      </c>
      <c r="C39" s="12">
        <v>0</v>
      </c>
      <c r="D39" s="12">
        <v>12.6</v>
      </c>
      <c r="E39" s="12">
        <v>3.6</v>
      </c>
      <c r="F39" s="12">
        <f t="shared" si="2"/>
        <v>17.600000000000001</v>
      </c>
    </row>
    <row r="40" spans="1:6" x14ac:dyDescent="0.2">
      <c r="A40" s="118" t="s">
        <v>88</v>
      </c>
      <c r="B40" s="119">
        <v>8.8000000000000007</v>
      </c>
      <c r="C40" s="119">
        <v>0</v>
      </c>
      <c r="D40" s="119">
        <v>19.5</v>
      </c>
      <c r="E40" s="119">
        <v>5.7</v>
      </c>
      <c r="F40" s="119">
        <f t="shared" si="2"/>
        <v>34</v>
      </c>
    </row>
    <row r="41" spans="1:6" x14ac:dyDescent="0.2">
      <c r="A41" s="42" t="s">
        <v>35</v>
      </c>
      <c r="B41" s="44">
        <f>AVERAGE(B32:B40)</f>
        <v>3.2222222222222223</v>
      </c>
      <c r="C41" s="44">
        <f>AVERAGE(C32:C40)</f>
        <v>0</v>
      </c>
      <c r="D41" s="44">
        <f>AVERAGE(D32:D40)</f>
        <v>17.788888888888888</v>
      </c>
      <c r="E41" s="44">
        <f>AVERAGE(E32:E40)</f>
        <v>7.4333333333333327</v>
      </c>
      <c r="F41" s="44">
        <f>AVERAGE(F32:F40)</f>
        <v>28.444444444444443</v>
      </c>
    </row>
    <row r="42" spans="1:6" x14ac:dyDescent="0.2">
      <c r="A42" s="46" t="s">
        <v>36</v>
      </c>
      <c r="B42" s="47">
        <f>AVERAGE(B4:B11,B13:B23,B25:B26,B28:B30,B32:B40)</f>
        <v>1.6130303030303028</v>
      </c>
      <c r="C42" s="47">
        <f>AVERAGE(C4:C11,C13:C23,C25:C26,C28:C30,C32:C40)</f>
        <v>0</v>
      </c>
      <c r="D42" s="47">
        <f>AVERAGE(D4:D11,D13:D23,D25:D26,D28:D30,D32:D40)</f>
        <v>9.8272727272727298</v>
      </c>
      <c r="E42" s="47">
        <f>AVERAGE(E4:E11,E13:E23,E25:E26,E28:E30,E32:E40)</f>
        <v>8.9169696969696961</v>
      </c>
      <c r="F42" s="47">
        <f>AVERAGE(F4:F11,F13:F23,F25:F26,F28:F30,F32:F40)</f>
        <v>20.357272727272726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E20" sqref="E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120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8.1999999999999993</v>
      </c>
      <c r="E4" s="12">
        <v>0</v>
      </c>
      <c r="F4" s="12">
        <f t="shared" ref="F4:F11" si="0">B4+C4+D4+E4</f>
        <v>8.1999999999999993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0.2</v>
      </c>
      <c r="C5" s="12">
        <v>0</v>
      </c>
      <c r="D5" s="12">
        <v>6.5</v>
      </c>
      <c r="E5" s="12">
        <v>0</v>
      </c>
      <c r="F5" s="12">
        <f t="shared" si="0"/>
        <v>6.7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0</v>
      </c>
      <c r="C6" s="119">
        <v>0</v>
      </c>
      <c r="D6" s="119">
        <v>18.5</v>
      </c>
      <c r="E6" s="119">
        <v>0</v>
      </c>
      <c r="F6" s="119">
        <f t="shared" si="0"/>
        <v>18.5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3.6</v>
      </c>
      <c r="E7" s="12">
        <v>0</v>
      </c>
      <c r="F7" s="12">
        <f t="shared" si="0"/>
        <v>3.8000000000000003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0.2</v>
      </c>
      <c r="C8" s="12">
        <v>0</v>
      </c>
      <c r="D8" s="12">
        <v>2.2000000000000002</v>
      </c>
      <c r="E8" s="12">
        <v>0</v>
      </c>
      <c r="F8" s="12">
        <f t="shared" si="0"/>
        <v>2.4000000000000004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0.2</v>
      </c>
      <c r="C9" s="12">
        <v>0</v>
      </c>
      <c r="D9" s="12">
        <v>5.2</v>
      </c>
      <c r="E9" s="12">
        <v>0</v>
      </c>
      <c r="F9" s="12">
        <f t="shared" si="0"/>
        <v>5.4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9.5</v>
      </c>
      <c r="E10" s="12">
        <v>0</v>
      </c>
      <c r="F10" s="12">
        <f t="shared" si="0"/>
        <v>9.5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5</v>
      </c>
      <c r="E11" s="12">
        <v>0.2</v>
      </c>
      <c r="F11" s="12">
        <f t="shared" si="0"/>
        <v>5.2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</v>
      </c>
      <c r="C12" s="43">
        <f>AVERAGE(C4:C11)</f>
        <v>0</v>
      </c>
      <c r="D12" s="43">
        <f>AVERAGE(D4:D11)</f>
        <v>7.3375000000000012</v>
      </c>
      <c r="E12" s="43">
        <f>AVERAGE(E4:E11)</f>
        <v>2.5000000000000001E-2</v>
      </c>
      <c r="F12" s="43">
        <f>AVERAGE(F4:F11)</f>
        <v>7.4624999999999995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0.4</v>
      </c>
      <c r="C13" s="12">
        <v>0.2</v>
      </c>
      <c r="D13" s="12">
        <v>1.2</v>
      </c>
      <c r="E13" s="12">
        <v>0</v>
      </c>
      <c r="F13" s="12">
        <f t="shared" ref="F13:F23" si="1">B13+C13+D13+E13</f>
        <v>1.8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4.8</v>
      </c>
      <c r="E14" s="12">
        <v>0.1</v>
      </c>
      <c r="F14" s="12">
        <f t="shared" si="1"/>
        <v>4.8999999999999995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0.2</v>
      </c>
      <c r="D15" s="12">
        <v>3.8</v>
      </c>
      <c r="E15" s="12">
        <v>0</v>
      </c>
      <c r="F15" s="12">
        <f t="shared" si="1"/>
        <v>4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0.4</v>
      </c>
      <c r="C16" s="12">
        <v>0.2</v>
      </c>
      <c r="D16" s="12">
        <v>3.3</v>
      </c>
      <c r="E16" s="12">
        <v>0</v>
      </c>
      <c r="F16" s="12">
        <f t="shared" si="1"/>
        <v>3.9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0.8</v>
      </c>
      <c r="C17" s="12">
        <v>0</v>
      </c>
      <c r="D17" s="12">
        <v>8</v>
      </c>
      <c r="E17" s="12">
        <v>0</v>
      </c>
      <c r="F17" s="12">
        <f t="shared" si="1"/>
        <v>8.8000000000000007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2.2000000000000002</v>
      </c>
      <c r="E18" s="12">
        <v>0</v>
      </c>
      <c r="F18" s="12">
        <f t="shared" si="1"/>
        <v>2.2000000000000002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0.8</v>
      </c>
      <c r="C19" s="12">
        <v>0</v>
      </c>
      <c r="D19" s="12">
        <v>4.5999999999999996</v>
      </c>
      <c r="E19" s="12">
        <v>0</v>
      </c>
      <c r="F19" s="12">
        <f t="shared" si="1"/>
        <v>5.3999999999999995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0.2</v>
      </c>
      <c r="D20" s="12">
        <v>5</v>
      </c>
      <c r="E20" s="12">
        <v>0.3</v>
      </c>
      <c r="F20" s="12">
        <f t="shared" si="1"/>
        <v>5.5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0.1</v>
      </c>
      <c r="D22" s="12">
        <v>1.9</v>
      </c>
      <c r="E22" s="12">
        <v>0</v>
      </c>
      <c r="F22" s="12">
        <f t="shared" si="1"/>
        <v>2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0.4</v>
      </c>
      <c r="C23" s="12">
        <v>0</v>
      </c>
      <c r="D23" s="12">
        <v>0.5</v>
      </c>
      <c r="E23" s="12">
        <v>0</v>
      </c>
      <c r="F23" s="12">
        <f t="shared" si="1"/>
        <v>0.9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0.25454545454545457</v>
      </c>
      <c r="C24" s="44">
        <f>AVERAGE(C13:C23)</f>
        <v>8.1818181818181818E-2</v>
      </c>
      <c r="D24" s="44">
        <f>AVERAGE(D13:D23)</f>
        <v>3.209090909090909</v>
      </c>
      <c r="E24" s="44">
        <f>AVERAGE(E13:E23)</f>
        <v>3.6363636363636369E-2</v>
      </c>
      <c r="F24" s="44">
        <f>AVERAGE(F13:F23)</f>
        <v>3.5818181818181816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0.2</v>
      </c>
      <c r="C25" s="12">
        <v>0</v>
      </c>
      <c r="D25" s="12">
        <v>0.8</v>
      </c>
      <c r="E25" s="12">
        <v>0</v>
      </c>
      <c r="F25" s="12">
        <f>B25+C25+D25+E25</f>
        <v>1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1.4</v>
      </c>
      <c r="E26" s="12">
        <v>0.2</v>
      </c>
      <c r="F26" s="12">
        <f>B26+C26+D26+E26</f>
        <v>1.5999999999999999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</v>
      </c>
      <c r="C27" s="43">
        <f>AVERAGE(C25:C26)</f>
        <v>0</v>
      </c>
      <c r="D27" s="43">
        <f>AVERAGE(D25:D26)</f>
        <v>1.1000000000000001</v>
      </c>
      <c r="E27" s="43">
        <f>AVERAGE(E25:E26)</f>
        <v>0.1</v>
      </c>
      <c r="F27" s="44">
        <f>AVERAGE(F25:F26)</f>
        <v>1.2999999999999998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25</v>
      </c>
      <c r="B28" s="119">
        <v>0.8</v>
      </c>
      <c r="C28" s="119">
        <v>0</v>
      </c>
      <c r="D28" s="119">
        <v>11.2</v>
      </c>
      <c r="E28" s="119">
        <v>0</v>
      </c>
      <c r="F28" s="119">
        <f>B28+C28+D28+E28</f>
        <v>12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0.2</v>
      </c>
      <c r="D29" s="12">
        <v>4</v>
      </c>
      <c r="E29" s="12">
        <v>0</v>
      </c>
      <c r="F29" s="12">
        <f>B29+C29+D29+E29</f>
        <v>4.2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0.8</v>
      </c>
      <c r="C30" s="12">
        <v>0</v>
      </c>
      <c r="D30" s="12">
        <v>0</v>
      </c>
      <c r="E30" s="12">
        <v>0</v>
      </c>
      <c r="F30" s="12">
        <f>B30+C30+D30+E30</f>
        <v>0.8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0.53333333333333333</v>
      </c>
      <c r="C31" s="43">
        <f>AVERAGE(C28:C30)</f>
        <v>6.6666666666666666E-2</v>
      </c>
      <c r="D31" s="43">
        <f>AVERAGE(D28:D30)</f>
        <v>5.0666666666666664</v>
      </c>
      <c r="E31" s="43">
        <f>AVERAGE(E28:E30)</f>
        <v>0</v>
      </c>
      <c r="F31" s="44">
        <f>AVERAGE(F28:F30)</f>
        <v>5.666666666666667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0.4</v>
      </c>
      <c r="C32" s="12">
        <v>0</v>
      </c>
      <c r="D32" s="12">
        <v>6.8</v>
      </c>
      <c r="E32" s="12">
        <v>0</v>
      </c>
      <c r="F32" s="12">
        <f t="shared" ref="F32:F40" si="2">B32+C32+D32+E32</f>
        <v>7.2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0.6</v>
      </c>
      <c r="C33" s="119">
        <v>0</v>
      </c>
      <c r="D33" s="119">
        <v>10.199999999999999</v>
      </c>
      <c r="E33" s="119">
        <v>0.2</v>
      </c>
      <c r="F33" s="119">
        <f>B34+C34+D34+E34</f>
        <v>5.4999999999999991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0.2</v>
      </c>
      <c r="C34" s="12">
        <v>1.1000000000000001</v>
      </c>
      <c r="D34" s="12">
        <v>4.0999999999999996</v>
      </c>
      <c r="E34" s="12">
        <v>0.1</v>
      </c>
      <c r="F34" s="12">
        <f t="shared" si="2"/>
        <v>5.4999999999999991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0.2</v>
      </c>
      <c r="C35" s="12">
        <v>0.2</v>
      </c>
      <c r="D35" s="12">
        <v>0.6</v>
      </c>
      <c r="E35" s="12">
        <v>0</v>
      </c>
      <c r="F35" s="12">
        <f t="shared" si="2"/>
        <v>1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0.3</v>
      </c>
      <c r="C36" s="119">
        <v>0.2</v>
      </c>
      <c r="D36" s="119">
        <v>15.3</v>
      </c>
      <c r="E36" s="119">
        <v>0.3</v>
      </c>
      <c r="F36" s="119">
        <f t="shared" si="2"/>
        <v>16.100000000000001</v>
      </c>
    </row>
    <row r="37" spans="1:19" x14ac:dyDescent="0.2">
      <c r="A37" s="118" t="s">
        <v>32</v>
      </c>
      <c r="B37" s="119">
        <v>0.4</v>
      </c>
      <c r="C37" s="119">
        <v>0</v>
      </c>
      <c r="D37" s="119">
        <v>13.6</v>
      </c>
      <c r="E37" s="119">
        <v>0</v>
      </c>
      <c r="F37" s="119">
        <f t="shared" si="2"/>
        <v>14</v>
      </c>
    </row>
    <row r="38" spans="1:19" x14ac:dyDescent="0.2">
      <c r="A38" s="16" t="s">
        <v>33</v>
      </c>
      <c r="B38" s="12">
        <v>1.6</v>
      </c>
      <c r="C38" s="12">
        <v>0</v>
      </c>
      <c r="D38" s="12">
        <v>0.8</v>
      </c>
      <c r="E38" s="12">
        <v>0</v>
      </c>
      <c r="F38" s="12">
        <f t="shared" si="2"/>
        <v>2.4000000000000004</v>
      </c>
    </row>
    <row r="39" spans="1:19" s="6" customFormat="1" x14ac:dyDescent="0.2">
      <c r="A39" s="16" t="s">
        <v>44</v>
      </c>
      <c r="B39" s="12">
        <v>0.3</v>
      </c>
      <c r="C39" s="12">
        <v>3.4</v>
      </c>
      <c r="D39" s="12">
        <v>1.6</v>
      </c>
      <c r="E39" s="12">
        <v>0.4</v>
      </c>
      <c r="F39" s="12">
        <f t="shared" si="2"/>
        <v>5.7</v>
      </c>
    </row>
    <row r="40" spans="1:19" s="6" customFormat="1" x14ac:dyDescent="0.2">
      <c r="A40" s="16" t="s">
        <v>88</v>
      </c>
      <c r="B40" s="12">
        <v>0.3</v>
      </c>
      <c r="C40" s="12">
        <v>0</v>
      </c>
      <c r="D40" s="12">
        <v>4</v>
      </c>
      <c r="E40" s="12">
        <v>0</v>
      </c>
      <c r="F40" s="12">
        <f t="shared" si="2"/>
        <v>4.3</v>
      </c>
    </row>
    <row r="41" spans="1:19" x14ac:dyDescent="0.2">
      <c r="A41" s="42" t="s">
        <v>35</v>
      </c>
      <c r="B41" s="44">
        <f>AVERAGE(B32:B40)</f>
        <v>0.47777777777777775</v>
      </c>
      <c r="C41" s="44">
        <f>AVERAGE(C32:C40)</f>
        <v>0.54444444444444451</v>
      </c>
      <c r="D41" s="44">
        <f>AVERAGE(D32:D40)</f>
        <v>6.333333333333333</v>
      </c>
      <c r="E41" s="44">
        <f>AVERAGE(E32:E40)</f>
        <v>0.1111111111111111</v>
      </c>
      <c r="F41" s="44">
        <f>AVERAGE(F32:F40)</f>
        <v>6.8555555555555552</v>
      </c>
    </row>
    <row r="42" spans="1:19" x14ac:dyDescent="0.2">
      <c r="A42" s="46" t="s">
        <v>36</v>
      </c>
      <c r="B42" s="47">
        <f>AVERAGE(B4:B11,B13:B23,B25:B26,B28:B30,B32:B40)</f>
        <v>0.293939393939394</v>
      </c>
      <c r="C42" s="47">
        <f>AVERAGE(C4:C11,C13:C23,C25:C26,C28:C30,C32:C40)</f>
        <v>0.18181818181818182</v>
      </c>
      <c r="D42" s="47">
        <f>AVERAGE(D4:D11,D13:D23,D25:D26,D28:D30,D32:D40)</f>
        <v>5.1030303030303035</v>
      </c>
      <c r="E42" s="47">
        <f>AVERAGE(E4:E11,E13:E23,E25:E26,E28:E30,E32:E40)</f>
        <v>5.4545454545454557E-2</v>
      </c>
      <c r="F42" s="47">
        <f>AVERAGE(F4:F11,F13:F23,F25:F26,F28:F30,F32:F40)</f>
        <v>5.4666666666666668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10" sqref="F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8" t="s">
        <v>121</v>
      </c>
      <c r="B1" s="128"/>
      <c r="C1" s="128"/>
      <c r="D1" s="128"/>
      <c r="E1" s="128"/>
      <c r="F1" s="128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1</v>
      </c>
      <c r="F5" s="12">
        <f t="shared" si="0"/>
        <v>1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0.4</v>
      </c>
      <c r="F11" s="12">
        <f t="shared" si="0"/>
        <v>0.4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0.17499999999999999</v>
      </c>
      <c r="F12" s="43">
        <f>AVERAGE(F4:F11)</f>
        <v>0.17499999999999999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0.4</v>
      </c>
      <c r="F13" s="12">
        <f t="shared" ref="F13:F23" si="1">B13+C13+D13+E13</f>
        <v>0.4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0.3</v>
      </c>
      <c r="F20" s="12">
        <f t="shared" si="1"/>
        <v>0.3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1.8181818181818184E-2</v>
      </c>
      <c r="C24" s="44">
        <f>AVERAGE(C13:C23)</f>
        <v>0</v>
      </c>
      <c r="D24" s="44">
        <f>AVERAGE(D13:D23)</f>
        <v>0</v>
      </c>
      <c r="E24" s="44">
        <f>AVERAGE(E13:E23)</f>
        <v>6.363636363636363E-2</v>
      </c>
      <c r="F24" s="44">
        <f>AVERAGE(F13:F23)</f>
        <v>8.1818181818181832E-2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0</v>
      </c>
      <c r="E31" s="43">
        <f>AVERAGE(E28:E30)</f>
        <v>6.6666666666666666E-2</v>
      </c>
      <c r="F31" s="44">
        <f>AVERAGE(F28:F30)</f>
        <v>0.13333333333333333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0.4</v>
      </c>
      <c r="F32" s="12">
        <f t="shared" ref="F32:F40" si="2">B32+C32+D32+E32</f>
        <v>0.4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0.4</v>
      </c>
      <c r="F33" s="12">
        <f t="shared" si="2"/>
        <v>0.4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2.2000000000000002</v>
      </c>
      <c r="C39" s="12">
        <v>0</v>
      </c>
      <c r="D39" s="12">
        <v>0</v>
      </c>
      <c r="E39" s="12">
        <v>0</v>
      </c>
      <c r="F39" s="12">
        <f t="shared" si="2"/>
        <v>2.2000000000000002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0.24444444444444446</v>
      </c>
      <c r="C41" s="44">
        <f>AVERAGE(C32:C40)</f>
        <v>0</v>
      </c>
      <c r="D41" s="44">
        <f>AVERAGE(D32:D40)</f>
        <v>0</v>
      </c>
      <c r="E41" s="44">
        <f>AVERAGE(E32:E40)</f>
        <v>8.8888888888888892E-2</v>
      </c>
      <c r="F41" s="44">
        <f>AVERAGE(F32:F40)</f>
        <v>0.33333333333333331</v>
      </c>
    </row>
    <row r="42" spans="1:18" x14ac:dyDescent="0.2">
      <c r="A42" s="46" t="s">
        <v>36</v>
      </c>
      <c r="B42" s="47">
        <f>AVERAGE(B4:B11,B13:B23,B25:B26,B28:B30,B32:B40)</f>
        <v>7.8787878787878796E-2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9.3939393939393934E-2</v>
      </c>
      <c r="F42" s="47">
        <f>AVERAGE(F4:F11,F13:F23,F25:F26,F28:F30,F32:F40)</f>
        <v>0.17272727272727273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8" t="s">
        <v>122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33" sqref="H3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8" t="s">
        <v>123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124</v>
      </c>
      <c r="B1" s="128"/>
      <c r="C1" s="128"/>
      <c r="D1" s="128"/>
      <c r="E1" s="128"/>
      <c r="F1" s="128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4.5999999999999996</v>
      </c>
      <c r="E4" s="12">
        <v>0</v>
      </c>
      <c r="F4" s="12">
        <f t="shared" ref="F4:F11" si="0">B4+C4+D4+E4</f>
        <v>4.5999999999999996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4.8</v>
      </c>
      <c r="E5" s="12">
        <v>1</v>
      </c>
      <c r="F5" s="12">
        <f t="shared" si="0"/>
        <v>5.8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0.5</v>
      </c>
      <c r="F6" s="12">
        <f t="shared" si="0"/>
        <v>0.5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0.8</v>
      </c>
      <c r="E7" s="12">
        <v>0.4</v>
      </c>
      <c r="F7" s="12">
        <f t="shared" si="0"/>
        <v>1.2000000000000002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6</v>
      </c>
      <c r="B8" s="119">
        <v>0</v>
      </c>
      <c r="C8" s="119">
        <v>0</v>
      </c>
      <c r="D8" s="119">
        <v>10</v>
      </c>
      <c r="E8" s="119">
        <v>0</v>
      </c>
      <c r="F8" s="119">
        <f t="shared" si="0"/>
        <v>10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2.4</v>
      </c>
      <c r="E9" s="12">
        <v>0</v>
      </c>
      <c r="F9" s="12">
        <f t="shared" si="0"/>
        <v>2.4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0.6</v>
      </c>
      <c r="E10" s="12">
        <v>0</v>
      </c>
      <c r="F10" s="12">
        <f t="shared" si="0"/>
        <v>0.6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3.2</v>
      </c>
      <c r="E11" s="12">
        <v>0</v>
      </c>
      <c r="F11" s="12">
        <f t="shared" si="0"/>
        <v>3.2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3.3</v>
      </c>
      <c r="E12" s="43">
        <f>AVERAGE(E4:E11)</f>
        <v>0.23749999999999999</v>
      </c>
      <c r="F12" s="43">
        <f>AVERAGE(F4:F11)</f>
        <v>3.5374999999999996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2</v>
      </c>
      <c r="E13" s="12">
        <v>0</v>
      </c>
      <c r="F13" s="12">
        <f t="shared" ref="F13:F23" si="1">B13+C13+D13+E13</f>
        <v>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1.2</v>
      </c>
      <c r="E14" s="12">
        <v>0</v>
      </c>
      <c r="F14" s="12">
        <f t="shared" si="1"/>
        <v>1.2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8" t="s">
        <v>12</v>
      </c>
      <c r="B15" s="119">
        <v>0</v>
      </c>
      <c r="C15" s="119">
        <v>0</v>
      </c>
      <c r="D15" s="119">
        <v>24.4</v>
      </c>
      <c r="E15" s="119">
        <v>0</v>
      </c>
      <c r="F15" s="119">
        <f t="shared" si="1"/>
        <v>24.4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8.8000000000000007</v>
      </c>
      <c r="E16" s="12">
        <v>0</v>
      </c>
      <c r="F16" s="12">
        <f t="shared" si="1"/>
        <v>8.8000000000000007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2.5</v>
      </c>
      <c r="E17" s="12">
        <v>0</v>
      </c>
      <c r="F17" s="12">
        <f t="shared" si="1"/>
        <v>2.5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3.4</v>
      </c>
      <c r="E18" s="12">
        <v>0</v>
      </c>
      <c r="F18" s="12">
        <f t="shared" si="1"/>
        <v>3.4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1.6</v>
      </c>
      <c r="E19" s="12">
        <v>0</v>
      </c>
      <c r="F19" s="12">
        <f t="shared" si="1"/>
        <v>1.6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0.8</v>
      </c>
      <c r="E20" s="12">
        <v>0</v>
      </c>
      <c r="F20" s="12">
        <f t="shared" si="1"/>
        <v>0.8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18</v>
      </c>
      <c r="B21" s="119">
        <v>0</v>
      </c>
      <c r="C21" s="119">
        <v>0</v>
      </c>
      <c r="D21" s="119">
        <v>19</v>
      </c>
      <c r="E21" s="119">
        <v>0</v>
      </c>
      <c r="F21" s="119">
        <f t="shared" si="1"/>
        <v>19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11.5</v>
      </c>
      <c r="E23" s="12">
        <v>0</v>
      </c>
      <c r="F23" s="12">
        <f t="shared" si="1"/>
        <v>11.5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6.8363636363636351</v>
      </c>
      <c r="E24" s="44">
        <f>AVERAGE(E13:E23)</f>
        <v>0</v>
      </c>
      <c r="F24" s="44">
        <f>AVERAGE(F13:F23)</f>
        <v>6.8363636363636351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9</v>
      </c>
      <c r="E25" s="12">
        <v>0</v>
      </c>
      <c r="F25" s="12">
        <f>B25+C25+D25+E25</f>
        <v>9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6</v>
      </c>
      <c r="E26" s="12">
        <v>0</v>
      </c>
      <c r="F26" s="12">
        <f>B26+C26+D26+E26</f>
        <v>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7.5</v>
      </c>
      <c r="E27" s="43">
        <f>AVERAGE(E25:E26)</f>
        <v>0</v>
      </c>
      <c r="F27" s="44">
        <f>AVERAGE(F25:F26)</f>
        <v>7.5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1</v>
      </c>
      <c r="E28" s="12">
        <v>0</v>
      </c>
      <c r="F28" s="12">
        <f>B28+C28+D28+E28</f>
        <v>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5.8</v>
      </c>
      <c r="E29" s="12">
        <v>0</v>
      </c>
      <c r="F29" s="12">
        <f>B29+C29+D29+E29</f>
        <v>5.8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</v>
      </c>
      <c r="C30" s="119">
        <v>0</v>
      </c>
      <c r="D30" s="119">
        <v>15.5</v>
      </c>
      <c r="E30" s="119">
        <v>0</v>
      </c>
      <c r="F30" s="119">
        <f>B30+C30+D30+E30</f>
        <v>15.5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7.4333333333333336</v>
      </c>
      <c r="E31" s="43">
        <f>AVERAGE(E28:E30)</f>
        <v>0</v>
      </c>
      <c r="F31" s="44">
        <f>AVERAGE(F28:F30)</f>
        <v>7.4333333333333336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0.6</v>
      </c>
      <c r="E32" s="12">
        <v>0</v>
      </c>
      <c r="F32" s="12">
        <f t="shared" ref="F32:F40" si="2">B32+C32+D32+E32</f>
        <v>0.6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0.6</v>
      </c>
      <c r="E33" s="12">
        <v>0</v>
      </c>
      <c r="F33" s="12">
        <f t="shared" si="2"/>
        <v>0.6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3.5</v>
      </c>
      <c r="E34" s="12">
        <v>0</v>
      </c>
      <c r="F34" s="12">
        <f t="shared" si="2"/>
        <v>3.5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18" t="s">
        <v>31</v>
      </c>
      <c r="B35" s="119">
        <v>0</v>
      </c>
      <c r="C35" s="119">
        <v>0</v>
      </c>
      <c r="D35" s="119">
        <v>18.399999999999999</v>
      </c>
      <c r="E35" s="119">
        <v>0</v>
      </c>
      <c r="F35" s="119">
        <f t="shared" si="2"/>
        <v>18.399999999999999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4.5</v>
      </c>
      <c r="E36" s="12">
        <v>0</v>
      </c>
      <c r="F36" s="12">
        <f t="shared" si="2"/>
        <v>4.5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19" x14ac:dyDescent="0.2">
      <c r="A38" s="118" t="s">
        <v>33</v>
      </c>
      <c r="B38" s="119">
        <v>0</v>
      </c>
      <c r="C38" s="119">
        <v>0</v>
      </c>
      <c r="D38" s="119">
        <v>23.6</v>
      </c>
      <c r="E38" s="119">
        <v>0</v>
      </c>
      <c r="F38" s="119">
        <f t="shared" si="2"/>
        <v>23.6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6.8</v>
      </c>
      <c r="E39" s="12">
        <v>0</v>
      </c>
      <c r="F39" s="12">
        <f t="shared" si="2"/>
        <v>6.8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3.2</v>
      </c>
      <c r="E40" s="12">
        <v>0</v>
      </c>
      <c r="F40" s="12">
        <f t="shared" si="2"/>
        <v>3.2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6.8444444444444441</v>
      </c>
      <c r="E41" s="44">
        <f>AVERAGE(E32:E40)</f>
        <v>0</v>
      </c>
      <c r="F41" s="44">
        <f>AVERAGE(F32:F40)</f>
        <v>6.8444444444444441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6.0757575757575752</v>
      </c>
      <c r="E42" s="47">
        <f>AVERAGE(E4:E11,E13:E23,E25:E26,E28:E30,E32:E40)</f>
        <v>5.7575757575757572E-2</v>
      </c>
      <c r="F42" s="47">
        <f>AVERAGE(F4:F11,F13:F23,F25:F26,F28:F30,F32:F40)</f>
        <v>6.1333333333333329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7" sqref="F4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98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0.2</v>
      </c>
      <c r="F4" s="12">
        <f t="shared" ref="F4:F11" si="0">B4+C4+D4+E4</f>
        <v>0.2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0.8</v>
      </c>
      <c r="F5" s="12">
        <f t="shared" si="0"/>
        <v>0.8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0.8</v>
      </c>
      <c r="F6" s="12">
        <f t="shared" si="0"/>
        <v>0.8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0.4</v>
      </c>
      <c r="F7" s="12">
        <f t="shared" si="0"/>
        <v>0.60000000000000009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0.4</v>
      </c>
      <c r="F8" s="12">
        <f t="shared" si="0"/>
        <v>0.4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0.2</v>
      </c>
      <c r="F9" s="12">
        <f t="shared" si="0"/>
        <v>0.2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</v>
      </c>
      <c r="F10" s="12">
        <f t="shared" si="0"/>
        <v>1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0.6</v>
      </c>
      <c r="F11" s="12">
        <f t="shared" si="0"/>
        <v>0.6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2.5000000000000001E-2</v>
      </c>
      <c r="E12" s="43">
        <f>AVERAGE(E4:E11)</f>
        <v>0.55000000000000004</v>
      </c>
      <c r="F12" s="43">
        <f>AVERAGE(F4:F11)</f>
        <v>0.57499999999999996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1.4</v>
      </c>
      <c r="F13" s="12">
        <f t="shared" ref="F13:F23" si="1">B13+C13+D13+E13</f>
        <v>1.4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1.3</v>
      </c>
      <c r="F14" s="12">
        <f t="shared" si="1"/>
        <v>1.3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2.8</v>
      </c>
      <c r="F15" s="12">
        <f t="shared" si="1"/>
        <v>2.8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1.8</v>
      </c>
      <c r="F16" s="12">
        <f t="shared" si="1"/>
        <v>1.8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1</v>
      </c>
      <c r="F17" s="12">
        <f t="shared" si="1"/>
        <v>1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0.4</v>
      </c>
      <c r="F18" s="12">
        <f t="shared" si="1"/>
        <v>0.4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2.2000000000000002</v>
      </c>
      <c r="F19" s="12">
        <f t="shared" si="1"/>
        <v>2.2000000000000002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0.5</v>
      </c>
      <c r="F20" s="12">
        <f t="shared" si="1"/>
        <v>0.5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0.2</v>
      </c>
      <c r="D21" s="12">
        <v>2</v>
      </c>
      <c r="E21" s="12">
        <v>0.6</v>
      </c>
      <c r="F21" s="12">
        <f t="shared" si="1"/>
        <v>2.8000000000000003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1.2</v>
      </c>
      <c r="F22" s="12">
        <f t="shared" si="1"/>
        <v>1.2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1.2</v>
      </c>
      <c r="F23" s="12">
        <f t="shared" si="1"/>
        <v>1.2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0.18181818181818182</v>
      </c>
      <c r="E24" s="44">
        <f>AVERAGE(E13:E23)</f>
        <v>1.3090909090909091</v>
      </c>
      <c r="F24" s="44">
        <f>AVERAGE(F13:F23)</f>
        <v>1.5090909090909093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0.5</v>
      </c>
      <c r="F25" s="12">
        <f>B25+C25+D25+E25</f>
        <v>0.5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0.6</v>
      </c>
      <c r="F26" s="12">
        <f>B26+C26+D26+E26</f>
        <v>0.6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0.55000000000000004</v>
      </c>
      <c r="F27" s="44">
        <f>AVERAGE(F25:F26)</f>
        <v>0.55000000000000004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0.5</v>
      </c>
      <c r="F28" s="12">
        <f>B28+C28+D28+E28</f>
        <v>0.5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0.6</v>
      </c>
      <c r="F29" s="12">
        <f>B29+C29+D29+E29</f>
        <v>0.6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0.5</v>
      </c>
      <c r="F30" s="12">
        <f>B30+C30+D30+E30</f>
        <v>0.5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0.53333333333333333</v>
      </c>
      <c r="F31" s="104">
        <f>AVERAGE(F28:F30)</f>
        <v>0.53333333333333333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0.4</v>
      </c>
      <c r="F32" s="12">
        <f t="shared" ref="F32:F40" si="2">B32+C32+D32+E32</f>
        <v>0.4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0</v>
      </c>
      <c r="E33" s="12">
        <v>0.2</v>
      </c>
      <c r="F33" s="12">
        <f t="shared" si="2"/>
        <v>0.4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1.2</v>
      </c>
      <c r="F34" s="12">
        <f t="shared" si="2"/>
        <v>1.2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0.6</v>
      </c>
      <c r="F35" s="12">
        <f t="shared" si="2"/>
        <v>0.8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0.8</v>
      </c>
      <c r="F36" s="12">
        <f t="shared" si="2"/>
        <v>1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1.4</v>
      </c>
      <c r="F37" s="12">
        <f t="shared" si="2"/>
        <v>1.5999999999999999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0.2</v>
      </c>
      <c r="E38" s="12">
        <v>0.6</v>
      </c>
      <c r="F38" s="12">
        <f t="shared" si="2"/>
        <v>0.8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1.8</v>
      </c>
      <c r="F39" s="12">
        <f t="shared" si="2"/>
        <v>2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2.2222222222222223E-2</v>
      </c>
      <c r="D41" s="44">
        <f>AVERAGE(D32:D40)</f>
        <v>0.1111111111111111</v>
      </c>
      <c r="E41" s="44">
        <f>AVERAGE(E32:E40)</f>
        <v>0.79999999999999993</v>
      </c>
      <c r="F41" s="44">
        <f>AVERAGE(F32:F40)</f>
        <v>0.93333333333333313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1.2121212121212121E-2</v>
      </c>
      <c r="D42" s="47">
        <f>AVERAGE(D4:D11,D13:D23,D25:D26,D28:D30,D32:D40)</f>
        <v>9.6969696969696997E-2</v>
      </c>
      <c r="E42" s="47">
        <f>AVERAGE(E4:E11,E13:E23,E25:E26,E28:E30,E32:E40)</f>
        <v>0.86969696969696975</v>
      </c>
      <c r="F42" s="47">
        <f>AVERAGE(F4:F11,F13:F23,F25:F26,F28:F30,F32:F40)</f>
        <v>0.97878787878787887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33" sqref="D33"/>
    </sheetView>
  </sheetViews>
  <sheetFormatPr defaultColWidth="9.140625"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125</v>
      </c>
      <c r="B1" s="133"/>
      <c r="C1" s="133"/>
      <c r="D1" s="133"/>
      <c r="E1" s="133"/>
      <c r="F1" s="133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</v>
      </c>
      <c r="E13" s="12">
        <v>0</v>
      </c>
      <c r="F13" s="12">
        <f t="shared" ref="F13:F23" si="1">B13+C13+D13+E13</f>
        <v>1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0.8</v>
      </c>
      <c r="E20" s="12">
        <v>0</v>
      </c>
      <c r="F20" s="12">
        <f t="shared" si="1"/>
        <v>0.8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0.16363636363636364</v>
      </c>
      <c r="E24" s="44">
        <f>AVERAGE(E13:E23)</f>
        <v>0</v>
      </c>
      <c r="F24" s="44">
        <f>AVERAGE(F13:F23)</f>
        <v>0.16363636363636364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7.4</v>
      </c>
      <c r="E28" s="12">
        <v>0</v>
      </c>
      <c r="F28" s="12">
        <f>B28+C28+D28+E28</f>
        <v>7.4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4</v>
      </c>
      <c r="E30" s="12">
        <v>0</v>
      </c>
      <c r="F30" s="12">
        <f>B30+C30+D30+E30</f>
        <v>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3.8000000000000003</v>
      </c>
      <c r="E31" s="43">
        <f>AVERAGE(E28:E30)</f>
        <v>0</v>
      </c>
      <c r="F31" s="44">
        <f>AVERAGE(F28:F30)</f>
        <v>3.8000000000000003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1.2</v>
      </c>
      <c r="E33" s="12">
        <v>0</v>
      </c>
      <c r="F33" s="12">
        <f t="shared" si="2"/>
        <v>1.2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1.6</v>
      </c>
      <c r="E39" s="12">
        <v>0</v>
      </c>
      <c r="F39" s="12">
        <f t="shared" si="2"/>
        <v>1.6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0.31111111111111112</v>
      </c>
      <c r="E41" s="44">
        <f>AVERAGE(E32:E40)</f>
        <v>0</v>
      </c>
      <c r="F41" s="44">
        <f>AVERAGE(F32:F40)</f>
        <v>0.31111111111111112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0.48484848484848486</v>
      </c>
      <c r="E42" s="47">
        <f>AVERAGE(E4:E11,E13:E23,E25:E26,E28:E30,E32:E40)</f>
        <v>0</v>
      </c>
      <c r="F42" s="47">
        <f>AVERAGE(F4:F11,F13:F23,F25:F26,F28:F30,F32:F40)</f>
        <v>0.48484848484848486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ColWidth="9.140625"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126</v>
      </c>
      <c r="B1" s="133"/>
      <c r="C1" s="133"/>
      <c r="D1" s="133"/>
      <c r="E1" s="133"/>
      <c r="F1" s="133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K16" sqref="K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3" t="s">
        <v>127</v>
      </c>
      <c r="B1" s="133"/>
      <c r="C1" s="133"/>
      <c r="D1" s="133"/>
      <c r="E1" s="133"/>
      <c r="F1" s="133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X33" sqref="X33"/>
    </sheetView>
  </sheetViews>
  <sheetFormatPr defaultColWidth="9.140625"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4" t="s">
        <v>93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>
        <f>total!B46</f>
        <v>29.395757575757568</v>
      </c>
      <c r="C4" s="24">
        <f>total!C46</f>
        <v>0.97878787878787865</v>
      </c>
      <c r="D4" s="24">
        <f>total!D46</f>
        <v>0.32727272727272716</v>
      </c>
      <c r="E4" s="24">
        <f>total!E46</f>
        <v>0</v>
      </c>
      <c r="F4" s="24">
        <f>total!F46</f>
        <v>0.46060606060606063</v>
      </c>
      <c r="G4" s="24">
        <f>total!G46</f>
        <v>0</v>
      </c>
      <c r="H4" s="24">
        <f>total!H46</f>
        <v>0</v>
      </c>
      <c r="I4" s="24">
        <f>total!I46</f>
        <v>0.16666666666666666</v>
      </c>
      <c r="J4" s="24">
        <f>total!J46</f>
        <v>0</v>
      </c>
      <c r="K4" s="24">
        <f>total!K46</f>
        <v>0</v>
      </c>
      <c r="L4" s="24">
        <f>total!L46</f>
        <v>0.31212121212121213</v>
      </c>
      <c r="M4" s="24">
        <f>total!M46</f>
        <v>1.1454545454545455</v>
      </c>
      <c r="N4" s="24">
        <f>total!N46</f>
        <v>15.876666666666665</v>
      </c>
      <c r="O4" s="24">
        <f>total!O46</f>
        <v>0</v>
      </c>
      <c r="P4" s="24">
        <f>total!P46</f>
        <v>0.53333333333333333</v>
      </c>
      <c r="Q4" s="24">
        <f>total!Q46</f>
        <v>4.0484848484848479</v>
      </c>
      <c r="R4" s="24">
        <f>total!R46</f>
        <v>1.5909090909090906</v>
      </c>
      <c r="S4" s="24">
        <f>total!S46</f>
        <v>13.192424242424243</v>
      </c>
      <c r="T4" s="24">
        <f>total!T46</f>
        <v>5.3060606060606057</v>
      </c>
      <c r="U4" s="24">
        <f>total!U46</f>
        <v>0.43939393939393939</v>
      </c>
      <c r="V4" s="24">
        <f>total!V46</f>
        <v>1.8606060606060608</v>
      </c>
      <c r="W4" s="24">
        <f>total!W46</f>
        <v>1.4969696969696968</v>
      </c>
      <c r="X4" s="24">
        <f>total!X46</f>
        <v>20.357272727272726</v>
      </c>
      <c r="Y4" s="24">
        <f>total!Y46</f>
        <v>5.4666666666666668</v>
      </c>
      <c r="Z4" s="24">
        <f>total!Z46</f>
        <v>0.17272727272727273</v>
      </c>
      <c r="AA4" s="24">
        <f>total!AA46</f>
        <v>0</v>
      </c>
      <c r="AB4" s="24">
        <f>total!AB46</f>
        <v>0</v>
      </c>
      <c r="AC4" s="24">
        <f>total!AC46</f>
        <v>6.1333333333333337</v>
      </c>
      <c r="AD4" s="24">
        <f>total!AD46</f>
        <v>0.48484848484848486</v>
      </c>
      <c r="AE4" s="24">
        <f>total!AE46</f>
        <v>0</v>
      </c>
      <c r="AF4" s="24">
        <f>total!AF46</f>
        <v>0</v>
      </c>
    </row>
    <row r="5" spans="1:33" x14ac:dyDescent="0.2">
      <c r="A5" s="89">
        <v>2017</v>
      </c>
      <c r="B5" s="24">
        <v>0</v>
      </c>
      <c r="C5" s="24">
        <v>0.49090909090909091</v>
      </c>
      <c r="D5" s="24">
        <v>0</v>
      </c>
      <c r="E5" s="24">
        <v>0</v>
      </c>
      <c r="F5" s="24">
        <v>0</v>
      </c>
      <c r="G5" s="24">
        <v>0</v>
      </c>
      <c r="H5" s="24">
        <v>3.8630303030303028</v>
      </c>
      <c r="I5" s="24">
        <v>12.764545454545454</v>
      </c>
      <c r="J5" s="24">
        <v>0</v>
      </c>
      <c r="K5" s="24">
        <v>3.5060606060606063</v>
      </c>
      <c r="L5" s="24">
        <v>1.1009090909090908</v>
      </c>
      <c r="M5" s="24">
        <v>0</v>
      </c>
      <c r="N5" s="24">
        <v>0</v>
      </c>
      <c r="O5" s="24">
        <v>0</v>
      </c>
      <c r="P5" s="24">
        <v>0</v>
      </c>
      <c r="Q5" s="24">
        <v>2.6818181818181821</v>
      </c>
      <c r="R5" s="24">
        <v>8.4909090909090903</v>
      </c>
      <c r="S5" s="24">
        <v>1.9060606060606065</v>
      </c>
      <c r="T5" s="24">
        <v>0</v>
      </c>
      <c r="U5" s="24">
        <v>22.036363636363632</v>
      </c>
      <c r="V5" s="24">
        <v>11.414848484848482</v>
      </c>
      <c r="W5" s="24">
        <v>2.0818181818181825</v>
      </c>
      <c r="X5" s="24">
        <v>0.32727272727272727</v>
      </c>
      <c r="Y5" s="24">
        <v>0.18484848484848487</v>
      </c>
      <c r="Z5" s="24">
        <v>24.193939393939399</v>
      </c>
      <c r="AA5" s="24">
        <v>7.3060606060606057</v>
      </c>
      <c r="AB5" s="24">
        <v>2.5769696969696971</v>
      </c>
      <c r="AC5" s="24">
        <v>2.0221212121212124</v>
      </c>
      <c r="AD5" s="24">
        <v>3.6424242424242426</v>
      </c>
      <c r="AE5" s="24">
        <v>11.856363636363637</v>
      </c>
      <c r="AF5" s="24">
        <v>18.484848484848488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29.395757575757568</v>
      </c>
      <c r="C9" s="24">
        <f t="shared" ref="C9:AF9" si="0">B9+C4</f>
        <v>30.374545454545448</v>
      </c>
      <c r="D9" s="24">
        <f t="shared" si="0"/>
        <v>30.701818181818176</v>
      </c>
      <c r="E9" s="24">
        <f t="shared" si="0"/>
        <v>30.701818181818176</v>
      </c>
      <c r="F9" s="24">
        <f t="shared" si="0"/>
        <v>31.162424242424237</v>
      </c>
      <c r="G9" s="24">
        <f t="shared" si="0"/>
        <v>31.162424242424237</v>
      </c>
      <c r="H9" s="24">
        <f t="shared" si="0"/>
        <v>31.162424242424237</v>
      </c>
      <c r="I9" s="24">
        <f t="shared" si="0"/>
        <v>31.329090909090905</v>
      </c>
      <c r="J9" s="24">
        <f t="shared" si="0"/>
        <v>31.329090909090905</v>
      </c>
      <c r="K9" s="24">
        <f t="shared" si="0"/>
        <v>31.329090909090905</v>
      </c>
      <c r="L9" s="24">
        <f t="shared" si="0"/>
        <v>31.641212121212117</v>
      </c>
      <c r="M9" s="24">
        <f t="shared" si="0"/>
        <v>32.786666666666662</v>
      </c>
      <c r="N9" s="24">
        <f t="shared" si="0"/>
        <v>48.663333333333327</v>
      </c>
      <c r="O9" s="24">
        <f t="shared" si="0"/>
        <v>48.663333333333327</v>
      </c>
      <c r="P9" s="24">
        <f t="shared" si="0"/>
        <v>49.196666666666658</v>
      </c>
      <c r="Q9" s="24">
        <f t="shared" si="0"/>
        <v>53.245151515151505</v>
      </c>
      <c r="R9" s="24">
        <f t="shared" si="0"/>
        <v>54.836060606060599</v>
      </c>
      <c r="S9" s="24">
        <f t="shared" si="0"/>
        <v>68.028484848484837</v>
      </c>
      <c r="T9" s="24">
        <f t="shared" si="0"/>
        <v>73.334545454545449</v>
      </c>
      <c r="U9" s="24">
        <f t="shared" si="0"/>
        <v>73.773939393939386</v>
      </c>
      <c r="V9" s="24">
        <f t="shared" si="0"/>
        <v>75.634545454545446</v>
      </c>
      <c r="W9" s="24">
        <f t="shared" si="0"/>
        <v>77.131515151515146</v>
      </c>
      <c r="X9" s="24">
        <f t="shared" si="0"/>
        <v>97.488787878787875</v>
      </c>
      <c r="Y9" s="24">
        <f t="shared" si="0"/>
        <v>102.95545454545454</v>
      </c>
      <c r="Z9" s="24">
        <f t="shared" si="0"/>
        <v>103.12818181818182</v>
      </c>
      <c r="AA9" s="24">
        <f t="shared" si="0"/>
        <v>103.12818181818182</v>
      </c>
      <c r="AB9" s="24">
        <f t="shared" si="0"/>
        <v>103.12818181818182</v>
      </c>
      <c r="AC9" s="24">
        <f t="shared" si="0"/>
        <v>109.26151515151516</v>
      </c>
      <c r="AD9" s="24">
        <f t="shared" si="0"/>
        <v>109.74636363636364</v>
      </c>
      <c r="AE9" s="24">
        <f t="shared" si="0"/>
        <v>109.74636363636364</v>
      </c>
      <c r="AF9" s="24">
        <f t="shared" si="0"/>
        <v>109.74636363636364</v>
      </c>
      <c r="AG9" s="105"/>
    </row>
    <row r="10" spans="1:33" x14ac:dyDescent="0.2">
      <c r="A10" s="89">
        <v>2017</v>
      </c>
      <c r="B10" s="24">
        <f>B5</f>
        <v>0</v>
      </c>
      <c r="C10" s="24">
        <f t="shared" ref="C10:AF10" si="1">B10+C5</f>
        <v>0.49090909090909091</v>
      </c>
      <c r="D10" s="24">
        <f t="shared" si="1"/>
        <v>0.49090909090909091</v>
      </c>
      <c r="E10" s="24">
        <f t="shared" si="1"/>
        <v>0.49090909090909091</v>
      </c>
      <c r="F10" s="24">
        <f t="shared" si="1"/>
        <v>0.49090909090909091</v>
      </c>
      <c r="G10" s="24">
        <f t="shared" si="1"/>
        <v>0.49090909090909091</v>
      </c>
      <c r="H10" s="24">
        <f t="shared" si="1"/>
        <v>4.3539393939393936</v>
      </c>
      <c r="I10" s="24">
        <f t="shared" si="1"/>
        <v>17.118484848484847</v>
      </c>
      <c r="J10" s="24">
        <f t="shared" si="1"/>
        <v>17.118484848484847</v>
      </c>
      <c r="K10" s="24">
        <f t="shared" si="1"/>
        <v>20.624545454545455</v>
      </c>
      <c r="L10" s="24">
        <f t="shared" si="1"/>
        <v>21.725454545454546</v>
      </c>
      <c r="M10" s="24">
        <f t="shared" si="1"/>
        <v>21.725454545454546</v>
      </c>
      <c r="N10" s="24">
        <f t="shared" si="1"/>
        <v>21.725454545454546</v>
      </c>
      <c r="O10" s="24">
        <f t="shared" si="1"/>
        <v>21.725454545454546</v>
      </c>
      <c r="P10" s="24">
        <f t="shared" si="1"/>
        <v>21.725454545454546</v>
      </c>
      <c r="Q10" s="24">
        <f t="shared" si="1"/>
        <v>24.40727272727273</v>
      </c>
      <c r="R10" s="24">
        <f t="shared" si="1"/>
        <v>32.898181818181818</v>
      </c>
      <c r="S10" s="24">
        <f t="shared" si="1"/>
        <v>34.804242424242425</v>
      </c>
      <c r="T10" s="24">
        <f t="shared" si="1"/>
        <v>34.804242424242425</v>
      </c>
      <c r="U10" s="24">
        <f t="shared" si="1"/>
        <v>56.840606060606056</v>
      </c>
      <c r="V10" s="24">
        <f t="shared" si="1"/>
        <v>68.25545454545454</v>
      </c>
      <c r="W10" s="24">
        <f t="shared" si="1"/>
        <v>70.337272727272719</v>
      </c>
      <c r="X10" s="24">
        <f t="shared" si="1"/>
        <v>70.664545454545447</v>
      </c>
      <c r="Y10" s="24">
        <f t="shared" si="1"/>
        <v>70.849393939393934</v>
      </c>
      <c r="Z10" s="24">
        <f t="shared" si="1"/>
        <v>95.043333333333337</v>
      </c>
      <c r="AA10" s="24">
        <f t="shared" si="1"/>
        <v>102.34939393939395</v>
      </c>
      <c r="AB10" s="24">
        <f t="shared" si="1"/>
        <v>104.92636363636365</v>
      </c>
      <c r="AC10" s="24">
        <f t="shared" si="1"/>
        <v>106.94848484848485</v>
      </c>
      <c r="AD10" s="24">
        <f t="shared" si="1"/>
        <v>110.59090909090909</v>
      </c>
      <c r="AE10" s="24">
        <f t="shared" si="1"/>
        <v>122.44727272727273</v>
      </c>
      <c r="AF10" s="24">
        <f t="shared" si="1"/>
        <v>140.93212121212122</v>
      </c>
      <c r="AG10" s="105"/>
    </row>
    <row r="11" spans="1:33" x14ac:dyDescent="0.2">
      <c r="A11" s="89" t="s">
        <v>92</v>
      </c>
      <c r="B11" s="101">
        <f t="shared" ref="B11:AF11" si="2">$M$21</f>
        <v>190.70000000000002</v>
      </c>
      <c r="C11" s="101">
        <f t="shared" si="2"/>
        <v>190.70000000000002</v>
      </c>
      <c r="D11" s="101">
        <f t="shared" si="2"/>
        <v>190.70000000000002</v>
      </c>
      <c r="E11" s="101">
        <f t="shared" si="2"/>
        <v>190.70000000000002</v>
      </c>
      <c r="F11" s="101">
        <f t="shared" si="2"/>
        <v>190.70000000000002</v>
      </c>
      <c r="G11" s="101">
        <f t="shared" si="2"/>
        <v>190.70000000000002</v>
      </c>
      <c r="H11" s="101">
        <f t="shared" si="2"/>
        <v>190.70000000000002</v>
      </c>
      <c r="I11" s="101">
        <f t="shared" si="2"/>
        <v>190.70000000000002</v>
      </c>
      <c r="J11" s="101">
        <f t="shared" si="2"/>
        <v>190.70000000000002</v>
      </c>
      <c r="K11" s="101">
        <f t="shared" si="2"/>
        <v>190.70000000000002</v>
      </c>
      <c r="L11" s="101">
        <f t="shared" si="2"/>
        <v>190.70000000000002</v>
      </c>
      <c r="M11" s="101">
        <f t="shared" si="2"/>
        <v>190.70000000000002</v>
      </c>
      <c r="N11" s="101">
        <f t="shared" si="2"/>
        <v>190.70000000000002</v>
      </c>
      <c r="O11" s="101">
        <f t="shared" si="2"/>
        <v>190.70000000000002</v>
      </c>
      <c r="P11" s="101">
        <f t="shared" si="2"/>
        <v>190.70000000000002</v>
      </c>
      <c r="Q11" s="101">
        <f t="shared" si="2"/>
        <v>190.70000000000002</v>
      </c>
      <c r="R11" s="101">
        <f t="shared" si="2"/>
        <v>190.70000000000002</v>
      </c>
      <c r="S11" s="101">
        <f t="shared" si="2"/>
        <v>190.70000000000002</v>
      </c>
      <c r="T11" s="101">
        <f t="shared" si="2"/>
        <v>190.70000000000002</v>
      </c>
      <c r="U11" s="101">
        <f t="shared" si="2"/>
        <v>190.70000000000002</v>
      </c>
      <c r="V11" s="101">
        <f t="shared" si="2"/>
        <v>190.70000000000002</v>
      </c>
      <c r="W11" s="101">
        <f t="shared" si="2"/>
        <v>190.70000000000002</v>
      </c>
      <c r="X11" s="101">
        <f t="shared" si="2"/>
        <v>190.70000000000002</v>
      </c>
      <c r="Y11" s="101">
        <f t="shared" si="2"/>
        <v>190.70000000000002</v>
      </c>
      <c r="Z11" s="101">
        <f t="shared" si="2"/>
        <v>190.70000000000002</v>
      </c>
      <c r="AA11" s="101">
        <f t="shared" si="2"/>
        <v>190.70000000000002</v>
      </c>
      <c r="AB11" s="101">
        <f t="shared" si="2"/>
        <v>190.70000000000002</v>
      </c>
      <c r="AC11" s="101">
        <f t="shared" si="2"/>
        <v>190.70000000000002</v>
      </c>
      <c r="AD11" s="101">
        <f t="shared" si="2"/>
        <v>190.70000000000002</v>
      </c>
      <c r="AE11" s="101">
        <f t="shared" si="2"/>
        <v>190.70000000000002</v>
      </c>
      <c r="AF11" s="101">
        <f t="shared" si="2"/>
        <v>190.70000000000002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40" t="s">
        <v>95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</row>
    <row r="15" spans="1:33" x14ac:dyDescent="0.2">
      <c r="A15" s="107" t="s">
        <v>55</v>
      </c>
      <c r="B15" s="101">
        <f>total!AG8</f>
        <v>94.2</v>
      </c>
      <c r="C15" s="101">
        <f t="shared" ref="C15:C47" si="3">$M$21</f>
        <v>190.70000000000002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145.69999999999999</v>
      </c>
      <c r="C16" s="101">
        <f t="shared" si="3"/>
        <v>190.70000000000002</v>
      </c>
      <c r="F16" s="90" t="s">
        <v>74</v>
      </c>
      <c r="G16" s="91">
        <v>183.7</v>
      </c>
      <c r="H16" s="91">
        <v>278</v>
      </c>
      <c r="I16" s="91">
        <v>186.2</v>
      </c>
      <c r="J16" s="91">
        <v>191.3</v>
      </c>
      <c r="K16" s="91">
        <v>117.2</v>
      </c>
      <c r="L16" s="91">
        <v>252</v>
      </c>
      <c r="M16" s="91">
        <v>198.7</v>
      </c>
      <c r="N16" s="91">
        <v>197.1</v>
      </c>
      <c r="O16" s="91">
        <v>117.2</v>
      </c>
      <c r="P16" s="91">
        <v>159.4</v>
      </c>
      <c r="Q16" s="91">
        <v>200.8</v>
      </c>
      <c r="R16" s="91">
        <v>221.8</v>
      </c>
      <c r="S16" s="91">
        <v>171.8</v>
      </c>
      <c r="T16" s="91">
        <v>123.6</v>
      </c>
      <c r="U16" s="91">
        <v>260.39999999999998</v>
      </c>
      <c r="V16" s="91">
        <v>239.9</v>
      </c>
      <c r="W16" s="91">
        <v>168.5</v>
      </c>
      <c r="X16" s="91">
        <v>305.10000000000002</v>
      </c>
      <c r="Y16" s="91">
        <v>97.2</v>
      </c>
      <c r="Z16" s="91">
        <v>228.4</v>
      </c>
      <c r="AA16" s="117">
        <v>202</v>
      </c>
      <c r="AB16" s="91">
        <v>144.9</v>
      </c>
      <c r="AC16" s="91">
        <v>140.9</v>
      </c>
      <c r="AD16" s="91">
        <f>total!AG46</f>
        <v>109.74636363636364</v>
      </c>
    </row>
    <row r="17" spans="1:30" x14ac:dyDescent="0.2">
      <c r="A17" s="107" t="s">
        <v>57</v>
      </c>
      <c r="B17" s="101">
        <f>total!AG10</f>
        <v>127.69999999999999</v>
      </c>
      <c r="C17" s="101">
        <f t="shared" si="3"/>
        <v>190.70000000000002</v>
      </c>
      <c r="F17" s="92" t="s">
        <v>92</v>
      </c>
      <c r="G17" s="101">
        <f t="shared" ref="G17:AD17" si="4">$M$21</f>
        <v>190.70000000000002</v>
      </c>
      <c r="H17" s="101">
        <f t="shared" si="4"/>
        <v>190.70000000000002</v>
      </c>
      <c r="I17" s="101">
        <f t="shared" si="4"/>
        <v>190.70000000000002</v>
      </c>
      <c r="J17" s="101">
        <f t="shared" si="4"/>
        <v>190.70000000000002</v>
      </c>
      <c r="K17" s="101">
        <f t="shared" si="4"/>
        <v>190.70000000000002</v>
      </c>
      <c r="L17" s="101">
        <f t="shared" si="4"/>
        <v>190.70000000000002</v>
      </c>
      <c r="M17" s="101">
        <f t="shared" si="4"/>
        <v>190.70000000000002</v>
      </c>
      <c r="N17" s="101">
        <f t="shared" si="4"/>
        <v>190.70000000000002</v>
      </c>
      <c r="O17" s="101">
        <f t="shared" si="4"/>
        <v>190.70000000000002</v>
      </c>
      <c r="P17" s="101">
        <f t="shared" si="4"/>
        <v>190.70000000000002</v>
      </c>
      <c r="Q17" s="101">
        <f t="shared" si="4"/>
        <v>190.70000000000002</v>
      </c>
      <c r="R17" s="101">
        <f t="shared" si="4"/>
        <v>190.70000000000002</v>
      </c>
      <c r="S17" s="101">
        <f t="shared" si="4"/>
        <v>190.70000000000002</v>
      </c>
      <c r="T17" s="101">
        <f t="shared" si="4"/>
        <v>190.70000000000002</v>
      </c>
      <c r="U17" s="101">
        <f t="shared" si="4"/>
        <v>190.70000000000002</v>
      </c>
      <c r="V17" s="101">
        <f t="shared" si="4"/>
        <v>190.70000000000002</v>
      </c>
      <c r="W17" s="101">
        <f t="shared" si="4"/>
        <v>190.70000000000002</v>
      </c>
      <c r="X17" s="101">
        <f t="shared" si="4"/>
        <v>190.70000000000002</v>
      </c>
      <c r="Y17" s="101">
        <f t="shared" si="4"/>
        <v>190.70000000000002</v>
      </c>
      <c r="Z17" s="101">
        <f t="shared" si="4"/>
        <v>190.70000000000002</v>
      </c>
      <c r="AA17" s="101">
        <f t="shared" si="4"/>
        <v>190.70000000000002</v>
      </c>
      <c r="AB17" s="101">
        <f t="shared" si="4"/>
        <v>190.70000000000002</v>
      </c>
      <c r="AC17" s="101">
        <f t="shared" si="4"/>
        <v>190.70000000000002</v>
      </c>
      <c r="AD17" s="101">
        <f t="shared" si="4"/>
        <v>190.70000000000002</v>
      </c>
    </row>
    <row r="18" spans="1:30" x14ac:dyDescent="0.2">
      <c r="A18" s="107" t="s">
        <v>58</v>
      </c>
      <c r="B18" s="101">
        <f>total!AG11</f>
        <v>93.8</v>
      </c>
      <c r="C18" s="101">
        <f t="shared" si="3"/>
        <v>190.70000000000002</v>
      </c>
    </row>
    <row r="19" spans="1:30" x14ac:dyDescent="0.2">
      <c r="A19" s="107" t="s">
        <v>59</v>
      </c>
      <c r="B19" s="101">
        <f>total!AG12</f>
        <v>99.5</v>
      </c>
      <c r="C19" s="101">
        <f t="shared" si="3"/>
        <v>190.70000000000002</v>
      </c>
    </row>
    <row r="20" spans="1:30" x14ac:dyDescent="0.2">
      <c r="A20" s="107" t="s">
        <v>60</v>
      </c>
      <c r="B20" s="101">
        <f>total!AG13</f>
        <v>222.60000000000002</v>
      </c>
      <c r="C20" s="101">
        <f t="shared" si="3"/>
        <v>190.70000000000002</v>
      </c>
      <c r="F20" s="135"/>
      <c r="G20" s="136"/>
      <c r="H20" s="108" t="s">
        <v>91</v>
      </c>
      <c r="I20" s="109" t="s">
        <v>92</v>
      </c>
      <c r="L20" s="137" t="s">
        <v>74</v>
      </c>
      <c r="M20" s="137"/>
    </row>
    <row r="21" spans="1:30" x14ac:dyDescent="0.2">
      <c r="A21" s="107" t="s">
        <v>61</v>
      </c>
      <c r="B21" s="101">
        <f>total!AG14</f>
        <v>139.04999999999998</v>
      </c>
      <c r="C21" s="101">
        <f t="shared" si="3"/>
        <v>190.70000000000002</v>
      </c>
      <c r="F21" s="138" t="s">
        <v>49</v>
      </c>
      <c r="G21" s="139"/>
      <c r="H21" s="19">
        <f>total!AG16</f>
        <v>126.66</v>
      </c>
      <c r="I21" s="101">
        <f>$M$21</f>
        <v>190.70000000000002</v>
      </c>
      <c r="L21" s="92" t="s">
        <v>92</v>
      </c>
      <c r="M21" s="101">
        <f>AVERAGE(G16:AC16)</f>
        <v>190.70000000000002</v>
      </c>
    </row>
    <row r="22" spans="1:30" x14ac:dyDescent="0.2">
      <c r="A22" s="107" t="s">
        <v>62</v>
      </c>
      <c r="B22" s="101">
        <f>total!AG15</f>
        <v>90.730000000000018</v>
      </c>
      <c r="C22" s="101">
        <f t="shared" si="3"/>
        <v>190.70000000000002</v>
      </c>
      <c r="F22" s="138" t="s">
        <v>50</v>
      </c>
      <c r="G22" s="139"/>
      <c r="H22" s="19">
        <f>total!AG28</f>
        <v>96.481818181818184</v>
      </c>
      <c r="I22" s="101">
        <f>$M$21</f>
        <v>190.70000000000002</v>
      </c>
    </row>
    <row r="23" spans="1:30" x14ac:dyDescent="0.2">
      <c r="A23" s="107" t="s">
        <v>63</v>
      </c>
      <c r="B23" s="101">
        <f>total!AG17</f>
        <v>142</v>
      </c>
      <c r="C23" s="101">
        <f t="shared" si="3"/>
        <v>190.70000000000002</v>
      </c>
      <c r="F23" s="138" t="s">
        <v>51</v>
      </c>
      <c r="G23" s="139"/>
      <c r="H23" s="19">
        <f>total!AG31</f>
        <v>100.14999999999999</v>
      </c>
      <c r="I23" s="101">
        <f>$M$21</f>
        <v>190.70000000000002</v>
      </c>
    </row>
    <row r="24" spans="1:30" x14ac:dyDescent="0.2">
      <c r="A24" s="107" t="s">
        <v>64</v>
      </c>
      <c r="B24" s="101">
        <f>total!AG18</f>
        <v>88.75</v>
      </c>
      <c r="C24" s="101">
        <f t="shared" si="3"/>
        <v>190.70000000000002</v>
      </c>
      <c r="F24" s="138" t="s">
        <v>52</v>
      </c>
      <c r="G24" s="139"/>
      <c r="H24" s="19">
        <f>total!AG35</f>
        <v>113.86666666666667</v>
      </c>
      <c r="I24" s="101">
        <f>$M$21</f>
        <v>190.70000000000002</v>
      </c>
    </row>
    <row r="25" spans="1:30" x14ac:dyDescent="0.2">
      <c r="A25" s="107" t="s">
        <v>65</v>
      </c>
      <c r="B25" s="101">
        <f>total!AG19</f>
        <v>81.400000000000006</v>
      </c>
      <c r="C25" s="101">
        <f t="shared" si="3"/>
        <v>190.70000000000002</v>
      </c>
      <c r="F25" s="138" t="s">
        <v>53</v>
      </c>
      <c r="G25" s="139"/>
      <c r="H25" s="19">
        <f>total!AG45</f>
        <v>111.68333333333334</v>
      </c>
      <c r="I25" s="101">
        <f>$M$21</f>
        <v>190.70000000000002</v>
      </c>
    </row>
    <row r="26" spans="1:30" x14ac:dyDescent="0.2">
      <c r="A26" s="107" t="s">
        <v>66</v>
      </c>
      <c r="B26" s="101">
        <f>total!AG20</f>
        <v>71.299999999999983</v>
      </c>
      <c r="C26" s="101">
        <f t="shared" si="3"/>
        <v>190.70000000000002</v>
      </c>
    </row>
    <row r="27" spans="1:30" x14ac:dyDescent="0.2">
      <c r="A27" s="107" t="s">
        <v>67</v>
      </c>
      <c r="B27" s="101">
        <f>total!AG21</f>
        <v>116.90000000000002</v>
      </c>
      <c r="C27" s="101">
        <f t="shared" si="3"/>
        <v>190.70000000000002</v>
      </c>
    </row>
    <row r="28" spans="1:30" x14ac:dyDescent="0.2">
      <c r="A28" s="107" t="s">
        <v>68</v>
      </c>
      <c r="B28" s="101">
        <f>total!AG22</f>
        <v>107.80000000000001</v>
      </c>
      <c r="C28" s="101">
        <f t="shared" si="3"/>
        <v>190.70000000000002</v>
      </c>
    </row>
    <row r="29" spans="1:30" x14ac:dyDescent="0.2">
      <c r="A29" s="107" t="s">
        <v>69</v>
      </c>
      <c r="B29" s="101">
        <f>total!AG23</f>
        <v>138.20000000000002</v>
      </c>
      <c r="C29" s="101">
        <f t="shared" si="3"/>
        <v>190.70000000000002</v>
      </c>
    </row>
    <row r="30" spans="1:30" x14ac:dyDescent="0.2">
      <c r="A30" s="107" t="s">
        <v>70</v>
      </c>
      <c r="B30" s="101">
        <f>total!AG24</f>
        <v>135.60000000000002</v>
      </c>
      <c r="C30" s="101">
        <f t="shared" si="3"/>
        <v>190.70000000000002</v>
      </c>
    </row>
    <row r="31" spans="1:30" x14ac:dyDescent="0.2">
      <c r="A31" s="107" t="s">
        <v>71</v>
      </c>
      <c r="B31" s="101">
        <f>total!AG25</f>
        <v>48.8</v>
      </c>
      <c r="C31" s="101">
        <f t="shared" si="3"/>
        <v>190.70000000000002</v>
      </c>
    </row>
    <row r="32" spans="1:30" x14ac:dyDescent="0.2">
      <c r="A32" s="107" t="s">
        <v>72</v>
      </c>
      <c r="B32" s="101">
        <f>total!AG26</f>
        <v>40.75</v>
      </c>
      <c r="C32" s="101">
        <f t="shared" si="3"/>
        <v>190.70000000000002</v>
      </c>
    </row>
    <row r="33" spans="1:3" x14ac:dyDescent="0.2">
      <c r="A33" s="107" t="s">
        <v>73</v>
      </c>
      <c r="B33" s="101">
        <f>total!AG27</f>
        <v>89.800000000000026</v>
      </c>
      <c r="C33" s="101">
        <f t="shared" si="3"/>
        <v>190.70000000000002</v>
      </c>
    </row>
    <row r="34" spans="1:3" x14ac:dyDescent="0.2">
      <c r="A34" s="107" t="s">
        <v>74</v>
      </c>
      <c r="B34" s="101">
        <f>total!AG29</f>
        <v>99</v>
      </c>
      <c r="C34" s="101">
        <f t="shared" si="3"/>
        <v>190.70000000000002</v>
      </c>
    </row>
    <row r="35" spans="1:3" x14ac:dyDescent="0.2">
      <c r="A35" s="107" t="s">
        <v>75</v>
      </c>
      <c r="B35" s="101">
        <f>total!AG30</f>
        <v>101.29999999999998</v>
      </c>
      <c r="C35" s="101">
        <f t="shared" si="3"/>
        <v>190.70000000000002</v>
      </c>
    </row>
    <row r="36" spans="1:3" x14ac:dyDescent="0.2">
      <c r="A36" s="107" t="s">
        <v>76</v>
      </c>
      <c r="B36" s="101">
        <f>total!AG32</f>
        <v>119.10000000000001</v>
      </c>
      <c r="C36" s="101">
        <f t="shared" si="3"/>
        <v>190.70000000000002</v>
      </c>
    </row>
    <row r="37" spans="1:3" x14ac:dyDescent="0.2">
      <c r="A37" s="107" t="s">
        <v>77</v>
      </c>
      <c r="B37" s="101">
        <f>total!AG33</f>
        <v>111.19999999999999</v>
      </c>
      <c r="C37" s="101">
        <f t="shared" si="3"/>
        <v>190.70000000000002</v>
      </c>
    </row>
    <row r="38" spans="1:3" x14ac:dyDescent="0.2">
      <c r="A38" s="107" t="s">
        <v>78</v>
      </c>
      <c r="B38" s="101">
        <f>total!AG34</f>
        <v>111.30000000000001</v>
      </c>
      <c r="C38" s="101">
        <f t="shared" si="3"/>
        <v>190.70000000000002</v>
      </c>
    </row>
    <row r="39" spans="1:3" x14ac:dyDescent="0.2">
      <c r="A39" s="107" t="s">
        <v>79</v>
      </c>
      <c r="B39" s="101">
        <f>total!AG36</f>
        <v>114.8</v>
      </c>
      <c r="C39" s="101">
        <f t="shared" si="3"/>
        <v>190.70000000000002</v>
      </c>
    </row>
    <row r="40" spans="1:3" x14ac:dyDescent="0.2">
      <c r="A40" s="107" t="s">
        <v>80</v>
      </c>
      <c r="B40" s="101">
        <f>total!AG37</f>
        <v>83.500000000000014</v>
      </c>
      <c r="C40" s="101">
        <f t="shared" si="3"/>
        <v>190.70000000000002</v>
      </c>
    </row>
    <row r="41" spans="1:3" x14ac:dyDescent="0.2">
      <c r="A41" s="107" t="s">
        <v>81</v>
      </c>
      <c r="B41" s="101">
        <f>total!AG38</f>
        <v>97.55</v>
      </c>
      <c r="C41" s="101">
        <f t="shared" si="3"/>
        <v>190.70000000000002</v>
      </c>
    </row>
    <row r="42" spans="1:3" x14ac:dyDescent="0.2">
      <c r="A42" s="107" t="s">
        <v>82</v>
      </c>
      <c r="B42" s="101">
        <f>total!AG39</f>
        <v>127.20000000000002</v>
      </c>
      <c r="C42" s="101">
        <f t="shared" si="3"/>
        <v>190.70000000000002</v>
      </c>
    </row>
    <row r="43" spans="1:3" x14ac:dyDescent="0.2">
      <c r="A43" s="107" t="s">
        <v>83</v>
      </c>
      <c r="B43" s="101">
        <f>total!AG40</f>
        <v>122.5</v>
      </c>
      <c r="C43" s="101">
        <f t="shared" si="3"/>
        <v>190.70000000000002</v>
      </c>
    </row>
    <row r="44" spans="1:3" x14ac:dyDescent="0.2">
      <c r="A44" s="107" t="s">
        <v>84</v>
      </c>
      <c r="B44" s="101">
        <f>total!AG41</f>
        <v>147.20000000000002</v>
      </c>
      <c r="C44" s="101">
        <f t="shared" si="3"/>
        <v>190.70000000000002</v>
      </c>
    </row>
    <row r="45" spans="1:3" x14ac:dyDescent="0.2">
      <c r="A45" s="107" t="s">
        <v>85</v>
      </c>
      <c r="B45" s="101">
        <f>total!AG42</f>
        <v>106.4</v>
      </c>
      <c r="C45" s="101">
        <f t="shared" si="3"/>
        <v>190.70000000000002</v>
      </c>
    </row>
    <row r="46" spans="1:3" x14ac:dyDescent="0.2">
      <c r="A46" s="107" t="s">
        <v>86</v>
      </c>
      <c r="B46" s="101">
        <f>total!AG43</f>
        <v>85.8</v>
      </c>
      <c r="C46" s="101">
        <f t="shared" si="3"/>
        <v>190.70000000000002</v>
      </c>
    </row>
    <row r="47" spans="1:3" x14ac:dyDescent="0.2">
      <c r="A47" s="107" t="s">
        <v>89</v>
      </c>
      <c r="B47" s="101">
        <f>total!AG44</f>
        <v>120.19999999999999</v>
      </c>
      <c r="C47" s="101">
        <f t="shared" si="3"/>
        <v>190.70000000000002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G1" sqref="G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8" t="s">
        <v>99</v>
      </c>
      <c r="B1" s="128"/>
      <c r="C1" s="128"/>
      <c r="D1" s="128"/>
      <c r="E1" s="128"/>
      <c r="F1" s="128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0.2</v>
      </c>
      <c r="C4" s="12">
        <v>0</v>
      </c>
      <c r="D4" s="12">
        <v>0</v>
      </c>
      <c r="E4" s="12">
        <v>0</v>
      </c>
      <c r="F4" s="12">
        <f t="shared" ref="F4:F11" si="0">B4+C4+D4+E4</f>
        <v>0.2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0.2</v>
      </c>
      <c r="C9" s="12">
        <v>0</v>
      </c>
      <c r="D9" s="12">
        <v>0</v>
      </c>
      <c r="E9" s="12">
        <v>0</v>
      </c>
      <c r="F9" s="12">
        <f t="shared" si="0"/>
        <v>0.2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0.4</v>
      </c>
      <c r="C11" s="12">
        <v>0</v>
      </c>
      <c r="D11" s="12">
        <v>0</v>
      </c>
      <c r="E11" s="12">
        <v>0</v>
      </c>
      <c r="F11" s="12">
        <f t="shared" si="0"/>
        <v>0.4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0.1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1</v>
      </c>
      <c r="C19" s="12">
        <v>0</v>
      </c>
      <c r="D19" s="12">
        <v>0</v>
      </c>
      <c r="E19" s="12">
        <v>0</v>
      </c>
      <c r="F19" s="12">
        <f t="shared" si="1"/>
        <v>1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0.6</v>
      </c>
      <c r="C23" s="12">
        <v>0</v>
      </c>
      <c r="D23" s="12">
        <v>0</v>
      </c>
      <c r="E23" s="12">
        <v>0</v>
      </c>
      <c r="F23" s="12">
        <f t="shared" si="1"/>
        <v>0.6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0.2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0.2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0.7</v>
      </c>
      <c r="C25" s="12">
        <v>0</v>
      </c>
      <c r="D25" s="12">
        <v>0</v>
      </c>
      <c r="E25" s="12">
        <v>0</v>
      </c>
      <c r="F25" s="12">
        <f>B25+C25+D25+E25</f>
        <v>0.7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0.55000000000000004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0.55000000000000004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0.7</v>
      </c>
      <c r="C28" s="12">
        <v>0</v>
      </c>
      <c r="D28" s="12">
        <v>0</v>
      </c>
      <c r="E28" s="12">
        <v>0</v>
      </c>
      <c r="F28" s="12">
        <f>B28+C28+D28+E28</f>
        <v>0.7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0.4</v>
      </c>
      <c r="C29" s="12">
        <v>0</v>
      </c>
      <c r="D29" s="12">
        <v>0</v>
      </c>
      <c r="E29" s="12">
        <v>0</v>
      </c>
      <c r="F29" s="12">
        <f>B29+C29+D29+E29</f>
        <v>0.4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0.3666666666666667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0.3666666666666667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1.2</v>
      </c>
      <c r="C33" s="12">
        <v>0</v>
      </c>
      <c r="D33" s="12">
        <v>0</v>
      </c>
      <c r="E33" s="12">
        <v>0</v>
      </c>
      <c r="F33" s="12">
        <f t="shared" si="2"/>
        <v>1.2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0.4</v>
      </c>
      <c r="C35" s="12">
        <v>0</v>
      </c>
      <c r="D35" s="12">
        <v>0</v>
      </c>
      <c r="E35" s="12">
        <v>0</v>
      </c>
      <c r="F35" s="12">
        <f t="shared" si="2"/>
        <v>0.4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1</v>
      </c>
      <c r="C37" s="12">
        <v>0</v>
      </c>
      <c r="D37" s="12">
        <v>0</v>
      </c>
      <c r="E37" s="12">
        <v>0</v>
      </c>
      <c r="F37" s="12">
        <f t="shared" si="2"/>
        <v>1</v>
      </c>
      <c r="G37" s="37"/>
    </row>
    <row r="38" spans="1:23" x14ac:dyDescent="0.2">
      <c r="A38" s="16" t="s">
        <v>33</v>
      </c>
      <c r="B38" s="12">
        <v>1</v>
      </c>
      <c r="C38" s="12">
        <v>0</v>
      </c>
      <c r="D38" s="12">
        <v>0</v>
      </c>
      <c r="E38" s="12">
        <v>0</v>
      </c>
      <c r="F38" s="12">
        <f t="shared" si="2"/>
        <v>1</v>
      </c>
      <c r="G38" s="37"/>
    </row>
    <row r="39" spans="1:23" s="6" customFormat="1" x14ac:dyDescent="0.2">
      <c r="A39" s="16" t="s">
        <v>44</v>
      </c>
      <c r="B39" s="12">
        <v>0.8</v>
      </c>
      <c r="C39" s="12">
        <v>0</v>
      </c>
      <c r="D39" s="12">
        <v>0</v>
      </c>
      <c r="E39" s="12">
        <v>0</v>
      </c>
      <c r="F39" s="12">
        <f t="shared" si="2"/>
        <v>0.8</v>
      </c>
    </row>
    <row r="40" spans="1:23" s="6" customFormat="1" x14ac:dyDescent="0.2">
      <c r="A40" s="16" t="s">
        <v>88</v>
      </c>
      <c r="B40" s="12">
        <v>0.3</v>
      </c>
      <c r="C40" s="12">
        <v>0</v>
      </c>
      <c r="D40" s="12">
        <v>0</v>
      </c>
      <c r="E40" s="12">
        <v>0</v>
      </c>
      <c r="F40" s="12">
        <f t="shared" si="2"/>
        <v>0.3</v>
      </c>
    </row>
    <row r="41" spans="1:23" x14ac:dyDescent="0.2">
      <c r="A41" s="42" t="s">
        <v>35</v>
      </c>
      <c r="B41" s="44">
        <f>AVERAGE(B32:B40)</f>
        <v>0.62222222222222223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0.62222222222222223</v>
      </c>
    </row>
    <row r="42" spans="1:23" x14ac:dyDescent="0.2">
      <c r="A42" s="46" t="s">
        <v>36</v>
      </c>
      <c r="B42" s="47">
        <f>AVERAGE(B4:B11,B13:B23,B25:B26,B28:B30,B32:B40)</f>
        <v>0.32727272727272738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0.32727272727272738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3"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100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101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3.5</v>
      </c>
      <c r="E5" s="12">
        <v>0</v>
      </c>
      <c r="F5" s="12">
        <f t="shared" si="0"/>
        <v>3.5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18" t="s">
        <v>5</v>
      </c>
      <c r="B7" s="119">
        <v>0</v>
      </c>
      <c r="C7" s="119">
        <v>0</v>
      </c>
      <c r="D7" s="119">
        <v>1.8</v>
      </c>
      <c r="E7" s="119">
        <v>0</v>
      </c>
      <c r="F7" s="119">
        <f t="shared" si="0"/>
        <v>1.8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0" t="s">
        <v>47</v>
      </c>
      <c r="B11" s="119">
        <v>0</v>
      </c>
      <c r="C11" s="119">
        <v>0</v>
      </c>
      <c r="D11" s="119">
        <v>2</v>
      </c>
      <c r="E11" s="119">
        <v>0</v>
      </c>
      <c r="F11" s="119">
        <f t="shared" si="0"/>
        <v>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0.91249999999999998</v>
      </c>
      <c r="E12" s="43">
        <f>AVERAGE(E4:E11)</f>
        <v>0</v>
      </c>
      <c r="F12" s="43">
        <f>AVERAGE(F4:F11)</f>
        <v>0.91249999999999998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0.2</v>
      </c>
      <c r="E13" s="12">
        <v>0</v>
      </c>
      <c r="F13" s="12">
        <f t="shared" ref="F13:F23" si="1">B13+C13+D13+E13</f>
        <v>0.2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0.4</v>
      </c>
      <c r="E18" s="12">
        <v>0</v>
      </c>
      <c r="F18" s="12">
        <f t="shared" si="1"/>
        <v>0.4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8" t="s">
        <v>16</v>
      </c>
      <c r="B19" s="119">
        <v>0</v>
      </c>
      <c r="C19" s="119">
        <v>0</v>
      </c>
      <c r="D19" s="119">
        <v>1.4</v>
      </c>
      <c r="E19" s="119">
        <v>0</v>
      </c>
      <c r="F19" s="119">
        <f t="shared" si="1"/>
        <v>1.4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0.2</v>
      </c>
      <c r="E20" s="12">
        <v>0</v>
      </c>
      <c r="F20" s="12">
        <f t="shared" si="1"/>
        <v>0.2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8" t="s">
        <v>18</v>
      </c>
      <c r="B21" s="119">
        <v>0</v>
      </c>
      <c r="C21" s="119">
        <v>0</v>
      </c>
      <c r="D21" s="119">
        <v>1.4</v>
      </c>
      <c r="E21" s="119">
        <v>0</v>
      </c>
      <c r="F21" s="119">
        <f t="shared" si="1"/>
        <v>1.4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0.37272727272727268</v>
      </c>
      <c r="E24" s="44">
        <f>AVERAGE(E13:E23)</f>
        <v>0</v>
      </c>
      <c r="F24" s="44">
        <f>AVERAGE(F13:F23)</f>
        <v>0.37272727272727268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18" t="s">
        <v>25</v>
      </c>
      <c r="B28" s="119">
        <v>0</v>
      </c>
      <c r="C28" s="119">
        <v>0</v>
      </c>
      <c r="D28" s="119">
        <v>1.6</v>
      </c>
      <c r="E28" s="119">
        <v>0</v>
      </c>
      <c r="F28" s="119">
        <f>B28+C28+D28+E28</f>
        <v>1.6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0.53333333333333333</v>
      </c>
      <c r="E31" s="43">
        <f>AVERAGE(E28:E30)</f>
        <v>0</v>
      </c>
      <c r="F31" s="44">
        <f>AVERAGE(F28:F30)</f>
        <v>0.53333333333333333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</v>
      </c>
      <c r="F35" s="12">
        <f t="shared" si="2"/>
        <v>0.4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18" t="s">
        <v>33</v>
      </c>
      <c r="B38" s="119">
        <v>0</v>
      </c>
      <c r="C38" s="119">
        <v>0</v>
      </c>
      <c r="D38" s="119">
        <v>1.4</v>
      </c>
      <c r="E38" s="119">
        <v>0</v>
      </c>
      <c r="F38" s="119">
        <f t="shared" si="2"/>
        <v>1.4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0.24444444444444446</v>
      </c>
      <c r="E41" s="44">
        <f>AVERAGE(E32:E40)</f>
        <v>0</v>
      </c>
      <c r="F41" s="44">
        <f>AVERAGE(F32:F40)</f>
        <v>0.24444444444444446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0.46060606060606057</v>
      </c>
      <c r="E42" s="47">
        <f>AVERAGE(E4:E11,E13:E23,E25:E26,E28:E30,E32:E40)</f>
        <v>0</v>
      </c>
      <c r="F42" s="47">
        <f>AVERAGE(F4:F11,F13:F23,F25:F26,F28:F30,F32:F40)</f>
        <v>0.46060606060606057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102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8" t="s">
        <v>103</v>
      </c>
      <c r="B1" s="128"/>
      <c r="C1" s="128"/>
      <c r="D1" s="128"/>
      <c r="E1" s="128"/>
      <c r="F1" s="128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22" sqref="G21:G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104</v>
      </c>
      <c r="B1" s="128"/>
      <c r="C1" s="128"/>
      <c r="D1" s="128"/>
      <c r="E1" s="128"/>
      <c r="F1" s="128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1.2</v>
      </c>
      <c r="F15" s="12">
        <f t="shared" si="1"/>
        <v>1.2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</v>
      </c>
      <c r="F16" s="12">
        <f t="shared" si="1"/>
        <v>1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0.21818181818181823</v>
      </c>
      <c r="F24" s="44">
        <f>AVERAGE(F13:F23)</f>
        <v>0.21818181818181823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0.2</v>
      </c>
      <c r="F30" s="12">
        <f>B30+C30+D30+E30</f>
        <v>0.2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6.6666666666666666E-2</v>
      </c>
      <c r="F31" s="44">
        <f>AVERAGE(F28:F30)</f>
        <v>6.6666666666666666E-2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</v>
      </c>
      <c r="F32" s="12">
        <f t="shared" ref="F32:F40" si="2">B32+C32+D32+E32</f>
        <v>1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0.6</v>
      </c>
      <c r="F33" s="12">
        <f t="shared" si="2"/>
        <v>0.6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0.4</v>
      </c>
      <c r="F39" s="12">
        <f t="shared" si="2"/>
        <v>0.4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0.5</v>
      </c>
      <c r="F40" s="12">
        <f t="shared" si="2"/>
        <v>0.5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0.32222222222222219</v>
      </c>
      <c r="F41" s="44">
        <f>AVERAGE(F32:F40)</f>
        <v>0.32222222222222219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0.16666666666666669</v>
      </c>
      <c r="F42" s="47">
        <f>AVERAGE(F4:F11,F13:F23,F25:F26,F28:F30,F32:F40)</f>
        <v>0.16666666666666669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Nazário</cp:lastModifiedBy>
  <cp:lastPrinted>2011-03-09T13:38:21Z</cp:lastPrinted>
  <dcterms:created xsi:type="dcterms:W3CDTF">2010-05-28T17:26:50Z</dcterms:created>
  <dcterms:modified xsi:type="dcterms:W3CDTF">2019-01-16T16:20:19Z</dcterms:modified>
</cp:coreProperties>
</file>